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<sst xmlns="http://schemas.openxmlformats.org/spreadsheetml/2006/main" count="137">
  <si>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</si>
  <si>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</si>
  <si>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</si>
  <si>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</si>
  <si>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</si>
  <si>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</si>
  <si>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</si>
  <si>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</si>
  <si>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</si>
  <si>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</si>
  <si>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</si>
  <si>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</si>
  <si>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(最近三季度的增长最少40%，甚至100%且最好近两个季度加速增长，最次近两个季度不要出现大幅回落)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</si>
  <si>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</si>
  <si>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</si>
  <si>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</si>
  <si>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波动性
(越小越好)</t>
  </si>
  <si>
    <r>
      <t>过去五年的历史记录
（</t>
    </r>
    <r>
      <rPr>
        <b/>
        <sz val="12"/>
        <color rgb="FFFF0000"/>
        <rFont val="宋体"/>
        <charset val="134"/>
      </rPr>
      <t>最近三个季度最少25%且最好最近两个季度加速增长，最次近两个季度不要出现大幅回落</t>
    </r>
    <r>
      <rPr>
        <b/>
        <sz val="12"/>
        <rFont val="宋体"/>
        <charset val="134"/>
      </rPr>
      <t>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</si>
  <si>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</si>
  <si>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</si>
  <si>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</si>
  <si>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</si>
  <si>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</si>
  <si>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</si>
  <si>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</si>
  <si>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</si>
  <si>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</si>
  <si>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</si>
  <si>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AVG10</t>
  </si>
  <si>
    <t>AVG9</t>
  </si>
  <si>
    <t>AVG8</t>
  </si>
  <si>
    <t>AVG7</t>
  </si>
  <si>
    <t>AVG6</t>
  </si>
  <si>
    <t>AVG5</t>
  </si>
  <si>
    <t>AVG4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</si>
  <si>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</si>
  <si>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</si>
  <si>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</si>
  <si>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</si>
  <si>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</si>
  <si>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</si>
  <si>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</si>
  <si>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</si>
  <si>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</si>
  <si>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</si>
  <si>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</si>
  <si>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</si>
  <si>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</si>
  <si>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</si>
  <si>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</si>
  <si>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</si>
  <si>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</si>
  <si>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</si>
  <si>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</si>
  <si>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</si>
  <si>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</si>
  <si>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t>JB</t>
    </r>
    <r>
      <rPr>
        <sz val="12"/>
        <rFont val="宋体"/>
        <charset val="134"/>
      </rPr>
      <t>M_000001</t>
    </r>
  </si>
  <si>
    <t>002349.SZ</t>
  </si>
  <si>
    <t>精华制药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</si>
  <si>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</si>
  <si>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</si>
  <si>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t>JB</t>
    </r>
    <r>
      <rPr>
        <sz val="12"/>
        <rFont val="宋体"/>
        <charset val="134"/>
      </rPr>
      <t>M_000002</t>
    </r>
  </si>
  <si>
    <t>603297.SH</t>
  </si>
  <si>
    <t>永新光学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</si>
  <si>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</si>
  <si>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</si>
  <si>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</si>
  <si>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t>JB</t>
    </r>
    <r>
      <rPr>
        <sz val="12"/>
        <rFont val="宋体"/>
        <charset val="134"/>
      </rPr>
      <t>M_000003</t>
    </r>
  </si>
  <si>
    <t>002645.SZ</t>
  </si>
  <si>
    <t>华宏科技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</si>
  <si>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</si>
  <si>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</si>
  <si>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t>JB</t>
    </r>
    <r>
      <rPr>
        <sz val="12"/>
        <rFont val="宋体"/>
        <charset val="134"/>
      </rPr>
      <t>M_000004</t>
    </r>
  </si>
  <si>
    <t>002824.SZ</t>
  </si>
  <si>
    <t>和胜股份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</si>
  <si>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</si>
  <si>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</si>
  <si>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t>JB</t>
    </r>
    <r>
      <rPr>
        <sz val="12"/>
        <rFont val="宋体"/>
        <charset val="134"/>
      </rPr>
      <t>M_000005</t>
    </r>
  </si>
  <si>
    <t>002840.SZ</t>
  </si>
  <si>
    <t>华统股份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</si>
  <si>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</si>
  <si>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</si>
  <si>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t>JB</t>
    </r>
    <r>
      <rPr>
        <sz val="12"/>
        <rFont val="宋体"/>
        <charset val="134"/>
      </rPr>
      <t>M_000006</t>
    </r>
  </si>
  <si>
    <t>603588.SH</t>
  </si>
  <si>
    <t>高能环境</t>
  </si>
  <si>
    <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</si>
  <si>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</si>
  <si>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t>JB</t>
    </r>
    <r>
      <rPr>
        <sz val="12"/>
        <rFont val="宋体"/>
        <charset val="134"/>
      </rPr>
      <t>M_000007</t>
    </r>
  </si>
  <si>
    <t>601669.SH</t>
  </si>
  <si>
    <t>中国电建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</si>
  <si>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</si>
  <si>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</si>
  <si>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t>JB</t>
    </r>
    <r>
      <rPr>
        <sz val="12"/>
        <rFont val="宋体"/>
        <charset val="134"/>
      </rPr>
      <t>M_000008</t>
    </r>
  </si>
  <si>
    <t>002779.SZ</t>
  </si>
  <si>
    <t>中坚科技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</si>
  <si>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</si>
  <si>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</si>
  <si>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（利润增长持续向好，销售额也增长明显，持有机构数量变化不大，机构持有份额也变化不大，表明机构持续看好公司未来业绩发展，适合较长期持有）</t>
  </si>
  <si>
    <r>
      <t>JB</t>
    </r>
    <r>
      <rPr>
        <sz val="12"/>
        <rFont val="宋体"/>
        <charset val="134"/>
      </rPr>
      <t>M_000009</t>
    </r>
  </si>
  <si>
    <t>600106.SH</t>
  </si>
  <si>
    <t>重庆路桥</t>
  </si>
  <si>
    <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</si>
  <si>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</si>
  <si>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</si>
  <si>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</si>
  <si>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</si>
  <si>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</si>
  <si>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</si>
  <si>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</si>
  <si>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</si>
  <si>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t>JB</t>
    </r>
    <r>
      <rPr>
        <sz val="12"/>
        <rFont val="宋体"/>
        <charset val="134"/>
      </rPr>
      <t>M_000011</t>
    </r>
  </si>
  <si>
    <t>600459.SH</t>
  </si>
  <si>
    <t>贵研铂业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</si>
  <si>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</si>
  <si>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</si>
  <si>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</si>
  <si>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</si>
  <si>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</si>
  <si>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</si>
  <si>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</si>
  <si>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</si>
  <si>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</si>
  <si>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</si>
  <si>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</si>
  <si>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</si>
  <si>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</si>
  <si>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</si>
  <si>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</si>
  <si>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r>
      <t>JB</t>
    </r>
    <r>
      <rPr>
        <sz val="12"/>
        <rFont val="宋体"/>
        <charset val="134"/>
      </rPr>
      <t>M_000014</t>
    </r>
  </si>
  <si>
    <r>
      <t>JB</t>
    </r>
    <r>
      <rPr>
        <sz val="12"/>
        <rFont val="宋体"/>
        <charset val="134"/>
      </rPr>
      <t>M_000015</t>
    </r>
  </si>
  <si>
    <r>
      <t>JB</t>
    </r>
    <r>
      <rPr>
        <sz val="12"/>
        <rFont val="宋体"/>
        <charset val="134"/>
      </rPr>
      <t>M_000016</t>
    </r>
  </si>
  <si>
    <r>
      <t>JB</t>
    </r>
    <r>
      <rPr>
        <sz val="12"/>
        <rFont val="宋体"/>
        <charset val="134"/>
      </rPr>
      <t>M_000017</t>
    </r>
  </si>
  <si>
    <r>
      <t>JB</t>
    </r>
    <r>
      <rPr>
        <sz val="12"/>
        <rFont val="宋体"/>
        <charset val="134"/>
      </rPr>
      <t>M_000018</t>
    </r>
  </si>
  <si>
    <r>
      <t>JB</t>
    </r>
    <r>
      <rPr>
        <sz val="12"/>
        <rFont val="宋体"/>
        <charset val="134"/>
      </rPr>
      <t>M_000019</t>
    </r>
  </si>
  <si>
    <r>
      <t>JB</t>
    </r>
    <r>
      <rPr>
        <sz val="12"/>
        <rFont val="宋体"/>
        <charset val="134"/>
      </rPr>
      <t>M_000020</t>
    </r>
  </si>
  <si>
    <r>
      <t>JB</t>
    </r>
    <r>
      <rPr>
        <sz val="12"/>
        <rFont val="宋体"/>
        <charset val="134"/>
      </rPr>
      <t>M_000021</t>
    </r>
  </si>
  <si>
    <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</si>
</sst>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);[Red]\(0.00\)"/>
    <numFmt numFmtId="41" formatCode="_ * #,##0_ ;_ * \-#,##0_ ;_ * &quot;-&quot;_ ;_ @_ "/>
    <numFmt numFmtId="180" formatCode="0.00_ ;[Red]\-0.00\ "/>
  </numFmts>
  <fonts count="36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1" fillId="14" borderId="8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4" fillId="37" borderId="9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</cellStyleXfs>
  <cellXfs count="99">
    <xf numFmtId="0" fontId="0" fillId="0" borderId="0" xfId="0">
      <alignment vertical="center"/>
    </xf>
    <xf numFmtId="10" fontId="0" fillId="0" borderId="0" xfId="9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 wrapText="1"/>
    </xf>
    <xf numFmtId="10" fontId="4" fillId="2" borderId="1" xfId="9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4" fillId="0" borderId="1" xfId="9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10" fontId="4" fillId="3" borderId="1" xfId="9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0" fontId="7" fillId="3" borderId="1" xfId="9" applyNumberFormat="1" applyFont="1" applyFill="1" applyBorder="1" applyAlignment="1">
      <alignment horizontal="center" vertical="center"/>
    </xf>
    <xf numFmtId="10" fontId="4" fillId="3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 wrapText="1"/>
    </xf>
    <xf numFmtId="177" fontId="10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4" fillId="4" borderId="1" xfId="9" applyNumberFormat="1" applyFill="1" applyBorder="1" applyAlignment="1">
      <alignment horizontal="center" vertical="center"/>
    </xf>
    <xf numFmtId="177" fontId="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79" fontId="4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8" fontId="1" fillId="2" borderId="1" xfId="9" applyNumberFormat="1" applyFont="1" applyFill="1" applyBorder="1" applyAlignment="1">
      <alignment vertical="center" wrapText="1"/>
    </xf>
    <xf numFmtId="178" fontId="1" fillId="5" borderId="1" xfId="9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78" fontId="14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0" fontId="15" fillId="2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10" fontId="15" fillId="3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R25"/>
  <sheetViews>
    <sheetView tabSelected="1" workbookViewId="0">
      <pane xSplit="6" ySplit="3" topLeftCell="R5" activePane="bottomRight" state="frozen"/>
      <selection/>
      <selection pane="topRight"/>
      <selection pane="bottomLeft"/>
      <selection pane="bottomRight" activeCell="AA15" sqref="AA15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7" max="8" width="9.14285714285714" style="1"/>
    <col min="9" max="10" width="10.1428571428571" style="1"/>
    <col min="11" max="11" width="9.14285714285714" style="1"/>
    <col min="12" max="14" width="10.1428571428571" style="1"/>
    <col min="15" max="15" width="9.28571428571429" style="1"/>
    <col min="16" max="18" width="9.14285714285714" style="1"/>
    <col min="19" max="21" width="10.1428571428571" style="1"/>
    <col min="22" max="22" width="10.5714285714286" style="1"/>
    <col min="23" max="23" width="11.0089285714286" customWidth="1"/>
    <col min="28" max="28" width="12.7857142857143"/>
    <col min="29" max="34" width="9.14285714285714" style="1"/>
    <col min="35" max="36" width="9.57142857142857" style="1"/>
    <col min="37" max="37" width="9.5" style="1"/>
    <col min="38" max="38" width="9.85714285714286" style="1"/>
    <col min="39" max="39" width="11.1607142857143" customWidth="1"/>
    <col min="56" max="58" width="10.1428571428571"/>
    <col min="73" max="73" width="12.9464285714286" customWidth="1"/>
    <col min="87" max="87" width="20.8303571428571" customWidth="1"/>
    <col min="88" max="88" width="26.1875" customWidth="1"/>
    <col min="91" max="91" width="21.4285714285714" customWidth="1"/>
    <col min="93" max="93" width="9.57142857142857"/>
    <col min="94" max="94" width="9.28571428571429"/>
    <col min="95" max="95" width="46.7232142857143" customWidth="1"/>
    <col min="96" max="96" width="13.3839285714286" customWidth="1"/>
  </cols>
  <sheetData>
    <row r="1" spans="1:96">
      <c r="A1" s="2" t="s">
        <v>0</v>
      </c>
      <c r="B1" s="2" t="s">
        <v>1</v>
      </c>
      <c r="C1" s="2" t="s">
        <v>2</v>
      </c>
      <c r="D1" s="2" t="s">
        <v>3</v>
      </c>
      <c r="E1" s="20" t="s">
        <v>4</v>
      </c>
      <c r="F1" s="21" t="s">
        <v>5</v>
      </c>
      <c r="G1" s="22" t="s">
        <v>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 t="s">
        <v>7</v>
      </c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57"/>
      <c r="BU1" s="61" t="s">
        <v>8</v>
      </c>
      <c r="BV1" s="61"/>
      <c r="BW1" s="61"/>
      <c r="BX1" s="61"/>
      <c r="BY1" s="68" t="s">
        <v>9</v>
      </c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46" t="s">
        <v>10</v>
      </c>
      <c r="CP1" s="46"/>
      <c r="CQ1" s="84"/>
      <c r="CR1" s="85" t="s">
        <v>11</v>
      </c>
    </row>
    <row r="2" ht="59" customHeight="1" spans="1:96">
      <c r="A2" s="2"/>
      <c r="B2" s="2"/>
      <c r="C2" s="2"/>
      <c r="D2" s="2"/>
      <c r="E2" s="20"/>
      <c r="F2" s="21"/>
      <c r="G2" s="23" t="s">
        <v>12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46"/>
      <c r="X2" s="46"/>
      <c r="Y2" s="46"/>
      <c r="Z2" s="46"/>
      <c r="AA2" s="51" t="s">
        <v>13</v>
      </c>
      <c r="AB2" s="51" t="s">
        <v>14</v>
      </c>
      <c r="AC2" s="53" t="s">
        <v>15</v>
      </c>
      <c r="AD2" s="53"/>
      <c r="AE2" s="53"/>
      <c r="AF2" s="53"/>
      <c r="AG2" s="53"/>
      <c r="AH2" s="53"/>
      <c r="AI2" s="53"/>
      <c r="AJ2" s="53"/>
      <c r="AK2" s="53"/>
      <c r="AL2" s="53"/>
      <c r="AM2" s="51" t="s">
        <v>16</v>
      </c>
      <c r="AN2" s="23" t="s">
        <v>17</v>
      </c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51" t="s">
        <v>13</v>
      </c>
      <c r="BI2" s="51" t="s">
        <v>14</v>
      </c>
      <c r="BJ2" s="51" t="s">
        <v>15</v>
      </c>
      <c r="BK2" s="51"/>
      <c r="BL2" s="51"/>
      <c r="BM2" s="51"/>
      <c r="BN2" s="51"/>
      <c r="BO2" s="51"/>
      <c r="BP2" s="51"/>
      <c r="BQ2" s="51"/>
      <c r="BR2" s="51"/>
      <c r="BS2" s="51"/>
      <c r="BT2" s="58" t="s">
        <v>16</v>
      </c>
      <c r="BU2" s="61"/>
      <c r="BV2" s="61"/>
      <c r="BW2" s="61"/>
      <c r="BX2" s="61"/>
      <c r="BY2" s="62" t="s">
        <v>18</v>
      </c>
      <c r="BZ2" s="62" t="s">
        <v>19</v>
      </c>
      <c r="CA2" s="69" t="s">
        <v>20</v>
      </c>
      <c r="CB2" s="70" t="s">
        <v>21</v>
      </c>
      <c r="CC2" s="70"/>
      <c r="CD2" s="70"/>
      <c r="CE2" s="70"/>
      <c r="CF2" s="70"/>
      <c r="CG2" s="70"/>
      <c r="CH2" s="2" t="s">
        <v>22</v>
      </c>
      <c r="CI2" s="2"/>
      <c r="CJ2" s="2"/>
      <c r="CK2" s="2"/>
      <c r="CL2" s="2"/>
      <c r="CM2" s="2"/>
      <c r="CN2" s="2"/>
      <c r="CO2" s="46"/>
      <c r="CP2" s="46"/>
      <c r="CQ2" s="86" t="s">
        <v>23</v>
      </c>
      <c r="CR2" s="85"/>
    </row>
    <row r="3" ht="55" customHeight="1" spans="1:96">
      <c r="A3" s="2"/>
      <c r="B3" s="2"/>
      <c r="C3" s="2"/>
      <c r="D3" s="2"/>
      <c r="E3" s="20"/>
      <c r="F3" s="21"/>
      <c r="G3" s="24" t="s">
        <v>24</v>
      </c>
      <c r="H3" s="24" t="s">
        <v>25</v>
      </c>
      <c r="I3" s="20" t="s">
        <v>26</v>
      </c>
      <c r="J3" s="20" t="s">
        <v>27</v>
      </c>
      <c r="K3" s="24" t="s">
        <v>24</v>
      </c>
      <c r="L3" s="24" t="s">
        <v>25</v>
      </c>
      <c r="M3" s="20" t="s">
        <v>26</v>
      </c>
      <c r="N3" s="20" t="s">
        <v>27</v>
      </c>
      <c r="O3" s="24" t="s">
        <v>24</v>
      </c>
      <c r="P3" s="24" t="s">
        <v>25</v>
      </c>
      <c r="Q3" s="20" t="s">
        <v>26</v>
      </c>
      <c r="R3" s="20" t="s">
        <v>27</v>
      </c>
      <c r="S3" s="24" t="s">
        <v>24</v>
      </c>
      <c r="T3" s="24" t="s">
        <v>25</v>
      </c>
      <c r="U3" s="24" t="s">
        <v>26</v>
      </c>
      <c r="V3" s="24" t="s">
        <v>27</v>
      </c>
      <c r="W3" s="47" t="s">
        <v>24</v>
      </c>
      <c r="X3" s="47" t="s">
        <v>25</v>
      </c>
      <c r="Y3" s="47" t="s">
        <v>26</v>
      </c>
      <c r="Z3" s="47" t="s">
        <v>27</v>
      </c>
      <c r="AA3" s="51"/>
      <c r="AB3" s="51"/>
      <c r="AC3" s="54" t="s">
        <v>28</v>
      </c>
      <c r="AD3" s="54" t="s">
        <v>29</v>
      </c>
      <c r="AE3" s="54" t="s">
        <v>30</v>
      </c>
      <c r="AF3" s="54" t="s">
        <v>31</v>
      </c>
      <c r="AG3" s="54" t="s">
        <v>32</v>
      </c>
      <c r="AH3" s="54" t="s">
        <v>33</v>
      </c>
      <c r="AI3" s="54" t="s">
        <v>34</v>
      </c>
      <c r="AJ3" s="54" t="s">
        <v>35</v>
      </c>
      <c r="AK3" s="54" t="s">
        <v>36</v>
      </c>
      <c r="AL3" s="54" t="s">
        <v>37</v>
      </c>
      <c r="AM3" s="51"/>
      <c r="AN3" s="24" t="s">
        <v>24</v>
      </c>
      <c r="AO3" s="24" t="s">
        <v>25</v>
      </c>
      <c r="AP3" s="22" t="s">
        <v>26</v>
      </c>
      <c r="AQ3" s="20" t="s">
        <v>27</v>
      </c>
      <c r="AR3" s="24" t="s">
        <v>24</v>
      </c>
      <c r="AS3" s="24" t="s">
        <v>25</v>
      </c>
      <c r="AT3" s="22" t="s">
        <v>26</v>
      </c>
      <c r="AU3" s="20" t="s">
        <v>27</v>
      </c>
      <c r="AV3" s="24" t="s">
        <v>24</v>
      </c>
      <c r="AW3" s="24" t="s">
        <v>25</v>
      </c>
      <c r="AX3" s="22" t="s">
        <v>26</v>
      </c>
      <c r="AY3" s="20" t="s">
        <v>27</v>
      </c>
      <c r="AZ3" s="24" t="s">
        <v>24</v>
      </c>
      <c r="BA3" s="24" t="s">
        <v>25</v>
      </c>
      <c r="BB3" s="24" t="s">
        <v>26</v>
      </c>
      <c r="BC3" s="24" t="s">
        <v>27</v>
      </c>
      <c r="BD3" s="24" t="s">
        <v>24</v>
      </c>
      <c r="BE3" s="24" t="s">
        <v>25</v>
      </c>
      <c r="BF3" s="24" t="s">
        <v>26</v>
      </c>
      <c r="BG3" s="24" t="s">
        <v>27</v>
      </c>
      <c r="BH3" s="51"/>
      <c r="BI3" s="51"/>
      <c r="BJ3" s="54" t="s">
        <v>28</v>
      </c>
      <c r="BK3" s="54" t="s">
        <v>29</v>
      </c>
      <c r="BL3" s="54" t="s">
        <v>30</v>
      </c>
      <c r="BM3" s="54" t="s">
        <v>31</v>
      </c>
      <c r="BN3" s="54" t="s">
        <v>32</v>
      </c>
      <c r="BO3" s="54" t="s">
        <v>33</v>
      </c>
      <c r="BP3" s="54" t="s">
        <v>34</v>
      </c>
      <c r="BQ3" s="54" t="s">
        <v>35</v>
      </c>
      <c r="BR3" s="54" t="s">
        <v>36</v>
      </c>
      <c r="BS3" s="54" t="s">
        <v>37</v>
      </c>
      <c r="BT3" s="58"/>
      <c r="BU3" s="61" t="s">
        <v>38</v>
      </c>
      <c r="BV3" s="23" t="s">
        <v>39</v>
      </c>
      <c r="BW3" s="62" t="s">
        <v>40</v>
      </c>
      <c r="BX3" s="62" t="s">
        <v>41</v>
      </c>
      <c r="BY3" s="62"/>
      <c r="BZ3" s="62"/>
      <c r="CA3" s="69"/>
      <c r="CB3" s="71" t="s">
        <v>42</v>
      </c>
      <c r="CC3" s="71" t="s">
        <v>43</v>
      </c>
      <c r="CD3" s="46" t="s">
        <v>44</v>
      </c>
      <c r="CE3" s="73" t="s">
        <v>45</v>
      </c>
      <c r="CF3" s="73" t="s">
        <v>46</v>
      </c>
      <c r="CG3" s="2" t="s">
        <v>47</v>
      </c>
      <c r="CH3" s="74" t="s">
        <v>48</v>
      </c>
      <c r="CI3" s="74" t="s">
        <v>49</v>
      </c>
      <c r="CJ3" s="75" t="s">
        <v>50</v>
      </c>
      <c r="CK3" s="74" t="s">
        <v>51</v>
      </c>
      <c r="CL3" s="2" t="s">
        <v>52</v>
      </c>
      <c r="CM3" s="2" t="s">
        <v>53</v>
      </c>
      <c r="CN3" s="2" t="s">
        <v>52</v>
      </c>
      <c r="CO3" s="21" t="s">
        <v>54</v>
      </c>
      <c r="CP3" s="71" t="s">
        <v>55</v>
      </c>
      <c r="CQ3" s="86"/>
      <c r="CR3" s="85"/>
    </row>
    <row r="4" ht="55" customHeight="1" spans="1:96">
      <c r="A4" s="3" t="s">
        <v>56</v>
      </c>
      <c r="B4" s="4" t="s">
        <v>57</v>
      </c>
      <c r="C4" s="4" t="s">
        <v>58</v>
      </c>
      <c r="D4" s="5"/>
      <c r="E4" s="25"/>
      <c r="F4" s="26">
        <v>0.16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48">
        <v>0.0498</v>
      </c>
      <c r="X4" s="48">
        <v>0.0196</v>
      </c>
      <c r="Y4" s="48">
        <v>0.2626</v>
      </c>
      <c r="Z4" s="5"/>
      <c r="AA4" s="38">
        <f t="shared" ref="AA4:AA14" si="0">(N4+O4+P4+Q4+R4+S4+T4+U4+V4+W4+X4)/11</f>
        <v>0.00630909090909091</v>
      </c>
      <c r="AB4" s="5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31">
        <v>0.1529</v>
      </c>
      <c r="BE4" s="31">
        <v>0.1667</v>
      </c>
      <c r="BF4" s="31">
        <v>0.1279</v>
      </c>
      <c r="BG4" s="5"/>
      <c r="BH4" s="5"/>
      <c r="BI4" s="5"/>
      <c r="BJ4" s="5"/>
      <c r="BK4" s="5"/>
      <c r="BL4" s="5"/>
      <c r="BM4" s="56"/>
      <c r="BN4" s="56"/>
      <c r="BO4" s="56"/>
      <c r="BP4" s="5"/>
      <c r="BQ4" s="5"/>
      <c r="BR4" s="5"/>
      <c r="BS4" s="5"/>
      <c r="BT4" s="5"/>
      <c r="BU4" s="63"/>
      <c r="BV4" s="5"/>
      <c r="BW4" s="5"/>
      <c r="BX4" s="5"/>
      <c r="BY4" s="72">
        <v>8.357</v>
      </c>
      <c r="BZ4" s="72">
        <v>8.32</v>
      </c>
      <c r="CA4" s="5"/>
      <c r="CB4" s="5"/>
      <c r="CC4" s="5"/>
      <c r="CD4" s="5"/>
      <c r="CE4" s="5"/>
      <c r="CF4" s="5"/>
      <c r="CG4" s="5"/>
      <c r="CH4" s="72">
        <v>3</v>
      </c>
      <c r="CI4" s="76" t="s">
        <v>59</v>
      </c>
      <c r="CJ4" s="76" t="s">
        <v>60</v>
      </c>
      <c r="CK4" s="5"/>
      <c r="CL4" s="5"/>
      <c r="CM4" s="5"/>
      <c r="CN4" s="5"/>
      <c r="CO4" s="72">
        <v>1.28</v>
      </c>
      <c r="CP4" s="87">
        <f t="shared" ref="CP4:CP12" si="1">CO4/BY4</f>
        <v>0.153165011367716</v>
      </c>
      <c r="CQ4" s="5"/>
      <c r="CR4" s="88">
        <v>44579</v>
      </c>
    </row>
    <row r="5" ht="55" customHeight="1" spans="1:96">
      <c r="A5" s="3" t="s">
        <v>61</v>
      </c>
      <c r="B5" s="4" t="s">
        <v>62</v>
      </c>
      <c r="C5" s="4" t="s">
        <v>63</v>
      </c>
      <c r="D5" s="5"/>
      <c r="E5" s="25"/>
      <c r="F5" s="26">
        <v>1.97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49">
        <v>2.9286</v>
      </c>
      <c r="X5" s="49">
        <v>1.5517</v>
      </c>
      <c r="Y5" s="49">
        <v>1.3176</v>
      </c>
      <c r="Z5" s="6"/>
      <c r="AA5" s="38">
        <f t="shared" si="0"/>
        <v>0.4073</v>
      </c>
      <c r="AB5" s="6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49">
        <v>0.1608</v>
      </c>
      <c r="BE5" s="49">
        <v>0.2682</v>
      </c>
      <c r="BF5" s="52">
        <v>0.2838</v>
      </c>
      <c r="BG5" s="6"/>
      <c r="BH5" s="6"/>
      <c r="BI5" s="6"/>
      <c r="BJ5" s="6"/>
      <c r="BK5" s="6"/>
      <c r="BL5" s="6"/>
      <c r="BM5" s="56"/>
      <c r="BN5" s="56"/>
      <c r="BO5" s="56"/>
      <c r="BP5" s="6"/>
      <c r="BQ5" s="6"/>
      <c r="BR5" s="6"/>
      <c r="BS5" s="6"/>
      <c r="BT5" s="6"/>
      <c r="BU5" s="64"/>
      <c r="BV5" s="6"/>
      <c r="BW5" s="6"/>
      <c r="BX5" s="6"/>
      <c r="BY5" s="30">
        <v>1.105</v>
      </c>
      <c r="BZ5" s="30">
        <v>1.096</v>
      </c>
      <c r="CA5" s="6"/>
      <c r="CB5" s="6"/>
      <c r="CC5" s="6"/>
      <c r="CD5" s="6"/>
      <c r="CE5" s="6"/>
      <c r="CF5" s="6"/>
      <c r="CG5" s="6"/>
      <c r="CH5" s="30">
        <v>10</v>
      </c>
      <c r="CI5" s="77" t="s">
        <v>64</v>
      </c>
      <c r="CJ5" s="78" t="s">
        <v>65</v>
      </c>
      <c r="CK5" s="6"/>
      <c r="CL5" s="6"/>
      <c r="CM5" s="6"/>
      <c r="CN5" s="6"/>
      <c r="CO5" s="30">
        <v>2.18</v>
      </c>
      <c r="CP5" s="89">
        <f t="shared" si="1"/>
        <v>1.97285067873303</v>
      </c>
      <c r="CQ5" s="78" t="s">
        <v>66</v>
      </c>
      <c r="CR5" s="90">
        <v>44579</v>
      </c>
    </row>
    <row r="6" ht="55" customHeight="1" spans="1:96">
      <c r="A6" s="3" t="s">
        <v>67</v>
      </c>
      <c r="B6" s="4" t="s">
        <v>68</v>
      </c>
      <c r="C6" s="4" t="s">
        <v>69</v>
      </c>
      <c r="D6" s="6"/>
      <c r="E6" s="29"/>
      <c r="F6" s="30">
        <v>0.672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49">
        <v>6.9354</v>
      </c>
      <c r="X6" s="49">
        <v>1.924</v>
      </c>
      <c r="Y6" s="49">
        <v>1.1052</v>
      </c>
      <c r="Z6" s="6"/>
      <c r="AA6" s="38">
        <f t="shared" si="0"/>
        <v>0.8054</v>
      </c>
      <c r="AB6" s="6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49">
        <v>4.4042</v>
      </c>
      <c r="BE6" s="49">
        <v>1.8968</v>
      </c>
      <c r="BF6" s="49">
        <v>1.3703</v>
      </c>
      <c r="BG6" s="6"/>
      <c r="BH6" s="6"/>
      <c r="BI6" s="6"/>
      <c r="BJ6" s="6"/>
      <c r="BK6" s="6"/>
      <c r="BL6" s="6"/>
      <c r="BM6" s="56"/>
      <c r="BN6" s="56"/>
      <c r="BO6" s="56"/>
      <c r="BP6" s="6"/>
      <c r="BQ6" s="6"/>
      <c r="BR6" s="6"/>
      <c r="BS6" s="6"/>
      <c r="BT6" s="6"/>
      <c r="BU6" s="64"/>
      <c r="BV6" s="6"/>
      <c r="BW6" s="6"/>
      <c r="BX6" s="6"/>
      <c r="BY6" s="30">
        <v>5.824</v>
      </c>
      <c r="BZ6" s="30">
        <v>4.581</v>
      </c>
      <c r="CA6" s="6"/>
      <c r="CB6" s="6"/>
      <c r="CC6" s="6"/>
      <c r="CD6" s="6"/>
      <c r="CE6" s="6"/>
      <c r="CF6" s="6"/>
      <c r="CG6" s="6"/>
      <c r="CH6" s="30">
        <v>6</v>
      </c>
      <c r="CI6" s="77" t="s">
        <v>70</v>
      </c>
      <c r="CJ6" s="76" t="s">
        <v>71</v>
      </c>
      <c r="CK6" s="6"/>
      <c r="CL6" s="6"/>
      <c r="CM6" s="6"/>
      <c r="CN6" s="6"/>
      <c r="CO6" s="30">
        <v>3.91</v>
      </c>
      <c r="CP6" s="87">
        <f t="shared" si="1"/>
        <v>0.67135989010989</v>
      </c>
      <c r="CQ6" s="6"/>
      <c r="CR6" s="90">
        <v>44580</v>
      </c>
    </row>
    <row r="7" ht="55" customHeight="1" spans="1:96">
      <c r="A7" s="3" t="s">
        <v>72</v>
      </c>
      <c r="B7" s="7" t="s">
        <v>73</v>
      </c>
      <c r="C7" s="7" t="s">
        <v>74</v>
      </c>
      <c r="D7" s="5"/>
      <c r="E7" s="31">
        <v>0.4234</v>
      </c>
      <c r="F7" s="32">
        <v>0.69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49">
        <v>21</v>
      </c>
      <c r="X7" s="49">
        <v>7.2</v>
      </c>
      <c r="Y7" s="49">
        <v>3.6</v>
      </c>
      <c r="Z7" s="6"/>
      <c r="AA7" s="38">
        <f t="shared" si="0"/>
        <v>2.56363636363636</v>
      </c>
      <c r="AB7" s="6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49">
        <v>0.1189</v>
      </c>
      <c r="BE7" s="49">
        <v>0.5113</v>
      </c>
      <c r="BF7" s="52">
        <v>0.616</v>
      </c>
      <c r="BG7" s="6"/>
      <c r="BH7" s="6"/>
      <c r="BI7" s="6"/>
      <c r="BJ7" s="6"/>
      <c r="BK7" s="6"/>
      <c r="BL7" s="6"/>
      <c r="BM7" s="56"/>
      <c r="BN7" s="56"/>
      <c r="BO7" s="56"/>
      <c r="BP7" s="6"/>
      <c r="BQ7" s="6"/>
      <c r="BR7" s="6"/>
      <c r="BS7" s="6"/>
      <c r="BT7" s="6"/>
      <c r="BU7" s="64"/>
      <c r="BV7" s="6"/>
      <c r="BW7" s="6"/>
      <c r="BX7" s="6"/>
      <c r="BY7" s="30">
        <v>1.847</v>
      </c>
      <c r="BZ7" s="30">
        <v>1.137</v>
      </c>
      <c r="CA7" s="6"/>
      <c r="CB7" s="6"/>
      <c r="CC7" s="6"/>
      <c r="CD7" s="6"/>
      <c r="CE7" s="6"/>
      <c r="CF7" s="6"/>
      <c r="CG7" s="6"/>
      <c r="CH7" s="30">
        <v>4</v>
      </c>
      <c r="CI7" s="77" t="s">
        <v>75</v>
      </c>
      <c r="CJ7" s="76" t="s">
        <v>76</v>
      </c>
      <c r="CK7" s="6"/>
      <c r="CL7" s="6"/>
      <c r="CM7" s="6"/>
      <c r="CN7" s="6"/>
      <c r="CO7" s="30">
        <v>1.26</v>
      </c>
      <c r="CP7" s="87">
        <f t="shared" si="1"/>
        <v>0.682187330806714</v>
      </c>
      <c r="CQ7" s="6"/>
      <c r="CR7" s="90">
        <v>44580</v>
      </c>
    </row>
    <row r="8" ht="55" customHeight="1" spans="1:96">
      <c r="A8" s="3" t="s">
        <v>77</v>
      </c>
      <c r="B8" s="7" t="s">
        <v>78</v>
      </c>
      <c r="C8" s="7" t="s">
        <v>79</v>
      </c>
      <c r="D8" s="6"/>
      <c r="E8" s="33">
        <v>0.6351</v>
      </c>
      <c r="F8" s="30">
        <v>0.101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3">
        <v>1.3</v>
      </c>
      <c r="X8" s="33">
        <v>0.25</v>
      </c>
      <c r="Y8" s="33">
        <v>-0.4762</v>
      </c>
      <c r="Z8" s="6"/>
      <c r="AA8" s="38">
        <f t="shared" si="0"/>
        <v>0.140909090909091</v>
      </c>
      <c r="AB8" s="6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33">
        <v>0.3467</v>
      </c>
      <c r="BE8" s="33">
        <v>0.1404</v>
      </c>
      <c r="BF8" s="33">
        <v>0.01</v>
      </c>
      <c r="BG8" s="6"/>
      <c r="BH8" s="6"/>
      <c r="BI8" s="6"/>
      <c r="BJ8" s="6"/>
      <c r="BK8" s="6"/>
      <c r="BL8" s="6"/>
      <c r="BM8" s="56"/>
      <c r="BN8" s="56"/>
      <c r="BO8" s="56"/>
      <c r="BP8" s="6"/>
      <c r="BQ8" s="6"/>
      <c r="BR8" s="6"/>
      <c r="BS8" s="6"/>
      <c r="BT8" s="6"/>
      <c r="BU8" s="64"/>
      <c r="BV8" s="6"/>
      <c r="BW8" s="6"/>
      <c r="BX8" s="6"/>
      <c r="BY8" s="30">
        <v>4.562</v>
      </c>
      <c r="BZ8" s="30">
        <v>4.48</v>
      </c>
      <c r="CA8" s="6"/>
      <c r="CB8" s="6"/>
      <c r="CC8" s="6"/>
      <c r="CD8" s="6"/>
      <c r="CE8" s="6"/>
      <c r="CF8" s="6"/>
      <c r="CG8" s="6"/>
      <c r="CH8" s="30">
        <v>9</v>
      </c>
      <c r="CI8" s="77" t="s">
        <v>80</v>
      </c>
      <c r="CJ8" s="76" t="s">
        <v>81</v>
      </c>
      <c r="CK8" s="6"/>
      <c r="CL8" s="6"/>
      <c r="CM8" s="6"/>
      <c r="CN8" s="6"/>
      <c r="CO8" s="30">
        <v>0.462891</v>
      </c>
      <c r="CP8" s="87">
        <f t="shared" si="1"/>
        <v>0.10146668128014</v>
      </c>
      <c r="CQ8" s="6"/>
      <c r="CR8" s="90">
        <v>44580</v>
      </c>
    </row>
    <row r="9" ht="55" customHeight="1" spans="1:96">
      <c r="A9" s="3" t="s">
        <v>82</v>
      </c>
      <c r="B9" s="7" t="s">
        <v>83</v>
      </c>
      <c r="C9" s="7" t="s">
        <v>84</v>
      </c>
      <c r="D9" s="6"/>
      <c r="E9" s="33">
        <v>0.6517</v>
      </c>
      <c r="F9" s="30">
        <v>0.549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48">
        <v>0.3774</v>
      </c>
      <c r="X9" s="48">
        <v>0.2892</v>
      </c>
      <c r="Y9" s="48">
        <v>0.3019</v>
      </c>
      <c r="Z9" s="6"/>
      <c r="AA9" s="38">
        <f t="shared" si="0"/>
        <v>0.0606</v>
      </c>
      <c r="AB9" s="6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49">
        <v>0.6459</v>
      </c>
      <c r="BE9" s="49">
        <v>0.3625</v>
      </c>
      <c r="BF9" s="49">
        <v>0.351</v>
      </c>
      <c r="BG9" s="6"/>
      <c r="BH9" s="6"/>
      <c r="BI9" s="6"/>
      <c r="BJ9" s="6"/>
      <c r="BK9" s="6"/>
      <c r="BL9" s="6"/>
      <c r="BM9" s="56"/>
      <c r="BN9" s="56"/>
      <c r="BO9" s="56"/>
      <c r="BP9" s="6"/>
      <c r="BQ9" s="6"/>
      <c r="BR9" s="6"/>
      <c r="BS9" s="6"/>
      <c r="BT9" s="6"/>
      <c r="BU9" s="64"/>
      <c r="BV9" s="6"/>
      <c r="BW9" s="6"/>
      <c r="BX9" s="6"/>
      <c r="BY9" s="30">
        <v>10.64</v>
      </c>
      <c r="BZ9" s="30">
        <v>10.22</v>
      </c>
      <c r="CA9" s="6"/>
      <c r="CB9" s="6"/>
      <c r="CC9" s="6"/>
      <c r="CD9" s="6"/>
      <c r="CE9" s="6"/>
      <c r="CF9" s="6"/>
      <c r="CG9" s="6"/>
      <c r="CH9" s="30">
        <v>37</v>
      </c>
      <c r="CI9" s="78" t="s">
        <v>85</v>
      </c>
      <c r="CJ9" s="76" t="s">
        <v>86</v>
      </c>
      <c r="CK9" s="6"/>
      <c r="CL9" s="6"/>
      <c r="CM9" s="6"/>
      <c r="CN9" s="6"/>
      <c r="CO9" s="30">
        <v>5.84</v>
      </c>
      <c r="CP9" s="87">
        <f t="shared" si="1"/>
        <v>0.548872180451128</v>
      </c>
      <c r="CQ9" s="6"/>
      <c r="CR9" s="90">
        <v>44585</v>
      </c>
    </row>
    <row r="10" ht="55" customHeight="1" spans="1:96">
      <c r="A10" s="3" t="s">
        <v>87</v>
      </c>
      <c r="B10" s="8" t="s">
        <v>88</v>
      </c>
      <c r="C10" s="8" t="s">
        <v>89</v>
      </c>
      <c r="D10" s="6"/>
      <c r="E10" s="33">
        <v>0.7647</v>
      </c>
      <c r="F10" s="30">
        <v>0.407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3">
        <v>0.4123</v>
      </c>
      <c r="X10" s="33">
        <v>0.1456</v>
      </c>
      <c r="Y10" s="33">
        <v>0.1046</v>
      </c>
      <c r="Z10" s="6"/>
      <c r="AA10" s="38">
        <f t="shared" si="0"/>
        <v>0.0507181818181818</v>
      </c>
      <c r="AB10" s="6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33">
        <v>0.404</v>
      </c>
      <c r="BE10" s="33">
        <v>0.2621</v>
      </c>
      <c r="BF10" s="33">
        <v>0.0774</v>
      </c>
      <c r="BG10" s="6"/>
      <c r="BH10" s="6"/>
      <c r="BI10" s="6"/>
      <c r="BJ10" s="6"/>
      <c r="BK10" s="6"/>
      <c r="BL10" s="6"/>
      <c r="BM10" s="56"/>
      <c r="BN10" s="56"/>
      <c r="BO10" s="56"/>
      <c r="BP10" s="6"/>
      <c r="BQ10" s="6"/>
      <c r="BR10" s="6"/>
      <c r="BS10" s="6"/>
      <c r="BT10" s="6"/>
      <c r="BU10" s="64"/>
      <c r="BV10" s="6"/>
      <c r="BW10" s="6"/>
      <c r="BX10" s="6"/>
      <c r="BY10" s="30">
        <v>153</v>
      </c>
      <c r="BZ10" s="30">
        <v>111.4</v>
      </c>
      <c r="CA10" s="6"/>
      <c r="CB10" s="6"/>
      <c r="CC10" s="6"/>
      <c r="CD10" s="6"/>
      <c r="CE10" s="6"/>
      <c r="CF10" s="6"/>
      <c r="CG10" s="6"/>
      <c r="CH10" s="30">
        <v>87</v>
      </c>
      <c r="CI10" s="76" t="s">
        <v>90</v>
      </c>
      <c r="CJ10" s="76" t="s">
        <v>91</v>
      </c>
      <c r="CK10" s="6"/>
      <c r="CL10" s="6"/>
      <c r="CM10" s="6"/>
      <c r="CN10" s="6"/>
      <c r="CO10" s="30">
        <v>64.56</v>
      </c>
      <c r="CP10" s="87">
        <f t="shared" si="1"/>
        <v>0.421960784313726</v>
      </c>
      <c r="CQ10" s="6"/>
      <c r="CR10" s="90">
        <v>44585</v>
      </c>
    </row>
    <row r="11" ht="89" customHeight="1" spans="1:96">
      <c r="A11" s="3" t="s">
        <v>92</v>
      </c>
      <c r="B11" s="8" t="s">
        <v>93</v>
      </c>
      <c r="C11" s="8" t="s">
        <v>94</v>
      </c>
      <c r="D11" s="6"/>
      <c r="E11" s="33">
        <v>0.2823</v>
      </c>
      <c r="F11" s="30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9">
        <v>0.8048</v>
      </c>
      <c r="X11" s="49">
        <v>1.6</v>
      </c>
      <c r="Y11" s="52">
        <v>3.568</v>
      </c>
      <c r="Z11" s="6"/>
      <c r="AA11" s="38">
        <f t="shared" si="0"/>
        <v>-0.963436363636364</v>
      </c>
      <c r="AB11" s="38">
        <f>(G11+H11+I11+J11+K11+L11+M11+N11+O11+P11+Q11+R11+S11+T11+U11+V11+W11+X11+Y11)/19</f>
        <v>-0.52228947368421</v>
      </c>
      <c r="AC11" s="38">
        <f>G11</f>
        <v>-0.1429</v>
      </c>
      <c r="AD11" s="38">
        <f>(H11+I11)/2</f>
        <v>-0.29485</v>
      </c>
      <c r="AE11" s="38">
        <f>(J11+K11)/2</f>
        <v>-0.41665</v>
      </c>
      <c r="AF11" s="38">
        <f>(L11+M11)/2</f>
        <v>-0.6639</v>
      </c>
      <c r="AG11" s="38">
        <f>(N11+O11)/2</f>
        <v>-0.58335</v>
      </c>
      <c r="AH11" s="38">
        <f>(P11+Q11)/2</f>
        <v>0.27435</v>
      </c>
      <c r="AI11" s="38">
        <f>(R11+S11)/2</f>
        <v>-2.53665</v>
      </c>
      <c r="AJ11" s="38">
        <f>(T11+U11)/2</f>
        <v>-1.65565</v>
      </c>
      <c r="AK11" s="38">
        <f>(V11+W11)/2</f>
        <v>-1.5976</v>
      </c>
      <c r="AL11" s="38">
        <f>(X11+Y11)/2</f>
        <v>2.584</v>
      </c>
      <c r="AM11" s="55">
        <f>STDEV(G11:Y11)</f>
        <v>1.78447570105642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49">
        <v>0.2014</v>
      </c>
      <c r="BE11" s="49">
        <v>0.0771</v>
      </c>
      <c r="BF11" s="49">
        <v>0.26</v>
      </c>
      <c r="BG11" s="6"/>
      <c r="BH11" s="6"/>
      <c r="BI11" s="6"/>
      <c r="BJ11" s="6"/>
      <c r="BK11" s="6"/>
      <c r="BL11" s="6"/>
      <c r="BM11" s="56"/>
      <c r="BN11" s="56"/>
      <c r="BO11" s="56"/>
      <c r="BP11" s="6"/>
      <c r="BQ11" s="6"/>
      <c r="BR11" s="6"/>
      <c r="BS11" s="6"/>
      <c r="BT11" s="6"/>
      <c r="BU11" s="64"/>
      <c r="BV11" s="6"/>
      <c r="BW11" s="6"/>
      <c r="BX11" s="6"/>
      <c r="BY11" s="30">
        <v>1.32</v>
      </c>
      <c r="BZ11" s="30">
        <v>1.184</v>
      </c>
      <c r="CA11" s="6"/>
      <c r="CB11" s="6"/>
      <c r="CC11" s="6"/>
      <c r="CD11" s="6"/>
      <c r="CE11" s="6"/>
      <c r="CF11" s="6"/>
      <c r="CG11" s="6"/>
      <c r="CH11" s="30">
        <v>2</v>
      </c>
      <c r="CI11" s="77" t="s">
        <v>95</v>
      </c>
      <c r="CJ11" s="78" t="s">
        <v>96</v>
      </c>
      <c r="CK11" s="6"/>
      <c r="CL11" s="6"/>
      <c r="CM11" s="6"/>
      <c r="CN11" s="6"/>
      <c r="CO11" s="30">
        <v>0.139699</v>
      </c>
      <c r="CP11" s="87">
        <f t="shared" si="1"/>
        <v>0.105832575757576</v>
      </c>
      <c r="CQ11" s="91" t="s">
        <v>97</v>
      </c>
      <c r="CR11" s="90">
        <v>44586</v>
      </c>
    </row>
    <row r="12" ht="55" customHeight="1" spans="1:96">
      <c r="A12" s="3" t="s">
        <v>98</v>
      </c>
      <c r="B12" s="8" t="s">
        <v>99</v>
      </c>
      <c r="C12" s="8" t="s">
        <v>100</v>
      </c>
      <c r="D12" s="9"/>
      <c r="E12" s="34">
        <v>0.3655</v>
      </c>
      <c r="F12" s="9">
        <v>0.17</v>
      </c>
      <c r="G12" s="35">
        <v>0</v>
      </c>
      <c r="H12" s="35">
        <v>-0.0338</v>
      </c>
      <c r="I12" s="35">
        <v>-0.125</v>
      </c>
      <c r="J12" s="35">
        <v>-0.1333</v>
      </c>
      <c r="K12" s="35">
        <v>0</v>
      </c>
      <c r="L12" s="35">
        <v>-0.125</v>
      </c>
      <c r="M12" s="35">
        <v>-0.1429</v>
      </c>
      <c r="N12" s="35">
        <v>-0.2692</v>
      </c>
      <c r="O12" s="35">
        <v>0.2</v>
      </c>
      <c r="P12" s="35">
        <v>-0.0714</v>
      </c>
      <c r="Q12" s="35">
        <v>-0.0556</v>
      </c>
      <c r="R12" s="35">
        <v>0</v>
      </c>
      <c r="S12" s="35">
        <v>-0.6667</v>
      </c>
      <c r="T12" s="35">
        <v>-0.3077</v>
      </c>
      <c r="U12" s="35">
        <v>-0.1176</v>
      </c>
      <c r="V12" s="35">
        <v>-0.1053</v>
      </c>
      <c r="W12" s="34">
        <v>1.5</v>
      </c>
      <c r="X12" s="34">
        <v>0.2222</v>
      </c>
      <c r="Y12" s="34">
        <v>0.1333</v>
      </c>
      <c r="Z12" s="9"/>
      <c r="AA12" s="38">
        <f t="shared" si="0"/>
        <v>0.0298818181818182</v>
      </c>
      <c r="AB12" s="38">
        <f>(G12+H12+I12+J12+K12+L12+M12+N12+O12+P12+Q12+R12+S12+T12+U12+V12+W12+X12+Y12)/19</f>
        <v>-0.00515789473684209</v>
      </c>
      <c r="AC12" s="38">
        <f>G12</f>
        <v>0</v>
      </c>
      <c r="AD12" s="38">
        <f>(H12+I12)/2</f>
        <v>-0.0794</v>
      </c>
      <c r="AE12" s="38">
        <f>(J12+K12)/2</f>
        <v>-0.06665</v>
      </c>
      <c r="AF12" s="38">
        <f>(L12+M12)/2</f>
        <v>-0.13395</v>
      </c>
      <c r="AG12" s="38">
        <f>(N12+O12)/2</f>
        <v>-0.0346</v>
      </c>
      <c r="AH12" s="38">
        <f>(P12+Q12)/2</f>
        <v>-0.0635</v>
      </c>
      <c r="AI12" s="38">
        <f>(R12+S12)/2</f>
        <v>-0.33335</v>
      </c>
      <c r="AJ12" s="38">
        <f>(T12+U12)/2</f>
        <v>-0.21265</v>
      </c>
      <c r="AK12" s="38">
        <f>(V12+W12)/2</f>
        <v>0.69735</v>
      </c>
      <c r="AL12" s="38">
        <f>(X12+Y12)/2</f>
        <v>0.17775</v>
      </c>
      <c r="AM12" s="55">
        <f>STDEV(G12:Y12)</f>
        <v>0.413115667574254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34">
        <v>-0.4742</v>
      </c>
      <c r="BE12" s="34">
        <v>-0.4142</v>
      </c>
      <c r="BF12" s="34">
        <v>-0.3214</v>
      </c>
      <c r="BG12" s="9"/>
      <c r="BH12" s="9"/>
      <c r="BI12" s="9"/>
      <c r="BJ12" s="9"/>
      <c r="BK12" s="9"/>
      <c r="BL12" s="9"/>
      <c r="BM12" s="56"/>
      <c r="BN12" s="56"/>
      <c r="BO12" s="56"/>
      <c r="BP12" s="9"/>
      <c r="BQ12" s="9"/>
      <c r="BR12" s="9"/>
      <c r="BS12" s="9"/>
      <c r="BT12" s="9"/>
      <c r="BU12" s="65">
        <v>35599</v>
      </c>
      <c r="BV12" s="9"/>
      <c r="BW12" s="9"/>
      <c r="BX12" s="9"/>
      <c r="BY12" s="9">
        <v>13.29</v>
      </c>
      <c r="BZ12" s="9">
        <v>13.29</v>
      </c>
      <c r="CA12" s="9"/>
      <c r="CB12" s="9"/>
      <c r="CC12" s="9"/>
      <c r="CD12" s="9"/>
      <c r="CE12" s="9"/>
      <c r="CF12" s="9"/>
      <c r="CG12" s="9"/>
      <c r="CH12" s="9">
        <v>4</v>
      </c>
      <c r="CI12" s="79" t="s">
        <v>101</v>
      </c>
      <c r="CJ12" s="80" t="s">
        <v>102</v>
      </c>
      <c r="CK12" s="9"/>
      <c r="CL12" s="9"/>
      <c r="CM12" s="9"/>
      <c r="CN12" s="9"/>
      <c r="CO12" s="9">
        <v>2.29</v>
      </c>
      <c r="CP12" s="92">
        <f t="shared" si="1"/>
        <v>0.172310007524454</v>
      </c>
      <c r="CQ12" s="77" t="s">
        <v>103</v>
      </c>
      <c r="CR12" s="65">
        <v>44605</v>
      </c>
    </row>
    <row r="13" ht="90" customHeight="1" spans="1:96">
      <c r="A13" s="3" t="s">
        <v>104</v>
      </c>
      <c r="B13" s="10" t="s">
        <v>105</v>
      </c>
      <c r="C13" s="11" t="s">
        <v>106</v>
      </c>
      <c r="D13" s="12"/>
      <c r="E13" s="36">
        <v>0.3405</v>
      </c>
      <c r="F13" s="37">
        <v>0.69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49">
        <v>0.6667</v>
      </c>
      <c r="X13" s="49">
        <v>8.4</v>
      </c>
      <c r="Y13" s="49">
        <v>2.6316</v>
      </c>
      <c r="Z13" s="18"/>
      <c r="AA13" s="38">
        <f t="shared" si="0"/>
        <v>0.824245454545455</v>
      </c>
      <c r="AB13" s="38">
        <f>(G13+H13+I13+J13+K13+L13+M13+N13+O13+P13+Q13+R13+S13+T13+U13+V13+W13+X13+Y13)/19</f>
        <v>0.6157</v>
      </c>
      <c r="AC13" s="38">
        <f>G13</f>
        <v>0</v>
      </c>
      <c r="AD13" s="38">
        <f>(H13+I13)/2</f>
        <v>0</v>
      </c>
      <c r="AE13" s="38">
        <f>(J13+K13)/2</f>
        <v>0</v>
      </c>
      <c r="AF13" s="38">
        <f>(L13+M13)/2</f>
        <v>0</v>
      </c>
      <c r="AG13" s="38">
        <f>(N13+O13)/2</f>
        <v>0</v>
      </c>
      <c r="AH13" s="38">
        <f>(P13+Q13)/2</f>
        <v>0</v>
      </c>
      <c r="AI13" s="38">
        <f>(R13+S13)/2</f>
        <v>0</v>
      </c>
      <c r="AJ13" s="38">
        <f>(T13+U13)/2</f>
        <v>0</v>
      </c>
      <c r="AK13" s="38">
        <f>(V13+W13)/2</f>
        <v>0.33335</v>
      </c>
      <c r="AL13" s="38">
        <f>(X13+Y13)/2</f>
        <v>5.5158</v>
      </c>
      <c r="AM13" s="55">
        <f>STDEV(G13:Y13)</f>
        <v>4.01951903134359</v>
      </c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33">
        <v>0.7335</v>
      </c>
      <c r="BE13" s="33">
        <v>0.4001</v>
      </c>
      <c r="BF13" s="33">
        <v>0.1638</v>
      </c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59"/>
      <c r="BU13" s="66">
        <v>42368</v>
      </c>
      <c r="BV13" s="6"/>
      <c r="BW13" s="6"/>
      <c r="BX13" s="6"/>
      <c r="BY13" s="30">
        <v>79.23</v>
      </c>
      <c r="BZ13" s="30">
        <v>79.22</v>
      </c>
      <c r="CA13" s="6"/>
      <c r="CB13" s="6"/>
      <c r="CC13" s="6"/>
      <c r="CD13" s="6"/>
      <c r="CE13" s="6"/>
      <c r="CF13" s="6"/>
      <c r="CG13" s="6"/>
      <c r="CH13" s="30">
        <v>123</v>
      </c>
      <c r="CI13" s="77" t="s">
        <v>107</v>
      </c>
      <c r="CJ13" s="77" t="s">
        <v>108</v>
      </c>
      <c r="CK13" s="6"/>
      <c r="CL13" s="6"/>
      <c r="CM13" s="6"/>
      <c r="CN13" s="6"/>
      <c r="CO13" s="30">
        <v>63.51</v>
      </c>
      <c r="CP13" s="87">
        <f t="shared" ref="CP13:CP15" si="2">CO13/BY13</f>
        <v>0.801590306702007</v>
      </c>
      <c r="CQ13" s="78" t="s">
        <v>109</v>
      </c>
      <c r="CR13" s="90">
        <v>44601</v>
      </c>
    </row>
    <row r="14" ht="70" customHeight="1" spans="1:96">
      <c r="A14" s="3" t="s">
        <v>110</v>
      </c>
      <c r="B14" s="10" t="s">
        <v>111</v>
      </c>
      <c r="C14" s="11" t="s">
        <v>112</v>
      </c>
      <c r="D14" s="13"/>
      <c r="E14" s="36">
        <v>0.6596</v>
      </c>
      <c r="F14" s="39">
        <v>0.577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3">
        <v>0.2581</v>
      </c>
      <c r="X14" s="33">
        <v>0.08</v>
      </c>
      <c r="Y14" s="33">
        <v>-0.0909</v>
      </c>
      <c r="Z14" s="18"/>
      <c r="AA14" s="38">
        <f t="shared" si="0"/>
        <v>0.0307363636363636</v>
      </c>
      <c r="AB14" s="38">
        <f>(G14+H14+I14+J14+K14+L14+M14+N14+O14+P14+Q14+R14+S14+T14+U14+V14+W14+X14+Y14)/19</f>
        <v>0.0130105263157895</v>
      </c>
      <c r="AC14" s="38">
        <f>G14</f>
        <v>0</v>
      </c>
      <c r="AD14" s="38">
        <f>(H14+I14)/2</f>
        <v>0</v>
      </c>
      <c r="AE14" s="38">
        <f>(J14+K14)/2</f>
        <v>0</v>
      </c>
      <c r="AF14" s="38">
        <f>(L14+M14)/2</f>
        <v>0</v>
      </c>
      <c r="AG14" s="38">
        <f>(N14+O14)/2</f>
        <v>0</v>
      </c>
      <c r="AH14" s="38">
        <f>(P14+Q14)/2</f>
        <v>0</v>
      </c>
      <c r="AI14" s="38">
        <f>(R14+S14)/2</f>
        <v>0</v>
      </c>
      <c r="AJ14" s="38">
        <f>(T14+U14)/2</f>
        <v>0</v>
      </c>
      <c r="AK14" s="38">
        <f>(V14+W14)/2</f>
        <v>0.12905</v>
      </c>
      <c r="AL14" s="38">
        <f>(X14+Y14)/2</f>
        <v>-0.00545</v>
      </c>
      <c r="AM14" s="55">
        <f>STDEV(G14:Y14)</f>
        <v>0.1745123777845</v>
      </c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49">
        <v>0.2685</v>
      </c>
      <c r="BE14" s="49">
        <v>0.4227</v>
      </c>
      <c r="BF14" s="49">
        <v>0.3457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59"/>
      <c r="BU14" s="66">
        <v>37757</v>
      </c>
      <c r="BV14" s="6"/>
      <c r="BW14" s="6"/>
      <c r="BX14" s="6"/>
      <c r="BY14" s="30">
        <v>5.912</v>
      </c>
      <c r="BZ14" s="30">
        <v>5.69</v>
      </c>
      <c r="CA14" s="6"/>
      <c r="CB14" s="6"/>
      <c r="CC14" s="6"/>
      <c r="CD14" s="6"/>
      <c r="CE14" s="6"/>
      <c r="CF14" s="6"/>
      <c r="CG14" s="6"/>
      <c r="CH14" s="30">
        <v>11</v>
      </c>
      <c r="CI14" s="77" t="s">
        <v>113</v>
      </c>
      <c r="CJ14" s="77" t="s">
        <v>114</v>
      </c>
      <c r="CK14" s="6"/>
      <c r="CL14" s="6"/>
      <c r="CM14" s="6"/>
      <c r="CN14" s="6"/>
      <c r="CO14" s="30">
        <v>3.41</v>
      </c>
      <c r="CP14" s="87">
        <f t="shared" si="2"/>
        <v>0.576792963464141</v>
      </c>
      <c r="CQ14" s="93" t="s">
        <v>115</v>
      </c>
      <c r="CR14" s="90">
        <v>44601</v>
      </c>
    </row>
    <row r="15" ht="94" customHeight="1" spans="1:96">
      <c r="A15" s="3" t="s">
        <v>116</v>
      </c>
      <c r="B15" s="14" t="s">
        <v>117</v>
      </c>
      <c r="C15" s="15" t="s">
        <v>118</v>
      </c>
      <c r="D15" s="13"/>
      <c r="E15" s="40">
        <v>0.5308</v>
      </c>
      <c r="F15" s="41">
        <v>0.82</v>
      </c>
      <c r="G15" s="38">
        <v>0.3043</v>
      </c>
      <c r="H15" s="38">
        <v>0.1454</v>
      </c>
      <c r="I15" s="38">
        <v>0.2327</v>
      </c>
      <c r="J15" s="38">
        <v>0.1847</v>
      </c>
      <c r="K15" s="38">
        <v>0.2133</v>
      </c>
      <c r="L15" s="38">
        <v>0.3746</v>
      </c>
      <c r="M15" s="38">
        <v>0.3028</v>
      </c>
      <c r="N15" s="38">
        <v>1.4835</v>
      </c>
      <c r="O15" s="38">
        <v>0.1758</v>
      </c>
      <c r="P15" s="38">
        <v>0.6306</v>
      </c>
      <c r="Q15" s="38">
        <v>0.4161</v>
      </c>
      <c r="R15" s="38">
        <v>-0.2543</v>
      </c>
      <c r="S15" s="38">
        <v>-1.285</v>
      </c>
      <c r="T15" s="38">
        <v>-0.9669</v>
      </c>
      <c r="U15" s="38">
        <v>-0.6954</v>
      </c>
      <c r="V15" s="38">
        <v>-0.2007</v>
      </c>
      <c r="W15" s="50">
        <v>4.7213</v>
      </c>
      <c r="X15" s="50">
        <v>20.5417</v>
      </c>
      <c r="Y15" s="50">
        <v>1.7152</v>
      </c>
      <c r="Z15" s="18"/>
      <c r="AA15" s="38">
        <f>(N15+O15+P15+Q15+R15+S15+T15+U15+V15+W15+X15)/11</f>
        <v>2.23333636363636</v>
      </c>
      <c r="AB15" s="38">
        <f>(G15+H15+I15+J15+K15+L15+M15+N15+O15+P15+Q15+R15+S15+T15+U15+V15+W15+X15+Y15)/19</f>
        <v>1.47577368421053</v>
      </c>
      <c r="AC15" s="38">
        <f>G15</f>
        <v>0.3043</v>
      </c>
      <c r="AD15" s="38">
        <f>(H15+I15)/2</f>
        <v>0.18905</v>
      </c>
      <c r="AE15" s="38">
        <f>(J15+K15)/2</f>
        <v>0.199</v>
      </c>
      <c r="AF15" s="38">
        <f>(L15+M15)/2</f>
        <v>0.3387</v>
      </c>
      <c r="AG15" s="38">
        <f>(N15+O15)/2</f>
        <v>0.82965</v>
      </c>
      <c r="AH15" s="38">
        <f>(P15+Q15)/2</f>
        <v>0.52335</v>
      </c>
      <c r="AI15" s="38">
        <f>(R15+S15)/2</f>
        <v>-0.76965</v>
      </c>
      <c r="AJ15" s="38">
        <f>(T15+U15)/2</f>
        <v>-0.83115</v>
      </c>
      <c r="AK15" s="38">
        <f>(V15+W15)/2</f>
        <v>2.2603</v>
      </c>
      <c r="AL15" s="38">
        <f>(X15+Y15)/2</f>
        <v>11.12845</v>
      </c>
      <c r="AM15" s="55">
        <f>STDEV(G15:Y15)</f>
        <v>4.78580313344028</v>
      </c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50">
        <v>2.2501</v>
      </c>
      <c r="BE15" s="50">
        <v>0.7909</v>
      </c>
      <c r="BF15" s="50">
        <v>0.5626</v>
      </c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59"/>
      <c r="BU15" s="67">
        <v>37250</v>
      </c>
      <c r="BV15" s="6"/>
      <c r="BW15" s="6"/>
      <c r="BX15" s="6"/>
      <c r="BY15" s="6">
        <v>21.81</v>
      </c>
      <c r="BZ15" s="6">
        <v>14.33</v>
      </c>
      <c r="CA15" s="6"/>
      <c r="CB15" s="6"/>
      <c r="CC15" s="6"/>
      <c r="CD15" s="6"/>
      <c r="CE15" s="6"/>
      <c r="CF15" s="6"/>
      <c r="CG15" s="6"/>
      <c r="CH15" s="81">
        <v>1</v>
      </c>
      <c r="CI15" s="77" t="s">
        <v>119</v>
      </c>
      <c r="CJ15" s="77" t="s">
        <v>120</v>
      </c>
      <c r="CK15" s="6"/>
      <c r="CL15" s="6"/>
      <c r="CM15" s="6"/>
      <c r="CN15" s="6"/>
      <c r="CO15" s="6">
        <v>19.28</v>
      </c>
      <c r="CP15" s="87">
        <f t="shared" si="2"/>
        <v>0.883998165978909</v>
      </c>
      <c r="CQ15" s="94" t="s">
        <v>121</v>
      </c>
      <c r="CR15" s="90">
        <v>44608</v>
      </c>
    </row>
    <row r="16" ht="82" customHeight="1" spans="1:96">
      <c r="A16" s="3" t="s">
        <v>122</v>
      </c>
      <c r="B16" s="16" t="s">
        <v>123</v>
      </c>
      <c r="C16" s="15" t="s">
        <v>124</v>
      </c>
      <c r="D16" s="13"/>
      <c r="E16" s="40">
        <v>0.5564</v>
      </c>
      <c r="F16" s="13">
        <v>0.725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29">
        <v>-0.14</v>
      </c>
      <c r="X16" s="29">
        <v>-0.2143</v>
      </c>
      <c r="Y16" s="29">
        <v>-0.2941</v>
      </c>
      <c r="Z16" s="18"/>
      <c r="AA16" s="18"/>
      <c r="AB16" s="1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29">
        <v>-0.1922</v>
      </c>
      <c r="BE16" s="29">
        <v>-0.1946</v>
      </c>
      <c r="BF16" s="29">
        <v>-0.0688</v>
      </c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59"/>
      <c r="BU16" s="67">
        <v>42031</v>
      </c>
      <c r="BV16" s="6"/>
      <c r="BW16" s="6"/>
      <c r="BX16" s="6"/>
      <c r="BY16" s="6">
        <v>3.726</v>
      </c>
      <c r="BZ16" s="6">
        <v>3.253</v>
      </c>
      <c r="CA16" s="6"/>
      <c r="CB16" s="6"/>
      <c r="CC16" s="6"/>
      <c r="CD16" s="6"/>
      <c r="CE16" s="6"/>
      <c r="CF16" s="6"/>
      <c r="CG16" s="6"/>
      <c r="CH16" s="6">
        <v>2</v>
      </c>
      <c r="CI16" s="77" t="s">
        <v>125</v>
      </c>
      <c r="CJ16" s="77" t="s">
        <v>126</v>
      </c>
      <c r="CK16" s="6"/>
      <c r="CL16" s="6"/>
      <c r="CM16" s="6"/>
      <c r="CN16" s="6"/>
      <c r="CO16" s="6"/>
      <c r="CP16" s="6"/>
      <c r="CQ16" s="95" t="s">
        <v>127</v>
      </c>
      <c r="CR16" s="90">
        <v>44608</v>
      </c>
    </row>
    <row r="17" ht="18" spans="1:96">
      <c r="A17" s="3" t="s">
        <v>128</v>
      </c>
      <c r="B17" s="17"/>
      <c r="C17" s="17"/>
      <c r="D17" s="18"/>
      <c r="E17" s="42"/>
      <c r="F17" s="43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42"/>
      <c r="X17" s="42"/>
      <c r="Y17" s="42"/>
      <c r="Z17" s="18"/>
      <c r="AA17" s="18"/>
      <c r="AB17" s="1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42"/>
      <c r="BE17" s="42"/>
      <c r="BF17" s="42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59"/>
      <c r="BU17" s="59"/>
      <c r="BV17" s="18"/>
      <c r="BW17" s="18"/>
      <c r="BX17" s="18"/>
      <c r="BY17" s="43"/>
      <c r="BZ17" s="43"/>
      <c r="CA17" s="18"/>
      <c r="CB17" s="18"/>
      <c r="CC17" s="18"/>
      <c r="CD17" s="18"/>
      <c r="CE17" s="18"/>
      <c r="CF17" s="18"/>
      <c r="CG17" s="18"/>
      <c r="CH17" s="43"/>
      <c r="CI17" s="82"/>
      <c r="CJ17" s="82"/>
      <c r="CK17" s="18"/>
      <c r="CL17" s="18"/>
      <c r="CM17" s="18"/>
      <c r="CN17" s="18"/>
      <c r="CO17" s="43"/>
      <c r="CP17" s="96"/>
      <c r="CQ17" s="18"/>
      <c r="CR17" s="97"/>
    </row>
    <row r="18" ht="18" spans="1:96">
      <c r="A18" s="3" t="s">
        <v>129</v>
      </c>
      <c r="B18" s="17"/>
      <c r="C18" s="17"/>
      <c r="D18" s="18"/>
      <c r="E18" s="42"/>
      <c r="F18" s="43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42"/>
      <c r="X18" s="42"/>
      <c r="Y18" s="42"/>
      <c r="Z18" s="18"/>
      <c r="AA18" s="18"/>
      <c r="AB18" s="1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42"/>
      <c r="BE18" s="42"/>
      <c r="BF18" s="42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59"/>
      <c r="BU18" s="59"/>
      <c r="BV18" s="18"/>
      <c r="BW18" s="18"/>
      <c r="BX18" s="18"/>
      <c r="BY18" s="43"/>
      <c r="BZ18" s="43"/>
      <c r="CA18" s="18"/>
      <c r="CB18" s="18"/>
      <c r="CC18" s="18"/>
      <c r="CD18" s="18"/>
      <c r="CE18" s="18"/>
      <c r="CF18" s="18"/>
      <c r="CG18" s="18"/>
      <c r="CH18" s="43"/>
      <c r="CI18" s="82"/>
      <c r="CJ18" s="82"/>
      <c r="CK18" s="18"/>
      <c r="CL18" s="18"/>
      <c r="CM18" s="18"/>
      <c r="CN18" s="18"/>
      <c r="CO18" s="43"/>
      <c r="CP18" s="96"/>
      <c r="CQ18" s="43"/>
      <c r="CR18" s="97"/>
    </row>
    <row r="19" ht="18" spans="1:96">
      <c r="A19" s="3" t="s">
        <v>130</v>
      </c>
      <c r="B19" s="17"/>
      <c r="C19" s="17"/>
      <c r="D19" s="19"/>
      <c r="E19" s="44"/>
      <c r="F19" s="19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19"/>
      <c r="AA19" s="19"/>
      <c r="AB19" s="19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44"/>
      <c r="BE19" s="44"/>
      <c r="BF19" s="44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60"/>
      <c r="BU19" s="60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83"/>
      <c r="CJ19" s="83"/>
      <c r="CK19" s="19"/>
      <c r="CL19" s="19"/>
      <c r="CM19" s="19"/>
      <c r="CN19" s="19"/>
      <c r="CO19" s="19"/>
      <c r="CP19" s="98"/>
      <c r="CQ19" s="43"/>
      <c r="CR19" s="60"/>
    </row>
    <row r="20" ht="18" spans="1:96">
      <c r="A20" s="3" t="s">
        <v>131</v>
      </c>
      <c r="B20" s="18"/>
      <c r="C20" s="18"/>
      <c r="D20" s="18"/>
      <c r="E20" s="45"/>
      <c r="F20" s="1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18"/>
      <c r="X20" s="18"/>
      <c r="Y20" s="18"/>
      <c r="Z20" s="18"/>
      <c r="AA20" s="18"/>
      <c r="AB20" s="1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59"/>
      <c r="BU20" s="59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59"/>
    </row>
    <row r="21" ht="18" spans="1:96">
      <c r="A21" s="3" t="s">
        <v>132</v>
      </c>
      <c r="B21" s="18"/>
      <c r="C21" s="18"/>
      <c r="D21" s="18"/>
      <c r="E21" s="45"/>
      <c r="F21" s="1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18"/>
      <c r="X21" s="18"/>
      <c r="Y21" s="18"/>
      <c r="Z21" s="18"/>
      <c r="AA21" s="18"/>
      <c r="AB21" s="1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59"/>
      <c r="BU21" s="59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59"/>
    </row>
    <row r="22" ht="18" spans="1:96">
      <c r="A22" s="3" t="s">
        <v>133</v>
      </c>
      <c r="B22" s="18"/>
      <c r="C22" s="18"/>
      <c r="D22" s="18"/>
      <c r="E22" s="45"/>
      <c r="F22" s="1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18"/>
      <c r="X22" s="18"/>
      <c r="Y22" s="18"/>
      <c r="Z22" s="18"/>
      <c r="AA22" s="18"/>
      <c r="AB22" s="1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59"/>
      <c r="BU22" s="59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59"/>
    </row>
    <row r="23" ht="18" spans="1:96">
      <c r="A23" s="3" t="s">
        <v>134</v>
      </c>
      <c r="B23" s="18"/>
      <c r="C23" s="18"/>
      <c r="D23" s="18"/>
      <c r="E23" s="45"/>
      <c r="F23" s="1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18"/>
      <c r="X23" s="18"/>
      <c r="Y23" s="18"/>
      <c r="Z23" s="18"/>
      <c r="AA23" s="18"/>
      <c r="AB23" s="1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59"/>
      <c r="BU23" s="59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59"/>
    </row>
    <row r="24" ht="18" spans="1:96">
      <c r="A24" s="3" t="s">
        <v>135</v>
      </c>
      <c r="B24" s="18"/>
      <c r="C24" s="18"/>
      <c r="D24" s="18"/>
      <c r="E24" s="45"/>
      <c r="F24" s="1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18"/>
      <c r="X24" s="18"/>
      <c r="Y24" s="18"/>
      <c r="Z24" s="18"/>
      <c r="AA24" s="18"/>
      <c r="AB24" s="1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59"/>
      <c r="BU24" s="59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59"/>
    </row>
    <row r="25" ht="18" spans="1:96">
      <c r="A25" s="3" t="s">
        <v>136</v>
      </c>
      <c r="B25" s="18"/>
      <c r="C25" s="18"/>
      <c r="D25" s="18"/>
      <c r="E25" s="45"/>
      <c r="F25" s="1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18"/>
      <c r="X25" s="18"/>
      <c r="Y25" s="18"/>
      <c r="Z25" s="18"/>
      <c r="AA25" s="18"/>
      <c r="AB25" s="1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59"/>
      <c r="BU25" s="59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59"/>
    </row>
  </sheetData>
  <mergeCells count="28">
    <mergeCell ref="G1:AM1"/>
    <mergeCell ref="AN1:BS1"/>
    <mergeCell ref="BY1:CN1"/>
    <mergeCell ref="G2:Z2"/>
    <mergeCell ref="AC2:AL2"/>
    <mergeCell ref="AN2:BG2"/>
    <mergeCell ref="BJ2:BS2"/>
    <mergeCell ref="CB2:CG2"/>
    <mergeCell ref="CH2:CN2"/>
    <mergeCell ref="A1:A3"/>
    <mergeCell ref="B1:B3"/>
    <mergeCell ref="C1:C3"/>
    <mergeCell ref="D1:D3"/>
    <mergeCell ref="E1:E3"/>
    <mergeCell ref="F1:F3"/>
    <mergeCell ref="AA2:AA3"/>
    <mergeCell ref="AB2:AB3"/>
    <mergeCell ref="AM2:AM3"/>
    <mergeCell ref="BH2:BH3"/>
    <mergeCell ref="BI2:BI3"/>
    <mergeCell ref="BT2:BT3"/>
    <mergeCell ref="BY2:BY3"/>
    <mergeCell ref="BZ2:BZ3"/>
    <mergeCell ref="CA2:CA3"/>
    <mergeCell ref="CQ2:CQ3"/>
    <mergeCell ref="CR1:CR3"/>
    <mergeCell ref="CO1:CP2"/>
    <mergeCell ref="BU1:BX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2022-02-15T20:02:00Z</dcterms:created>
  <dcterms:modified xsi:type="dcterms:W3CDTF">2022-02-16T17:43:35Z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