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交易计划及执行表" sheetId="7" r:id="rId1"/>
    <sheet name="交易水平监控表" sheetId="8" r:id="rId2"/>
  </sheets>
  <calcPr calcId="144525"/>
</workbook>
</file>

<file path=xl/sharedStrings.xml><?xml version="1.0" encoding="utf-8"?>
<sst xmlns="http://schemas.openxmlformats.org/spreadsheetml/2006/main" count="173">
  <si>
    <t>交易计划</t>
  </si>
  <si>
    <t>实际入场</t>
  </si>
  <si>
    <t>实际出场</t>
  </si>
  <si>
    <t>交易总评</t>
  </si>
  <si>
    <t>交易计划编码</t>
  </si>
  <si>
    <t>交易计划编制日期</t>
  </si>
  <si>
    <t>股票代码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</si>
  <si>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</si>
  <si>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</si>
  <si>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</si>
  <si>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</si>
  <si>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</si>
  <si>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</si>
  <si>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</si>
  <si>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前期上涨
(至少高出25%)</t>
  </si>
  <si>
    <t>后期上涨空间
(25%内最好)</t>
  </si>
  <si>
    <t>相对实力排名（除了实力排名外，应该关注股价的表现是否优于其他公司）</t>
  </si>
  <si>
    <t>技术足迹</t>
  </si>
  <si>
    <t>通道</t>
  </si>
  <si>
    <t>预期入场价</t>
  </si>
  <si>
    <t>预期止损价</t>
  </si>
  <si>
    <t>预期止盈价</t>
  </si>
  <si>
    <t>每100股预期亏损金额</t>
  </si>
  <si>
    <t>股数</t>
  </si>
  <si>
    <t>收益风险比</t>
  </si>
  <si>
    <t>风险资本比</t>
  </si>
  <si>
    <t>收益资本比</t>
  </si>
  <si>
    <t>入场市盈率</t>
  </si>
  <si>
    <t>是否可以入场</t>
  </si>
  <si>
    <t>入场日期</t>
  </si>
  <si>
    <t>实际入场价</t>
  </si>
  <si>
    <t>实际购买股数</t>
  </si>
  <si>
    <t>入场交易佣金
（超过一千股按万分之2.5收取，不超过1000股按5块钱收取）</t>
  </si>
  <si>
    <r>
      <rPr>
        <b/>
        <sz val="10"/>
        <color rgb="FF000000"/>
        <rFont val="方正书宋_GBK"/>
        <charset val="134"/>
      </rPr>
      <t>入场杂费
(</t>
    </r>
    <r>
      <rPr>
        <b/>
        <sz val="8"/>
        <color rgb="FF000000"/>
        <rFont val="方正书宋_GBK"/>
        <charset val="134"/>
      </rPr>
      <t>即印花税+过户费。
印花税：无。
过户费：沪市按万分之0.2收取；深市无此费用</t>
    </r>
    <r>
      <rPr>
        <b/>
        <sz val="10"/>
        <color rgb="FF000000"/>
        <rFont val="方正书宋_GBK"/>
        <charset val="134"/>
      </rPr>
      <t>)</t>
    </r>
  </si>
  <si>
    <t>入场费用合计
(入场价格*交易规模+交易佣金+杂费)</t>
  </si>
  <si>
    <t>真实暴露风险</t>
  </si>
  <si>
    <t>入场当日最高价</t>
  </si>
  <si>
    <t>入场当日最低价</t>
  </si>
  <si>
    <r>
      <rPr>
        <b/>
        <sz val="10"/>
        <color rgb="FF000000"/>
        <rFont val="方正书宋_GBK"/>
        <charset val="134"/>
      </rPr>
      <t xml:space="preserve">入场表现得分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最高价-入场价格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</si>
  <si>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出场日期</t>
  </si>
  <si>
    <t>实际出场价</t>
  </si>
  <si>
    <t>实际卖出股数</t>
  </si>
  <si>
    <r>
      <rPr>
        <b/>
        <sz val="10"/>
        <color rgb="FF000000"/>
        <rFont val="方正书宋_GBK"/>
        <charset val="134"/>
      </rPr>
      <t>出场交易佣金
（超过一千股按万分之</t>
    </r>
    <r>
      <rPr>
        <b/>
        <sz val="10"/>
        <color rgb="FF000000"/>
        <rFont val="Helvetica Neue"/>
        <charset val="134"/>
      </rPr>
      <t>2.5</t>
    </r>
    <r>
      <rPr>
        <b/>
        <sz val="10"/>
        <color rgb="FF000000"/>
        <rFont val="方正书宋_GBK"/>
        <charset val="134"/>
      </rPr>
      <t>收取，不超过</t>
    </r>
    <r>
      <rPr>
        <b/>
        <sz val="10"/>
        <color rgb="FF000000"/>
        <rFont val="Helvetica Neue"/>
        <charset val="134"/>
      </rPr>
      <t>1000</t>
    </r>
    <r>
      <rPr>
        <b/>
        <sz val="10"/>
        <color rgb="FF000000"/>
        <rFont val="方正书宋_GBK"/>
        <charset val="134"/>
      </rPr>
      <t>股按</t>
    </r>
    <r>
      <rPr>
        <b/>
        <sz val="10"/>
        <color rgb="FF000000"/>
        <rFont val="Helvetica Neue"/>
        <charset val="134"/>
      </rPr>
      <t>5</t>
    </r>
    <r>
      <rPr>
        <b/>
        <sz val="10"/>
        <color rgb="FF000000"/>
        <rFont val="方正书宋_GBK"/>
        <charset val="134"/>
      </rPr>
      <t>块钱收取）</t>
    </r>
  </si>
  <si>
    <r>
      <rPr>
        <b/>
        <sz val="10"/>
        <color rgb="FF000000"/>
        <rFont val="方正书宋_GBK"/>
        <charset val="134"/>
      </rPr>
      <t xml:space="preserve">出场杂费
</t>
    </r>
    <r>
      <rPr>
        <b/>
        <sz val="10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即印花税</t>
    </r>
    <r>
      <rPr>
        <b/>
        <sz val="8"/>
        <color rgb="FF000000"/>
        <rFont val="Helvetica Neue"/>
        <charset val="134"/>
      </rPr>
      <t>+</t>
    </r>
    <r>
      <rPr>
        <b/>
        <sz val="8"/>
        <color rgb="FF000000"/>
        <rFont val="方正书宋_GBK"/>
        <charset val="134"/>
      </rPr>
      <t>过户费。
印花税：0.001*出场金额。
过户费：沪市按万分之</t>
    </r>
    <r>
      <rPr>
        <b/>
        <sz val="8"/>
        <color rgb="FF000000"/>
        <rFont val="Helvetica Neue"/>
        <charset val="134"/>
      </rPr>
      <t>0.2</t>
    </r>
    <r>
      <rPr>
        <b/>
        <sz val="8"/>
        <color rgb="FF000000"/>
        <rFont val="方正书宋_GBK"/>
        <charset val="134"/>
      </rPr>
      <t>收取；深市无此费用</t>
    </r>
    <r>
      <rPr>
        <b/>
        <sz val="10"/>
        <color rgb="FF000000"/>
        <rFont val="Helvetica Neue"/>
        <charset val="134"/>
      </rPr>
      <t>)</t>
    </r>
  </si>
  <si>
    <r>
      <rPr>
        <b/>
        <sz val="10"/>
        <color rgb="FF000000"/>
        <rFont val="方正书宋_GBK"/>
        <charset val="134"/>
      </rPr>
      <t xml:space="preserve">出场费用合计
</t>
    </r>
    <r>
      <rPr>
        <b/>
        <sz val="10"/>
        <color rgb="FF000000"/>
        <rFont val="Helvetica Neue"/>
        <charset val="134"/>
      </rPr>
      <t>(</t>
    </r>
    <r>
      <rPr>
        <b/>
        <sz val="10"/>
        <color rgb="FF000000"/>
        <rFont val="方正书宋_GBK"/>
        <charset val="134"/>
      </rPr>
      <t>出场价格</t>
    </r>
    <r>
      <rPr>
        <b/>
        <sz val="10"/>
        <color rgb="FF000000"/>
        <rFont val="Helvetica Neue"/>
        <charset val="134"/>
      </rPr>
      <t>*</t>
    </r>
    <r>
      <rPr>
        <b/>
        <sz val="10"/>
        <color rgb="FF000000"/>
        <rFont val="方正书宋_GBK"/>
        <charset val="134"/>
      </rPr>
      <t>交易规模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交易佣金</t>
    </r>
    <r>
      <rPr>
        <b/>
        <sz val="10"/>
        <color rgb="FF000000"/>
        <rFont val="Helvetica Neue"/>
        <charset val="134"/>
      </rPr>
      <t>-</t>
    </r>
    <r>
      <rPr>
        <b/>
        <sz val="10"/>
        <color rgb="FF000000"/>
        <rFont val="方正书宋_GBK"/>
        <charset val="134"/>
      </rPr>
      <t>杂费</t>
    </r>
    <r>
      <rPr>
        <b/>
        <sz val="10"/>
        <color rgb="FF000000"/>
        <rFont val="Helvetica Neue"/>
        <charset val="134"/>
      </rPr>
      <t>)</t>
    </r>
  </si>
  <si>
    <t>出场当日最高价</t>
  </si>
  <si>
    <t>出场当日最低价</t>
  </si>
  <si>
    <r>
      <rPr>
        <b/>
        <sz val="10"/>
        <color rgb="FF000000"/>
        <rFont val="方正书宋_GBK"/>
        <charset val="134"/>
      </rPr>
      <t xml:space="preserve">出场表现得分
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即</t>
    </r>
    <r>
      <rPr>
        <b/>
        <sz val="8"/>
        <color rgb="FF000000"/>
        <rFont val="Helvetica Neue"/>
        <charset val="134"/>
      </rPr>
      <t>(</t>
    </r>
    <r>
      <rPr>
        <b/>
        <sz val="8"/>
        <color rgb="FF000000"/>
        <rFont val="方正书宋_GBK"/>
        <charset val="134"/>
      </rPr>
      <t>出场价格-最低价</t>
    </r>
    <r>
      <rPr>
        <b/>
        <sz val="8"/>
        <color rgb="FF000000"/>
        <rFont val="Helvetica Neue"/>
        <charset val="134"/>
      </rPr>
      <t>)/(</t>
    </r>
    <r>
      <rPr>
        <b/>
        <sz val="8"/>
        <color rgb="FF000000"/>
        <rFont val="方正书宋_GBK"/>
        <charset val="134"/>
      </rPr>
      <t>最高价-最低价</t>
    </r>
    <r>
      <rPr>
        <b/>
        <sz val="8"/>
        <color rgb="FF000000"/>
        <rFont val="Helvetica Neue"/>
        <charset val="134"/>
      </rPr>
      <t>)</t>
    </r>
    <r>
      <rPr>
        <b/>
        <sz val="8"/>
        <color rgb="FF000000"/>
        <rFont val="方正书宋_GBK"/>
        <charset val="134"/>
      </rPr>
      <t>，值越高越好</t>
    </r>
    <r>
      <rPr>
        <b/>
        <sz val="8"/>
        <color rgb="FF000000"/>
        <rFont val="Helvetica Neue"/>
        <charset val="134"/>
      </rPr>
      <t>)</t>
    </r>
  </si>
  <si>
    <t>损益情况</t>
  </si>
  <si>
    <r>
      <rPr>
        <b/>
        <sz val="10"/>
        <color rgb="FF000000"/>
        <rFont val="方正书宋_GBK"/>
        <charset val="134"/>
      </rPr>
      <t xml:space="preserve">交易总得分
</t>
    </r>
    <r>
      <rPr>
        <b/>
        <sz val="8"/>
        <color rgb="FF000000"/>
        <rFont val="Helvetica Neue"/>
        <charset val="134"/>
      </rPr>
      <t>((</t>
    </r>
    <r>
      <rPr>
        <b/>
        <sz val="8"/>
        <color rgb="FF000000"/>
        <rFont val="方正书宋_GBK"/>
        <charset val="134"/>
      </rPr>
      <t>出场价</t>
    </r>
    <r>
      <rPr>
        <b/>
        <sz val="8"/>
        <color rgb="FF000000"/>
        <rFont val="Helvetica Neue"/>
        <charset val="134"/>
      </rPr>
      <t>-</t>
    </r>
    <r>
      <rPr>
        <b/>
        <sz val="8"/>
        <color rgb="FF000000"/>
        <rFont val="方正书宋_GBK"/>
        <charset val="134"/>
      </rPr>
      <t>进场价格</t>
    </r>
    <r>
      <rPr>
        <b/>
        <sz val="8"/>
        <color rgb="FF000000"/>
        <rFont val="Helvetica Neue"/>
        <charset val="134"/>
      </rPr>
      <t>)/</t>
    </r>
    <r>
      <rPr>
        <b/>
        <sz val="8"/>
        <color rgb="FF000000"/>
        <rFont val="方正书宋_GBK"/>
        <charset val="134"/>
      </rPr>
      <t>通道宽度</t>
    </r>
    <r>
      <rPr>
        <b/>
        <sz val="8"/>
        <color rgb="FF000000"/>
        <rFont val="Helvetica Neue"/>
        <charset val="134"/>
      </rPr>
      <t>)</t>
    </r>
  </si>
  <si>
    <t>总结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</si>
  <si>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</si>
  <si>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</si>
  <si>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</si>
  <si>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</si>
  <si>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</si>
  <si>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</si>
  <si>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</si>
  <si>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</si>
  <si>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</si>
  <si>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</si>
  <si>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</si>
  <si>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</si>
  <si>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</si>
  <si>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</si>
  <si>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</si>
  <si>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</si>
  <si>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</si>
  <si>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</si>
  <si>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</si>
  <si>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成交量收缩情况
(最后的价格收缩期间的成交量应低于50天的平均水平且有一到两天交易量极低)</t>
  </si>
  <si>
    <t>上通道</t>
  </si>
  <si>
    <t>下通道</t>
  </si>
  <si>
    <t>通道宽度</t>
  </si>
  <si>
    <t>000001</t>
  </si>
  <si>
    <t>003040(楚天龙)</t>
  </si>
  <si>
    <t>200日均线：向上
150日均线：向上
  50日均线：向上</t>
  </si>
  <si>
    <t>24w</t>
  </si>
  <si>
    <t>5T</t>
  </si>
  <si>
    <t>成交量先随价格收缩逐级减少，然后随价格收缩放量</t>
  </si>
  <si>
    <t>不宜入场</t>
  </si>
  <si>
    <t>没注意随着价格的收缩成交量放量，导致入场过早</t>
  </si>
  <si>
    <t>000002</t>
  </si>
  <si>
    <t>600085(同仁堂)</t>
  </si>
  <si>
    <r>
      <rPr>
        <sz val="10"/>
        <color rgb="FF000000"/>
        <rFont val="Helvetica Neue"/>
        <charset val="134"/>
      </rPr>
      <t>200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150</t>
    </r>
    <r>
      <rPr>
        <sz val="10"/>
        <color rgb="FF000000"/>
        <rFont val="方正书宋_GBK"/>
        <charset val="134"/>
      </rPr>
      <t>日均线：向上</t>
    </r>
    <r>
      <rPr>
        <sz val="10"/>
        <color rgb="FF000000"/>
        <rFont val="Helvetica Neue"/>
        <charset val="134"/>
      </rPr>
      <t xml:space="preserve">
  50</t>
    </r>
    <r>
      <rPr>
        <sz val="10"/>
        <color rgb="FF000000"/>
        <rFont val="方正书宋_GBK"/>
        <charset val="134"/>
      </rPr>
      <t>日均线：向上</t>
    </r>
  </si>
  <si>
    <t>4T</t>
  </si>
  <si>
    <t>成交量先随价格收缩逐级减少，然后随价格收缩保持不变</t>
  </si>
  <si>
    <t>可以</t>
  </si>
  <si>
    <t>000003</t>
  </si>
  <si>
    <t>603867(新化股份)</t>
  </si>
  <si>
    <t>8w</t>
  </si>
  <si>
    <t>3T</t>
  </si>
  <si>
    <t>成交量一直随价格收缩逐级减少，最后随着价格收缩期间空头几乎被榨干</t>
  </si>
  <si>
    <t>000004</t>
  </si>
  <si>
    <t>002932(明德生物)</t>
  </si>
  <si>
    <r>
      <rPr>
        <sz val="10"/>
        <color theme="1"/>
        <rFont val="Helvetica Neue"/>
        <charset val="134"/>
      </rPr>
      <t>65</t>
    </r>
    <r>
      <rPr>
        <sz val="10"/>
        <color theme="1"/>
        <rFont val="方正书宋_GBK"/>
        <charset val="134"/>
      </rPr>
      <t>，</t>
    </r>
    <r>
      <rPr>
        <sz val="10"/>
        <color theme="1"/>
        <rFont val="Helvetica Neue"/>
        <charset val="134"/>
      </rPr>
      <t>56</t>
    </r>
  </si>
  <si>
    <r>
      <rPr>
        <sz val="10"/>
        <color theme="1"/>
        <rFont val="Helvetica Neue"/>
        <charset val="134"/>
      </rPr>
      <t>200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150</t>
    </r>
    <r>
      <rPr>
        <sz val="10"/>
        <color theme="1"/>
        <rFont val="方正书宋_GBK"/>
        <charset val="134"/>
      </rPr>
      <t>日均线：向上</t>
    </r>
    <r>
      <rPr>
        <sz val="10"/>
        <color theme="1"/>
        <rFont val="Helvetica Neue"/>
        <charset val="134"/>
      </rPr>
      <t xml:space="preserve">
  50</t>
    </r>
    <r>
      <rPr>
        <sz val="10"/>
        <color theme="1"/>
        <rFont val="方正书宋_GBK"/>
        <charset val="134"/>
      </rPr>
      <t>日均线：向上</t>
    </r>
  </si>
  <si>
    <t>12w</t>
  </si>
  <si>
    <t>成交量先随价格收缩至几乎被榨干，然后随价格收缩有些许放量，最后又收缩至几乎榨干状态</t>
  </si>
  <si>
    <t>000005</t>
  </si>
  <si>
    <t>605016(百龙创园)</t>
  </si>
  <si>
    <t>由于价格收缩不明显，成交量收缩情况不予考虑</t>
  </si>
  <si>
    <t>没注意价格的收缩幅度不够，导致入场过早</t>
  </si>
  <si>
    <t>000010</t>
  </si>
  <si>
    <r>
      <rPr>
        <sz val="10"/>
        <color rgb="FF000000"/>
        <rFont val="Helvetica Neue"/>
        <charset val="134"/>
      </rPr>
      <t>603663(</t>
    </r>
    <r>
      <rPr>
        <sz val="10"/>
        <color rgb="FF000000"/>
        <rFont val="方正书宋_GBK"/>
        <charset val="134"/>
      </rPr>
      <t>三祥新材</t>
    </r>
    <r>
      <rPr>
        <sz val="10"/>
        <color rgb="FF000000"/>
        <rFont val="Helvetica Neue"/>
        <charset val="134"/>
      </rPr>
      <t>)</t>
    </r>
  </si>
  <si>
    <t>000014</t>
  </si>
  <si>
    <r>
      <rPr>
        <sz val="10"/>
        <color rgb="FF000000"/>
        <rFont val="Helvetica Neue"/>
        <charset val="134"/>
      </rPr>
      <t>600392(</t>
    </r>
    <r>
      <rPr>
        <sz val="10"/>
        <color rgb="FF000000"/>
        <rFont val="方正书宋_GBK"/>
        <charset val="134"/>
      </rPr>
      <t>盛和资源</t>
    </r>
    <r>
      <rPr>
        <sz val="10"/>
        <color rgb="FF000000"/>
        <rFont val="Helvetica Neue"/>
        <charset val="134"/>
      </rPr>
      <t>)</t>
    </r>
  </si>
  <si>
    <t>000015</t>
  </si>
  <si>
    <r>
      <rPr>
        <sz val="10"/>
        <color rgb="FF000000"/>
        <rFont val="Helvetica Neue"/>
        <charset val="134"/>
      </rPr>
      <t>600399(</t>
    </r>
    <r>
      <rPr>
        <sz val="10"/>
        <color rgb="FF000000"/>
        <rFont val="方正书宋_GBK"/>
        <charset val="134"/>
      </rPr>
      <t>抚顺特钢</t>
    </r>
    <r>
      <rPr>
        <sz val="10"/>
        <color rgb="FF000000"/>
        <rFont val="Helvetica Neue"/>
        <charset val="134"/>
      </rPr>
      <t>)</t>
    </r>
  </si>
  <si>
    <t>000017</t>
  </si>
  <si>
    <r>
      <rPr>
        <sz val="10"/>
        <color rgb="FF000000"/>
        <rFont val="Helvetica Neue"/>
        <charset val="134"/>
      </rPr>
      <t>601677(</t>
    </r>
    <r>
      <rPr>
        <sz val="10"/>
        <color rgb="FF000000"/>
        <rFont val="方正书宋_GBK"/>
        <charset val="134"/>
      </rPr>
      <t>明泰铝业</t>
    </r>
    <r>
      <rPr>
        <sz val="10"/>
        <color rgb="FF000000"/>
        <rFont val="Helvetica Neue"/>
        <charset val="134"/>
      </rPr>
      <t>)</t>
    </r>
  </si>
  <si>
    <t>减少明显，空头几乎被榨干</t>
  </si>
  <si>
    <t>000018</t>
  </si>
  <si>
    <r>
      <rPr>
        <sz val="10"/>
        <color rgb="FF000000"/>
        <rFont val="Helvetica Neue"/>
        <charset val="134"/>
      </rPr>
      <t>002223(</t>
    </r>
    <r>
      <rPr>
        <sz val="10"/>
        <color rgb="FF000000"/>
        <rFont val="方正书宋_GBK"/>
        <charset val="134"/>
      </rPr>
      <t>鱼跃医疗</t>
    </r>
    <r>
      <rPr>
        <sz val="10"/>
        <color rgb="FF000000"/>
        <rFont val="Helvetica Neue"/>
        <charset val="134"/>
      </rPr>
      <t>)</t>
    </r>
  </si>
  <si>
    <t>16w</t>
  </si>
  <si>
    <t>不是很明显</t>
  </si>
  <si>
    <t>000019</t>
  </si>
  <si>
    <r>
      <t>603010(</t>
    </r>
    <r>
      <rPr>
        <sz val="10"/>
        <color rgb="FF000000"/>
        <rFont val="方正书宋_GBK"/>
        <charset val="134"/>
      </rPr>
      <t>万盛股份</t>
    </r>
    <r>
      <rPr>
        <sz val="10"/>
        <color rgb="FF000000"/>
        <rFont val="Helvetica Neue"/>
        <charset val="134"/>
      </rPr>
      <t>)</t>
    </r>
  </si>
  <si>
    <t>000020</t>
  </si>
  <si>
    <t>000021</t>
  </si>
  <si>
    <t>000022</t>
  </si>
  <si>
    <t>000023</t>
  </si>
  <si>
    <t>000024</t>
  </si>
  <si>
    <t>000025</t>
  </si>
  <si>
    <t>000026</t>
  </si>
  <si>
    <t>000027</t>
  </si>
  <si>
    <t>000028</t>
  </si>
  <si>
    <t>000029</t>
  </si>
  <si>
    <t>000030</t>
  </si>
  <si>
    <t>000031</t>
  </si>
  <si>
    <t>000032</t>
  </si>
  <si>
    <t>000033</t>
  </si>
  <si>
    <t>000034</t>
  </si>
  <si>
    <t>000035</t>
  </si>
  <si>
    <t>000036</t>
  </si>
  <si>
    <t>000037</t>
  </si>
  <si>
    <t>000038</t>
  </si>
  <si>
    <t>000039</t>
  </si>
  <si>
    <t>000040</t>
  </si>
  <si>
    <t>000041</t>
  </si>
  <si>
    <t>000042</t>
  </si>
  <si>
    <t>000043</t>
  </si>
  <si>
    <t>000044</t>
  </si>
  <si>
    <t>000045</t>
  </si>
  <si>
    <t>000046</t>
  </si>
  <si>
    <t>000047</t>
  </si>
  <si>
    <t>000048</t>
  </si>
  <si>
    <t>000049</t>
  </si>
  <si>
    <t>000050</t>
  </si>
  <si>
    <t>000051</t>
  </si>
  <si>
    <t>000052</t>
  </si>
  <si>
    <t>000053</t>
  </si>
  <si>
    <t>000054</t>
  </si>
  <si>
    <t>000055</t>
  </si>
  <si>
    <t>000056</t>
  </si>
  <si>
    <t>000057</t>
  </si>
  <si>
    <t>000058</t>
  </si>
  <si>
    <t>000059</t>
  </si>
  <si>
    <t>000060</t>
  </si>
  <si>
    <t>000061</t>
  </si>
  <si>
    <t>000062</t>
  </si>
  <si>
    <t>000063</t>
  </si>
  <si>
    <t>000064</t>
  </si>
  <si>
    <t>000065</t>
  </si>
  <si>
    <t>000066</t>
  </si>
  <si>
    <t>000067</t>
  </si>
  <si>
    <t>000068</t>
  </si>
  <si>
    <t>000069</t>
  </si>
  <si>
    <t>当前暴露的风险总额</t>
  </si>
  <si>
    <t>平均成功率</t>
  </si>
  <si>
    <t>平均收益</t>
  </si>
  <si>
    <t>平均亏损</t>
  </si>
  <si>
    <t>平均回报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</si>
</sst>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7" formatCode="0.00_ "/>
    <numFmt numFmtId="41" formatCode="_ * #,##0_ ;_ * \-#,##0_ ;_ * &quot;-&quot;_ ;_ @_ "/>
    <numFmt numFmtId="43" formatCode="_ * #,##0.00_ ;_ * \-#,##0.00_ ;_ * &quot;-&quot;??_ ;_ @_ "/>
  </numFmts>
  <fonts count="39">
    <font>
      <sz val="10"/>
      <color indexed="8"/>
      <name val="Helvetica Neue"/>
      <charset val="134"/>
    </font>
    <font>
      <b/>
      <sz val="14"/>
      <color rgb="FF000000"/>
      <name val="方正书宋_GBK"/>
      <charset val="134"/>
    </font>
    <font>
      <b/>
      <sz val="20"/>
      <color rgb="FF000000"/>
      <name val="FZShuSong-Z01"/>
      <charset val="134"/>
    </font>
    <font>
      <b/>
      <sz val="10"/>
      <color rgb="FF000000"/>
      <name val="方正书宋_GBK"/>
      <charset val="134"/>
    </font>
    <font>
      <b/>
      <sz val="10"/>
      <color theme="1"/>
      <name val="方正书宋_GBK"/>
      <charset val="134"/>
    </font>
    <font>
      <b/>
      <sz val="10"/>
      <color indexed="8"/>
      <name val="Helvetica Neue"/>
      <charset val="134"/>
    </font>
    <font>
      <u/>
      <sz val="11"/>
      <color rgb="FF800080"/>
      <name val="Helvetica Neue"/>
      <charset val="0"/>
      <scheme val="minor"/>
    </font>
    <font>
      <sz val="10"/>
      <color theme="1"/>
      <name val="Helvetica Neue"/>
      <charset val="134"/>
    </font>
    <font>
      <u/>
      <sz val="11"/>
      <color theme="1"/>
      <name val="Helvetica Neue"/>
      <charset val="0"/>
      <scheme val="minor"/>
    </font>
    <font>
      <sz val="10"/>
      <color rgb="FF000000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sz val="10"/>
      <color rgb="FF000000"/>
      <name val="方正书宋_GBK"/>
      <charset val="134"/>
    </font>
    <font>
      <sz val="10"/>
      <color theme="1"/>
      <name val="方正书宋_GBK"/>
      <charset val="134"/>
    </font>
    <font>
      <b/>
      <sz val="20"/>
      <color rgb="FF000000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1"/>
      <color theme="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FFFFFF"/>
      <name val="Helvetica Neue"/>
      <charset val="0"/>
      <scheme val="minor"/>
    </font>
    <font>
      <u/>
      <sz val="11"/>
      <color rgb="FF0000F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0"/>
      <color theme="2" tint="-0.9"/>
      <name val="方正书宋_GBK"/>
      <charset val="134"/>
    </font>
    <font>
      <b/>
      <sz val="8"/>
      <color rgb="FF000000"/>
      <name val="方正书宋_GBK"/>
      <charset val="134"/>
    </font>
    <font>
      <b/>
      <sz val="8"/>
      <color rgb="FF000000"/>
      <name val="Helvetica Neue"/>
      <charset val="134"/>
    </font>
    <font>
      <b/>
      <sz val="10"/>
      <color rgb="FF000000"/>
      <name val="Helvetica Neue"/>
      <charset val="134"/>
    </font>
  </fonts>
  <fills count="3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14"/>
      </right>
      <top/>
      <bottom style="thin">
        <color indexed="1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/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/>
      <diagonal/>
    </border>
    <border>
      <left style="thin">
        <color indexed="14"/>
      </left>
      <right style="thin">
        <color indexed="14"/>
      </right>
      <top style="thin">
        <color indexed="15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/>
      <bottom style="thin">
        <color indexed="15"/>
      </bottom>
      <diagonal/>
    </border>
    <border>
      <left style="thin">
        <color indexed="14"/>
      </left>
      <right style="thin">
        <color indexed="14"/>
      </right>
      <top style="thin">
        <color indexed="15"/>
      </top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18" fillId="36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33" fillId="32" borderId="19" applyNumberFormat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31" fillId="14" borderId="19" applyNumberFormat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6" fillId="0" borderId="18" applyNumberFormat="0" applyFill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24" fillId="17" borderId="17" applyNumberFormat="0" applyAlignment="0" applyProtection="0">
      <alignment vertical="center"/>
    </xf>
    <xf numFmtId="0" fontId="21" fillId="14" borderId="15" applyNumberFormat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20" fillId="0" borderId="0" applyFont="0" applyFill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20" fillId="34" borderId="20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34" fillId="0" borderId="21" applyNumberFormat="0" applyFill="0" applyAlignment="0" applyProtection="0">
      <alignment vertical="center"/>
    </xf>
  </cellStyleXfs>
  <cellXfs count="102"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49" fontId="5" fillId="3" borderId="3" xfId="0" applyNumberFormat="1" applyFont="1" applyFill="1" applyBorder="1" applyAlignment="1">
      <alignment horizontal="center" vertical="center" wrapText="1"/>
    </xf>
    <xf numFmtId="49" fontId="4" fillId="3" borderId="4" xfId="0" applyNumberFormat="1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49" fontId="6" fillId="2" borderId="1" xfId="41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14" fontId="7" fillId="2" borderId="1" xfId="0" applyNumberFormat="1" applyFont="1" applyFill="1" applyBorder="1" applyAlignment="1">
      <alignment horizontal="center" vertical="center" wrapText="1"/>
    </xf>
    <xf numFmtId="0" fontId="6" fillId="2" borderId="1" xfId="4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4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49" fontId="5" fillId="3" borderId="7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0" fillId="4" borderId="1" xfId="0" applyNumberFormat="1" applyFont="1" applyFill="1" applyBorder="1" applyAlignment="1">
      <alignment horizontal="center" vertical="center" wrapText="1"/>
    </xf>
    <xf numFmtId="0" fontId="9" fillId="4" borderId="1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10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10" fontId="0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Font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  <xf numFmtId="10" fontId="0" fillId="0" borderId="6" xfId="0" applyNumberFormat="1" applyFont="1" applyBorder="1" applyAlignment="1">
      <alignment horizontal="center" vertical="center" wrapText="1"/>
    </xf>
    <xf numFmtId="10" fontId="0" fillId="0" borderId="8" xfId="0" applyNumberFormat="1" applyFont="1" applyBorder="1" applyAlignment="1">
      <alignment horizontal="center" vertical="center" wrapText="1"/>
    </xf>
    <xf numFmtId="49" fontId="11" fillId="3" borderId="6" xfId="0" applyNumberFormat="1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10" fontId="0" fillId="4" borderId="1" xfId="0" applyNumberFormat="1" applyFont="1" applyFill="1" applyBorder="1" applyAlignment="1">
      <alignment horizontal="center" vertical="center" wrapText="1"/>
    </xf>
    <xf numFmtId="10" fontId="0" fillId="4" borderId="6" xfId="0" applyNumberFormat="1" applyFont="1" applyFill="1" applyBorder="1" applyAlignment="1">
      <alignment horizontal="center" vertical="center" wrapText="1"/>
    </xf>
    <xf numFmtId="10" fontId="0" fillId="4" borderId="8" xfId="0" applyNumberFormat="1" applyFont="1" applyFill="1" applyBorder="1" applyAlignment="1">
      <alignment horizontal="center" vertical="center" wrapText="1"/>
    </xf>
    <xf numFmtId="10" fontId="0" fillId="4" borderId="9" xfId="0" applyNumberFormat="1" applyFont="1" applyFill="1" applyBorder="1" applyAlignment="1">
      <alignment horizontal="center" vertical="center" wrapText="1"/>
    </xf>
    <xf numFmtId="49" fontId="0" fillId="4" borderId="1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49" fontId="3" fillId="3" borderId="7" xfId="0" applyNumberFormat="1" applyFont="1" applyFill="1" applyBorder="1" applyAlignment="1">
      <alignment horizontal="center" vertical="center" wrapText="1"/>
    </xf>
    <xf numFmtId="49" fontId="0" fillId="2" borderId="7" xfId="0" applyNumberFormat="1" applyFont="1" applyFill="1" applyBorder="1" applyAlignment="1">
      <alignment horizontal="center" vertical="center" wrapText="1"/>
    </xf>
    <xf numFmtId="49" fontId="0" fillId="3" borderId="1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0" fillId="0" borderId="6" xfId="0" applyNumberFormat="1" applyFont="1" applyBorder="1" applyAlignment="1">
      <alignment horizontal="center" vertical="center" wrapText="1"/>
    </xf>
    <xf numFmtId="0" fontId="0" fillId="0" borderId="8" xfId="0" applyNumberFormat="1" applyFont="1" applyBorder="1" applyAlignment="1">
      <alignment horizontal="center" vertical="center" wrapText="1"/>
    </xf>
    <xf numFmtId="177" fontId="0" fillId="2" borderId="1" xfId="0" applyNumberFormat="1" applyFont="1" applyFill="1" applyBorder="1" applyAlignment="1">
      <alignment horizontal="center" vertical="center" wrapText="1"/>
    </xf>
    <xf numFmtId="177" fontId="7" fillId="2" borderId="1" xfId="0" applyNumberFormat="1" applyFont="1" applyFill="1" applyBorder="1" applyAlignment="1">
      <alignment horizontal="center" vertical="center" wrapText="1"/>
    </xf>
    <xf numFmtId="177" fontId="0" fillId="0" borderId="6" xfId="0" applyNumberFormat="1" applyFont="1" applyBorder="1" applyAlignment="1">
      <alignment horizontal="center" vertical="center" wrapText="1"/>
    </xf>
    <xf numFmtId="177" fontId="0" fillId="0" borderId="8" xfId="0" applyNumberFormat="1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5" fillId="3" borderId="12" xfId="0" applyNumberFormat="1" applyFont="1" applyFill="1" applyBorder="1" applyAlignment="1">
      <alignment horizontal="center" vertical="center" wrapText="1"/>
    </xf>
    <xf numFmtId="49" fontId="3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49" fontId="5" fillId="5" borderId="4" xfId="0" applyNumberFormat="1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176" fontId="0" fillId="2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176" fontId="0" fillId="0" borderId="1" xfId="0" applyNumberFormat="1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77" fontId="0" fillId="0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10" fontId="5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2" fillId="2" borderId="1" xfId="0" applyFont="1" applyFill="1" applyBorder="1" applyAlignment="1">
      <alignment vertical="center" wrapText="1"/>
    </xf>
    <xf numFmtId="0" fontId="15" fillId="0" borderId="0" xfId="0" applyFont="1" applyAlignment="1">
      <alignment vertical="center" wrapText="1"/>
    </xf>
    <xf numFmtId="0" fontId="15" fillId="2" borderId="1" xfId="0" applyFont="1" applyFill="1" applyBorder="1" applyAlignment="1">
      <alignment vertical="center" wrapText="1"/>
    </xf>
    <xf numFmtId="0" fontId="0" fillId="2" borderId="1" xfId="0" applyFont="1" applyFill="1" applyBorder="1" applyAlignment="1" quotePrefix="1">
      <alignment horizontal="center" vertical="center" wrapText="1"/>
    </xf>
    <xf numFmtId="0" fontId="0" fillId="0" borderId="1" xfId="0" applyFont="1" applyBorder="1" applyAlignment="1" quotePrefix="1">
      <alignment horizontal="center" vertical="center" wrapText="1"/>
    </xf>
    <xf numFmtId="0" fontId="7" fillId="2" borderId="1" xfId="0" applyFont="1" applyFill="1" applyBorder="1" applyAlignment="1" quotePrefix="1">
      <alignment horizontal="center" vertical="center" wrapText="1"/>
    </xf>
    <xf numFmtId="0" fontId="0" fillId="0" borderId="0" xfId="0" applyFont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&#20132;&#26131;&#36816;&#34892;&#29366;&#24577;/&#26126;&#24503;&#29983;&#29289;.xlsx" TargetMode="External"/><Relationship Id="rId4" Type="http://schemas.openxmlformats.org/officeDocument/2006/relationships/hyperlink" Target="&#20132;&#26131;&#36816;&#34892;&#29366;&#24577;/&#30334;&#40857;&#21019;&#22253;.xlsx" TargetMode="External"/><Relationship Id="rId3" Type="http://schemas.openxmlformats.org/officeDocument/2006/relationships/hyperlink" Target="&#20132;&#26131;&#36816;&#34892;&#29366;&#24577;/&#26970;&#22825;&#40857;.xlsx" TargetMode="External"/><Relationship Id="rId2" Type="http://schemas.openxmlformats.org/officeDocument/2006/relationships/hyperlink" Target="&#20132;&#26131;&#36816;&#34892;&#29366;&#24577;/&#21516;&#20161;&#22530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E562"/>
  <sheetViews>
    <sheetView tabSelected="1" workbookViewId="0">
      <pane xSplit="3" ySplit="1" topLeftCell="AP2" activePane="bottomRight" state="frozen"/>
      <selection/>
      <selection pane="topRight"/>
      <selection pane="bottomLeft"/>
      <selection pane="bottomRight" activeCell="AS15" sqref="AS15"/>
    </sheetView>
  </sheetViews>
  <sheetFormatPr defaultColWidth="9.82142857142857" defaultRowHeight="12.4"/>
  <cols>
    <col min="1" max="1" width="13.9910714285714" customWidth="1"/>
    <col min="2" max="2" width="15.0267857142857" customWidth="1"/>
    <col min="3" max="3" width="17.1160714285714" customWidth="1"/>
    <col min="4" max="4" width="10.2589285714286" customWidth="1"/>
    <col min="5" max="5" width="10.5625" customWidth="1"/>
    <col min="7" max="7" width="15.625" customWidth="1"/>
    <col min="11" max="11" width="13.8392857142857" customWidth="1"/>
    <col min="12" max="12" width="11.6071428571429" customWidth="1"/>
    <col min="13" max="13" width="40.7767857142857" customWidth="1"/>
    <col min="26" max="26" width="9.85714285714286"/>
    <col min="31" max="31" width="12.7857142857143"/>
    <col min="33" max="33" width="26.3303571428571" customWidth="1"/>
    <col min="37" max="37" width="11.9017857142857" customWidth="1"/>
    <col min="38" max="38" width="13.5357142857143" customWidth="1"/>
    <col min="39" max="41" width="14.1339285714286" customWidth="1"/>
    <col min="42" max="42" width="14"/>
    <col min="43" max="43" width="11.3035714285714" customWidth="1"/>
    <col min="44" max="44" width="11.1607142857143" customWidth="1"/>
    <col min="45" max="45" width="10.2589285714286" customWidth="1"/>
    <col min="46" max="46" width="13.8303571428571" customWidth="1"/>
    <col min="47" max="47" width="10.2589285714286" customWidth="1"/>
    <col min="48" max="49" width="13.2410714285714" customWidth="1"/>
    <col min="50" max="52" width="19.7946428571429" customWidth="1"/>
    <col min="53" max="54" width="15.6160714285714" customWidth="1"/>
    <col min="55" max="55" width="14.4285714285714" customWidth="1"/>
    <col min="56" max="56" width="16.6607142857143" customWidth="1"/>
    <col min="57" max="57" width="13.2410714285714" customWidth="1"/>
    <col min="58" max="59" width="13.9821428571429" customWidth="1"/>
    <col min="60" max="60" width="19.0446428571429" customWidth="1"/>
    <col min="61" max="61" width="21.5803571428571" customWidth="1"/>
    <col min="62" max="64" width="20.375" customWidth="1"/>
    <col min="65" max="66" width="21.4196428571429" customWidth="1"/>
    <col min="67" max="67" width="26.9285714285714" customWidth="1"/>
    <col min="68" max="68" width="26.7857142857143" customWidth="1"/>
  </cols>
  <sheetData>
    <row r="1" ht="23.6" spans="1:109">
      <c r="A1" s="5" t="s">
        <v>0</v>
      </c>
      <c r="B1" s="5"/>
      <c r="C1" s="6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69" t="s">
        <v>1</v>
      </c>
      <c r="AV1" s="69"/>
      <c r="AW1" s="69"/>
      <c r="AX1" s="69"/>
      <c r="AY1" s="69"/>
      <c r="AZ1" s="69"/>
      <c r="BA1" s="69"/>
      <c r="BB1" s="69"/>
      <c r="BC1" s="69"/>
      <c r="BD1" s="69"/>
      <c r="BE1" s="84" t="s">
        <v>2</v>
      </c>
      <c r="BF1" s="84"/>
      <c r="BG1" s="84"/>
      <c r="BH1" s="84"/>
      <c r="BI1" s="84"/>
      <c r="BJ1" s="84"/>
      <c r="BK1" s="84"/>
      <c r="BL1" s="84"/>
      <c r="BM1" s="84"/>
      <c r="BN1" s="90" t="s">
        <v>3</v>
      </c>
      <c r="BO1" s="90"/>
      <c r="BP1" s="90"/>
      <c r="BQ1" s="98"/>
      <c r="BR1" s="98"/>
      <c r="BS1" s="98"/>
      <c r="BT1" s="98"/>
      <c r="BU1" s="98"/>
      <c r="BV1" s="98"/>
      <c r="BW1" s="98"/>
      <c r="BX1" s="98"/>
      <c r="BZ1" s="100"/>
      <c r="CA1" s="100"/>
      <c r="CB1" s="100"/>
      <c r="CC1" s="100"/>
      <c r="CD1" s="100"/>
      <c r="CE1" s="100"/>
      <c r="CF1" s="100"/>
      <c r="CG1" s="100"/>
      <c r="CI1" s="100"/>
      <c r="CJ1" s="100"/>
      <c r="CK1" s="100"/>
      <c r="CL1" s="100"/>
      <c r="CM1" s="100"/>
      <c r="CN1" s="100"/>
      <c r="CO1" s="100"/>
      <c r="CQ1" s="100"/>
      <c r="CR1" s="100"/>
      <c r="CS1" s="100"/>
      <c r="CT1" s="100"/>
      <c r="CU1" s="100"/>
      <c r="CV1" s="100"/>
      <c r="CW1" s="100"/>
      <c r="CY1" s="100"/>
      <c r="CZ1" s="100"/>
      <c r="DA1" s="100"/>
      <c r="DB1" s="100"/>
      <c r="DC1" s="100"/>
      <c r="DD1" s="100"/>
      <c r="DE1" s="100"/>
    </row>
    <row r="2" ht="23.6" spans="1:109">
      <c r="A2" s="7" t="s">
        <v>4</v>
      </c>
      <c r="B2" s="8" t="s">
        <v>5</v>
      </c>
      <c r="C2" s="8" t="s">
        <v>6</v>
      </c>
      <c r="D2" s="9" t="s">
        <v>7</v>
      </c>
      <c r="E2" s="25" t="s">
        <v>8</v>
      </c>
      <c r="F2" s="25" t="s">
        <v>9</v>
      </c>
      <c r="G2" s="26" t="s">
        <v>10</v>
      </c>
      <c r="H2" s="25" t="s">
        <v>11</v>
      </c>
      <c r="I2" s="33" t="s">
        <v>12</v>
      </c>
      <c r="J2" s="34" t="s">
        <v>13</v>
      </c>
      <c r="K2" s="25" t="s">
        <v>14</v>
      </c>
      <c r="L2" s="25" t="s">
        <v>15</v>
      </c>
      <c r="M2" s="26" t="s">
        <v>16</v>
      </c>
      <c r="N2" s="42" t="s">
        <v>17</v>
      </c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25" t="s">
        <v>18</v>
      </c>
      <c r="AI2" s="43"/>
      <c r="AJ2" s="54"/>
      <c r="AK2" s="26" t="s">
        <v>19</v>
      </c>
      <c r="AL2" s="26" t="s">
        <v>20</v>
      </c>
      <c r="AM2" s="26" t="s">
        <v>21</v>
      </c>
      <c r="AN2" s="26" t="s">
        <v>22</v>
      </c>
      <c r="AO2" s="26" t="s">
        <v>23</v>
      </c>
      <c r="AP2" s="25" t="s">
        <v>24</v>
      </c>
      <c r="AQ2" s="25" t="s">
        <v>25</v>
      </c>
      <c r="AR2" s="25" t="s">
        <v>26</v>
      </c>
      <c r="AS2" s="70" t="s">
        <v>27</v>
      </c>
      <c r="AT2" s="25" t="s">
        <v>28</v>
      </c>
      <c r="AU2" s="71" t="s">
        <v>29</v>
      </c>
      <c r="AV2" s="72" t="s">
        <v>30</v>
      </c>
      <c r="AW2" s="72" t="s">
        <v>31</v>
      </c>
      <c r="AX2" s="72" t="s">
        <v>32</v>
      </c>
      <c r="AY2" s="72" t="s">
        <v>33</v>
      </c>
      <c r="AZ2" s="72" t="s">
        <v>34</v>
      </c>
      <c r="BA2" s="72" t="s">
        <v>35</v>
      </c>
      <c r="BB2" s="72" t="s">
        <v>36</v>
      </c>
      <c r="BC2" s="72" t="s">
        <v>37</v>
      </c>
      <c r="BD2" s="72" t="s">
        <v>38</v>
      </c>
      <c r="BE2" s="85" t="s">
        <v>39</v>
      </c>
      <c r="BF2" s="85" t="s">
        <v>40</v>
      </c>
      <c r="BG2" s="85" t="s">
        <v>41</v>
      </c>
      <c r="BH2" s="85" t="s">
        <v>42</v>
      </c>
      <c r="BI2" s="85" t="s">
        <v>43</v>
      </c>
      <c r="BJ2" s="85" t="s">
        <v>44</v>
      </c>
      <c r="BK2" s="85" t="s">
        <v>45</v>
      </c>
      <c r="BL2" s="85" t="s">
        <v>46</v>
      </c>
      <c r="BM2" s="85" t="s">
        <v>47</v>
      </c>
      <c r="BN2" s="91" t="s">
        <v>48</v>
      </c>
      <c r="BO2" s="91" t="s">
        <v>49</v>
      </c>
      <c r="BP2" s="92" t="s">
        <v>50</v>
      </c>
      <c r="BQ2" s="98"/>
      <c r="BR2" s="98"/>
      <c r="BS2" s="98"/>
      <c r="BT2" s="98"/>
      <c r="BU2" s="98"/>
      <c r="BV2" s="98"/>
      <c r="BW2" s="98"/>
      <c r="BX2" s="98"/>
      <c r="BZ2" s="100"/>
      <c r="CA2" s="100"/>
      <c r="CB2" s="100"/>
      <c r="CC2" s="100"/>
      <c r="CD2" s="100"/>
      <c r="CE2" s="100"/>
      <c r="CF2" s="100"/>
      <c r="CG2" s="100"/>
      <c r="CI2" s="100"/>
      <c r="CJ2" s="100"/>
      <c r="CK2" s="100"/>
      <c r="CL2" s="100"/>
      <c r="CM2" s="100"/>
      <c r="CN2" s="100"/>
      <c r="CO2" s="100"/>
      <c r="CQ2" s="100"/>
      <c r="CR2" s="100"/>
      <c r="CS2" s="100"/>
      <c r="CT2" s="100"/>
      <c r="CU2" s="100"/>
      <c r="CV2" s="100"/>
      <c r="CW2" s="100"/>
      <c r="CY2" s="100"/>
      <c r="CZ2" s="100"/>
      <c r="DA2" s="100"/>
      <c r="DB2" s="100"/>
      <c r="DC2" s="100"/>
      <c r="DD2" s="100"/>
      <c r="DE2" s="100"/>
    </row>
    <row r="3" ht="48" spans="1:109">
      <c r="A3" s="7"/>
      <c r="B3" s="10"/>
      <c r="C3" s="10"/>
      <c r="D3" s="11"/>
      <c r="E3" s="27"/>
      <c r="F3" s="27"/>
      <c r="G3" s="28"/>
      <c r="H3" s="27"/>
      <c r="I3" s="35"/>
      <c r="J3" s="36"/>
      <c r="K3" s="27"/>
      <c r="L3" s="27"/>
      <c r="M3" s="27"/>
      <c r="N3" s="44" t="s">
        <v>51</v>
      </c>
      <c r="O3" s="44" t="s">
        <v>52</v>
      </c>
      <c r="P3" s="44" t="s">
        <v>53</v>
      </c>
      <c r="Q3" s="44" t="s">
        <v>54</v>
      </c>
      <c r="R3" s="44" t="s">
        <v>55</v>
      </c>
      <c r="S3" s="44" t="s">
        <v>56</v>
      </c>
      <c r="T3" s="44" t="s">
        <v>57</v>
      </c>
      <c r="U3" s="44" t="s">
        <v>58</v>
      </c>
      <c r="V3" s="44" t="s">
        <v>59</v>
      </c>
      <c r="W3" s="44" t="s">
        <v>60</v>
      </c>
      <c r="X3" s="44" t="s">
        <v>61</v>
      </c>
      <c r="Y3" s="28" t="s">
        <v>62</v>
      </c>
      <c r="Z3" s="28" t="s">
        <v>63</v>
      </c>
      <c r="AA3" s="28" t="s">
        <v>64</v>
      </c>
      <c r="AB3" s="28" t="s">
        <v>65</v>
      </c>
      <c r="AC3" s="28" t="s">
        <v>66</v>
      </c>
      <c r="AD3" s="28" t="s">
        <v>67</v>
      </c>
      <c r="AE3" s="28" t="s">
        <v>68</v>
      </c>
      <c r="AF3" s="28" t="s">
        <v>69</v>
      </c>
      <c r="AG3" s="55" t="s">
        <v>70</v>
      </c>
      <c r="AH3" s="56" t="s">
        <v>71</v>
      </c>
      <c r="AI3" s="56" t="s">
        <v>72</v>
      </c>
      <c r="AJ3" s="57" t="s">
        <v>73</v>
      </c>
      <c r="AK3" s="27"/>
      <c r="AL3" s="27"/>
      <c r="AM3" s="27"/>
      <c r="AN3" s="55"/>
      <c r="AO3" s="55"/>
      <c r="AP3" s="27"/>
      <c r="AQ3" s="27"/>
      <c r="AR3" s="27"/>
      <c r="AS3" s="73"/>
      <c r="AT3" s="27"/>
      <c r="AU3" s="74"/>
      <c r="AV3" s="75"/>
      <c r="AW3" s="81"/>
      <c r="AX3" s="81"/>
      <c r="AY3" s="81"/>
      <c r="AZ3" s="81"/>
      <c r="BA3" s="81"/>
      <c r="BB3" s="81"/>
      <c r="BC3" s="81"/>
      <c r="BD3" s="75"/>
      <c r="BE3" s="86"/>
      <c r="BF3" s="87"/>
      <c r="BG3" s="86"/>
      <c r="BH3" s="87"/>
      <c r="BI3" s="87"/>
      <c r="BJ3" s="87"/>
      <c r="BK3" s="86"/>
      <c r="BL3" s="86"/>
      <c r="BM3" s="87"/>
      <c r="BN3" s="93"/>
      <c r="BO3" s="94"/>
      <c r="BP3" s="95"/>
      <c r="BQ3" s="98"/>
      <c r="BR3" s="98"/>
      <c r="BS3" s="98"/>
      <c r="BT3" s="98"/>
      <c r="BU3" s="98"/>
      <c r="BV3" s="98"/>
      <c r="BW3" s="98"/>
      <c r="BX3" s="98"/>
      <c r="BZ3" s="100"/>
      <c r="CA3" s="100"/>
      <c r="CB3" s="100"/>
      <c r="CC3" s="100"/>
      <c r="CD3" s="100"/>
      <c r="CE3" s="100"/>
      <c r="CF3" s="100"/>
      <c r="CG3" s="100"/>
      <c r="CI3" s="100"/>
      <c r="CJ3" s="100"/>
      <c r="CK3" s="100"/>
      <c r="CL3" s="100"/>
      <c r="CM3" s="100"/>
      <c r="CN3" s="100"/>
      <c r="CO3" s="100"/>
      <c r="CQ3" s="100"/>
      <c r="CR3" s="100"/>
      <c r="CS3" s="100"/>
      <c r="CT3" s="100"/>
      <c r="CU3" s="100"/>
      <c r="CV3" s="100"/>
      <c r="CW3" s="100"/>
      <c r="CY3" s="100"/>
      <c r="CZ3" s="100"/>
      <c r="DA3" s="100"/>
      <c r="DB3" s="100"/>
      <c r="DC3" s="100"/>
      <c r="DD3" s="100"/>
      <c r="DE3" s="100"/>
    </row>
    <row r="4" s="3" customFormat="1" ht="23.6" spans="1:109">
      <c r="A4" s="102" t="s">
        <v>74</v>
      </c>
      <c r="B4" s="13">
        <v>44517</v>
      </c>
      <c r="C4" s="14" t="s">
        <v>75</v>
      </c>
      <c r="D4" s="15">
        <v>22.15</v>
      </c>
      <c r="E4" s="15">
        <v>23.55</v>
      </c>
      <c r="F4" s="15">
        <v>24.52</v>
      </c>
      <c r="G4" s="29" t="s">
        <v>76</v>
      </c>
      <c r="H4" s="15">
        <v>25.7</v>
      </c>
      <c r="I4" s="15">
        <v>5.46</v>
      </c>
      <c r="J4" s="15">
        <v>46.33</v>
      </c>
      <c r="K4" s="37">
        <f>(H4-I4)/I4</f>
        <v>3.70695970695971</v>
      </c>
      <c r="L4" s="37">
        <f>(J4-H4)/J4</f>
        <v>0.445283833369307</v>
      </c>
      <c r="M4" s="45"/>
      <c r="N4" s="15">
        <v>20.79</v>
      </c>
      <c r="O4" s="15">
        <v>29.8</v>
      </c>
      <c r="P4" s="15">
        <v>21.88</v>
      </c>
      <c r="Q4" s="15">
        <v>26.5</v>
      </c>
      <c r="R4" s="15">
        <v>22.1</v>
      </c>
      <c r="S4" s="15">
        <v>26.4</v>
      </c>
      <c r="T4" s="15">
        <v>24</v>
      </c>
      <c r="U4" s="12">
        <v>26.2</v>
      </c>
      <c r="V4" s="12">
        <v>24.52</v>
      </c>
      <c r="W4" s="46"/>
      <c r="X4" s="46"/>
      <c r="Y4" s="47" t="s">
        <v>77</v>
      </c>
      <c r="Z4" s="37">
        <f>(J4-N4)/J4</f>
        <v>0.551262680768401</v>
      </c>
      <c r="AA4" s="37">
        <f>(O4-P4)/O4</f>
        <v>0.265771812080537</v>
      </c>
      <c r="AB4" s="37">
        <f>(Q4-R4)/Q4</f>
        <v>0.166037735849057</v>
      </c>
      <c r="AC4" s="37">
        <f>(S4-T4)/S4</f>
        <v>0.0909090909090909</v>
      </c>
      <c r="AD4" s="37">
        <f>(U4-V4)/U4</f>
        <v>0.0641221374045801</v>
      </c>
      <c r="AE4" s="46"/>
      <c r="AF4" s="47" t="s">
        <v>78</v>
      </c>
      <c r="AG4" s="58" t="s">
        <v>79</v>
      </c>
      <c r="AH4" s="15">
        <v>28.15</v>
      </c>
      <c r="AI4" s="15">
        <v>21.87</v>
      </c>
      <c r="AJ4" s="15">
        <f>AH4-AI4</f>
        <v>6.28</v>
      </c>
      <c r="AK4" s="15">
        <v>26.2</v>
      </c>
      <c r="AL4" s="15">
        <v>24.68</v>
      </c>
      <c r="AM4" s="15">
        <v>32.49</v>
      </c>
      <c r="AN4" s="15">
        <f>(AK4-AL4)*100</f>
        <v>152</v>
      </c>
      <c r="AO4" s="15">
        <f>FLOOR(300/(AK4-AL4),100)</f>
        <v>100</v>
      </c>
      <c r="AP4" s="65">
        <f>(AM4-AK4)/(AK4-AL4)</f>
        <v>4.13815789473685</v>
      </c>
      <c r="AQ4" s="37">
        <f>(AK4-AL4)/AK4</f>
        <v>0.0580152671755725</v>
      </c>
      <c r="AR4" s="37">
        <f>(AM4-AK4)/AK4</f>
        <v>0.240076335877863</v>
      </c>
      <c r="AS4" s="15">
        <v>150.88</v>
      </c>
      <c r="AT4" s="58" t="s">
        <v>80</v>
      </c>
      <c r="AU4" s="76">
        <v>44523</v>
      </c>
      <c r="AV4" s="77">
        <v>26.2</v>
      </c>
      <c r="AW4" s="12">
        <v>200</v>
      </c>
      <c r="AX4" s="12">
        <v>5</v>
      </c>
      <c r="AY4" s="65">
        <f>AV4*AW4*0.2/10000</f>
        <v>0.1048</v>
      </c>
      <c r="AZ4" s="77">
        <f>AV4*AW4+AX4+AY4</f>
        <v>5245.1048</v>
      </c>
      <c r="BA4" s="77">
        <f>(AV4-AL4)*AW4+AX4+AY4</f>
        <v>309.1048</v>
      </c>
      <c r="BB4" s="12">
        <v>26.5</v>
      </c>
      <c r="BC4" s="12">
        <v>25.21</v>
      </c>
      <c r="BD4" s="37">
        <f>(BB4-AV4)/(BB4-BC4)</f>
        <v>0.232558139534884</v>
      </c>
      <c r="BE4" s="88">
        <v>44526</v>
      </c>
      <c r="BF4" s="45">
        <v>24.89</v>
      </c>
      <c r="BG4" s="89">
        <v>100</v>
      </c>
      <c r="BH4" s="45">
        <v>5</v>
      </c>
      <c r="BI4" s="45">
        <v>2.489</v>
      </c>
      <c r="BJ4" s="66">
        <f>BF4*BG4-BH4-BI4</f>
        <v>2481.511</v>
      </c>
      <c r="BK4" s="89">
        <v>27.43</v>
      </c>
      <c r="BL4" s="89">
        <v>24.74</v>
      </c>
      <c r="BM4" s="96">
        <f>(BF4-BL4)/(BK4-BL4)</f>
        <v>0.0557620817843874</v>
      </c>
      <c r="BN4" s="66">
        <f>BJ4-AZ4/2</f>
        <v>-141.0414</v>
      </c>
      <c r="BO4" s="45"/>
      <c r="BP4" s="97" t="s">
        <v>81</v>
      </c>
      <c r="BQ4" s="99"/>
      <c r="BR4" s="99"/>
      <c r="BS4" s="99"/>
      <c r="BT4" s="99"/>
      <c r="BU4" s="99"/>
      <c r="BV4" s="99"/>
      <c r="BW4" s="99"/>
      <c r="BX4" s="99"/>
      <c r="BZ4" s="101"/>
      <c r="CA4" s="101"/>
      <c r="CB4" s="101"/>
      <c r="CC4" s="101"/>
      <c r="CD4" s="101"/>
      <c r="CE4" s="101"/>
      <c r="CF4" s="101"/>
      <c r="CG4" s="101"/>
      <c r="CI4" s="101"/>
      <c r="CJ4" s="101"/>
      <c r="CK4" s="101"/>
      <c r="CL4" s="101"/>
      <c r="CM4" s="101"/>
      <c r="CN4" s="101"/>
      <c r="CO4" s="101"/>
      <c r="CQ4" s="101"/>
      <c r="CR4" s="101"/>
      <c r="CS4" s="101"/>
      <c r="CT4" s="101"/>
      <c r="CU4" s="101"/>
      <c r="CV4" s="101"/>
      <c r="CW4" s="101"/>
      <c r="CY4" s="101"/>
      <c r="CZ4" s="101"/>
      <c r="DA4" s="101"/>
      <c r="DB4" s="101"/>
      <c r="DC4" s="101"/>
      <c r="DD4" s="101"/>
      <c r="DE4" s="101"/>
    </row>
    <row r="5" s="3" customFormat="1" spans="1:68">
      <c r="A5" s="12"/>
      <c r="B5" s="13"/>
      <c r="C5" s="14"/>
      <c r="D5" s="15"/>
      <c r="E5" s="15"/>
      <c r="F5" s="15"/>
      <c r="G5" s="29"/>
      <c r="H5" s="15"/>
      <c r="I5" s="15"/>
      <c r="J5" s="15"/>
      <c r="K5" s="37"/>
      <c r="L5" s="37"/>
      <c r="M5" s="45"/>
      <c r="N5" s="15"/>
      <c r="O5" s="15"/>
      <c r="P5" s="15"/>
      <c r="Q5" s="15"/>
      <c r="R5" s="15"/>
      <c r="S5" s="15"/>
      <c r="T5" s="15"/>
      <c r="U5" s="12"/>
      <c r="V5" s="12"/>
      <c r="W5" s="46"/>
      <c r="X5" s="46"/>
      <c r="Y5" s="47"/>
      <c r="Z5" s="37"/>
      <c r="AA5" s="37"/>
      <c r="AB5" s="37"/>
      <c r="AC5" s="37"/>
      <c r="AD5" s="37"/>
      <c r="AE5" s="46"/>
      <c r="AF5" s="47"/>
      <c r="AG5" s="58"/>
      <c r="AH5" s="15"/>
      <c r="AI5" s="15"/>
      <c r="AJ5" s="15"/>
      <c r="AK5" s="15"/>
      <c r="AL5" s="15"/>
      <c r="AM5" s="15"/>
      <c r="AN5" s="15"/>
      <c r="AO5" s="15"/>
      <c r="AP5" s="65"/>
      <c r="AQ5" s="37"/>
      <c r="AR5" s="37"/>
      <c r="AS5" s="15"/>
      <c r="AT5" s="58"/>
      <c r="AU5" s="76"/>
      <c r="AV5" s="77"/>
      <c r="AW5" s="12"/>
      <c r="AX5" s="12"/>
      <c r="AY5" s="65"/>
      <c r="AZ5" s="77"/>
      <c r="BA5" s="77"/>
      <c r="BB5" s="12"/>
      <c r="BC5" s="12"/>
      <c r="BD5" s="37"/>
      <c r="BE5" s="12"/>
      <c r="BF5" s="12"/>
      <c r="BG5" s="12"/>
      <c r="BH5" s="12"/>
      <c r="BI5" s="12"/>
      <c r="BJ5" s="66"/>
      <c r="BK5" s="12"/>
      <c r="BL5" s="12"/>
      <c r="BM5" s="96" t="e">
        <f>(BF5-BL5)/(BK5-BL5)</f>
        <v>#DIV/0!</v>
      </c>
      <c r="BN5" s="66"/>
      <c r="BO5" s="12"/>
      <c r="BP5" s="97"/>
    </row>
    <row r="6" s="4" customFormat="1" ht="38" spans="1:67">
      <c r="A6" s="103" t="s">
        <v>82</v>
      </c>
      <c r="B6" s="13">
        <v>44517</v>
      </c>
      <c r="C6" s="14" t="s">
        <v>83</v>
      </c>
      <c r="D6" s="17">
        <v>31.92</v>
      </c>
      <c r="E6" s="17">
        <v>32.63</v>
      </c>
      <c r="F6" s="17">
        <v>33.17</v>
      </c>
      <c r="G6" s="30" t="s">
        <v>84</v>
      </c>
      <c r="H6" s="17">
        <v>33.73</v>
      </c>
      <c r="I6" s="17">
        <v>22.98</v>
      </c>
      <c r="J6" s="17">
        <v>44.42</v>
      </c>
      <c r="K6" s="38">
        <f>(H6-I6)/I6</f>
        <v>0.467798085291558</v>
      </c>
      <c r="L6" s="38">
        <f>(J6-H6)/J6</f>
        <v>0.240657361548852</v>
      </c>
      <c r="M6" s="16"/>
      <c r="N6" s="17">
        <v>30.78</v>
      </c>
      <c r="O6" s="17">
        <v>35</v>
      </c>
      <c r="P6" s="17">
        <v>31.27</v>
      </c>
      <c r="Q6" s="17">
        <v>34.82</v>
      </c>
      <c r="R6" s="17">
        <v>32.12</v>
      </c>
      <c r="S6" s="17">
        <v>34.11</v>
      </c>
      <c r="T6" s="17">
        <v>32.53</v>
      </c>
      <c r="U6" s="16"/>
      <c r="V6" s="16"/>
      <c r="W6" s="16"/>
      <c r="X6" s="16"/>
      <c r="Y6" s="48" t="s">
        <v>77</v>
      </c>
      <c r="Z6" s="49">
        <f>(J6-N6)/J6</f>
        <v>0.307068887888339</v>
      </c>
      <c r="AA6" s="49">
        <f>(O6-P6)/O6</f>
        <v>0.106571428571429</v>
      </c>
      <c r="AB6" s="49">
        <f>(Q6-R6)/Q6</f>
        <v>0.077541642734061</v>
      </c>
      <c r="AC6" s="49">
        <f t="shared" ref="AC6:AC12" si="0">(S6-T6)/S6</f>
        <v>0.0463207270595133</v>
      </c>
      <c r="AD6" s="49" t="e">
        <f>(U6-V6)/U6</f>
        <v>#DIV/0!</v>
      </c>
      <c r="AE6" s="16"/>
      <c r="AF6" s="48" t="s">
        <v>85</v>
      </c>
      <c r="AG6" s="59" t="s">
        <v>86</v>
      </c>
      <c r="AH6" s="17">
        <v>35.48</v>
      </c>
      <c r="AI6" s="17">
        <v>31.36</v>
      </c>
      <c r="AJ6" s="17">
        <f>AH6-AI6</f>
        <v>4.12</v>
      </c>
      <c r="AK6" s="17">
        <v>34.12</v>
      </c>
      <c r="AL6" s="17">
        <v>32.53</v>
      </c>
      <c r="AM6" s="17">
        <v>39.33</v>
      </c>
      <c r="AN6" s="17">
        <f>(AK6-AL6)*100</f>
        <v>159</v>
      </c>
      <c r="AO6" s="15">
        <f>FLOOR(300/(AK6-AL6),100)</f>
        <v>100</v>
      </c>
      <c r="AP6" s="65">
        <f>(AM6-AK6)/(AK6-AL6)</f>
        <v>3.27672955974844</v>
      </c>
      <c r="AQ6" s="37">
        <f>(AK6-AL6)/AK6</f>
        <v>0.0466002344665884</v>
      </c>
      <c r="AR6" s="37">
        <f>(AM6-AK6)/AK6</f>
        <v>0.152696365767878</v>
      </c>
      <c r="AS6" s="17">
        <v>37.41</v>
      </c>
      <c r="AT6" s="53" t="s">
        <v>87</v>
      </c>
      <c r="AU6" s="78">
        <v>44523</v>
      </c>
      <c r="AV6" s="79">
        <v>33.73</v>
      </c>
      <c r="AW6" s="79">
        <v>100</v>
      </c>
      <c r="AX6" s="79">
        <v>5</v>
      </c>
      <c r="AY6" s="82">
        <f>AV6*AW6*0.2/10000</f>
        <v>0.06746</v>
      </c>
      <c r="AZ6" s="80">
        <f>AV6*AW6+AX6+AY6</f>
        <v>3378.06746</v>
      </c>
      <c r="BA6" s="80">
        <f>(AV6-AL6)*AW6+AX6+AY6</f>
        <v>125.06746</v>
      </c>
      <c r="BB6" s="79">
        <v>35.36</v>
      </c>
      <c r="BC6" s="79">
        <v>33.1</v>
      </c>
      <c r="BD6" s="38">
        <f>(BB6-AV6)/(BB6-BC6)</f>
        <v>0.721238938053099</v>
      </c>
      <c r="BE6" s="79"/>
      <c r="BF6" s="16"/>
      <c r="BG6" s="16"/>
      <c r="BH6" s="16"/>
      <c r="BI6" s="16"/>
      <c r="BJ6" s="66"/>
      <c r="BK6" s="16"/>
      <c r="BL6" s="16"/>
      <c r="BM6" s="96"/>
      <c r="BN6" s="66"/>
      <c r="BO6" s="16"/>
    </row>
    <row r="7" s="4" customFormat="1" ht="38" spans="1:67">
      <c r="A7" s="103" t="s">
        <v>88</v>
      </c>
      <c r="B7" s="13">
        <v>44519</v>
      </c>
      <c r="C7" s="14" t="s">
        <v>89</v>
      </c>
      <c r="D7" s="17">
        <v>28.2</v>
      </c>
      <c r="E7" s="31">
        <v>29.15</v>
      </c>
      <c r="F7" s="31">
        <v>31.53</v>
      </c>
      <c r="G7" s="32" t="s">
        <v>84</v>
      </c>
      <c r="H7" s="31">
        <v>32.57</v>
      </c>
      <c r="I7" s="17">
        <v>20.61</v>
      </c>
      <c r="J7" s="17">
        <v>41.5</v>
      </c>
      <c r="K7" s="38">
        <f>(H7-I7)/I7</f>
        <v>0.58030082484231</v>
      </c>
      <c r="L7" s="38">
        <f>(J7-H7)/J7</f>
        <v>0.215180722891566</v>
      </c>
      <c r="M7" s="16"/>
      <c r="N7" s="17">
        <v>28.42</v>
      </c>
      <c r="O7" s="17">
        <v>34.7</v>
      </c>
      <c r="P7" s="17">
        <v>29</v>
      </c>
      <c r="Q7" s="17">
        <v>35.27</v>
      </c>
      <c r="R7" s="17">
        <v>30.89</v>
      </c>
      <c r="S7" s="17"/>
      <c r="T7" s="16"/>
      <c r="U7" s="16"/>
      <c r="V7" s="16"/>
      <c r="W7" s="16"/>
      <c r="X7" s="16"/>
      <c r="Y7" s="48" t="s">
        <v>90</v>
      </c>
      <c r="Z7" s="49">
        <f>(J7-N7)/J7</f>
        <v>0.315180722891566</v>
      </c>
      <c r="AA7" s="49">
        <f>(O7-P7)/O7</f>
        <v>0.164265129682997</v>
      </c>
      <c r="AB7" s="49">
        <f>(Q7-R7)/Q7</f>
        <v>0.124184859654097</v>
      </c>
      <c r="AC7" s="49" t="e">
        <f t="shared" si="0"/>
        <v>#DIV/0!</v>
      </c>
      <c r="AD7" s="49" t="e">
        <f>(U7-V7)/U7</f>
        <v>#DIV/0!</v>
      </c>
      <c r="AE7" s="16"/>
      <c r="AF7" s="53" t="s">
        <v>91</v>
      </c>
      <c r="AG7" s="59" t="s">
        <v>92</v>
      </c>
      <c r="AH7" s="17">
        <v>36.21</v>
      </c>
      <c r="AI7" s="17">
        <v>27.35</v>
      </c>
      <c r="AJ7" s="17">
        <f>AH7-AI7</f>
        <v>8.86</v>
      </c>
      <c r="AK7" s="17">
        <v>32.65</v>
      </c>
      <c r="AL7" s="17">
        <v>30.89</v>
      </c>
      <c r="AM7" s="17">
        <v>36.22</v>
      </c>
      <c r="AN7" s="17">
        <f>(AK7-AL7)*100</f>
        <v>176</v>
      </c>
      <c r="AO7" s="15">
        <f>FLOOR(300/(AK7-AL7),100)</f>
        <v>100</v>
      </c>
      <c r="AP7" s="65">
        <f>(AM7-AK7)/(AK7-AL7)</f>
        <v>2.02840909090909</v>
      </c>
      <c r="AQ7" s="37">
        <f>(AK7-AL7)/AK7</f>
        <v>0.0539050535987748</v>
      </c>
      <c r="AR7" s="37">
        <f>(AM7-AK7)/AK7</f>
        <v>0.109341500765697</v>
      </c>
      <c r="AS7" s="17">
        <v>28.82</v>
      </c>
      <c r="AT7" s="48" t="s">
        <v>87</v>
      </c>
      <c r="AU7" s="78">
        <v>44522</v>
      </c>
      <c r="AV7" s="80">
        <v>32.7</v>
      </c>
      <c r="AW7" s="79">
        <v>100</v>
      </c>
      <c r="AX7" s="79">
        <v>5</v>
      </c>
      <c r="AY7" s="82">
        <f>AV7*AW7*0.2/10000</f>
        <v>0.0654</v>
      </c>
      <c r="AZ7" s="80">
        <f>AV7*AW7+AX7+AY7</f>
        <v>3275.0654</v>
      </c>
      <c r="BA7" s="80">
        <f>(AV7-AL7)*AW7+AX7+AY7</f>
        <v>186.0654</v>
      </c>
      <c r="BB7" s="80">
        <v>33.9</v>
      </c>
      <c r="BC7" s="80">
        <v>32.49</v>
      </c>
      <c r="BD7" s="38">
        <f>(BB7-AV7)/(BB7-BC7)</f>
        <v>0.851063829787233</v>
      </c>
      <c r="BE7" s="79"/>
      <c r="BF7" s="16"/>
      <c r="BG7" s="16"/>
      <c r="BH7" s="16"/>
      <c r="BI7" s="16"/>
      <c r="BJ7" s="66"/>
      <c r="BK7" s="16"/>
      <c r="BL7" s="16"/>
      <c r="BM7" s="96"/>
      <c r="BN7" s="66"/>
      <c r="BO7" s="16"/>
    </row>
    <row r="8" s="3" customFormat="1" ht="38" spans="1:68">
      <c r="A8" s="103" t="s">
        <v>93</v>
      </c>
      <c r="B8" s="18">
        <v>44525</v>
      </c>
      <c r="C8" s="19" t="s">
        <v>94</v>
      </c>
      <c r="D8" s="20">
        <v>64.32</v>
      </c>
      <c r="E8" s="20" t="s">
        <v>95</v>
      </c>
      <c r="F8" s="20">
        <v>68.37</v>
      </c>
      <c r="G8" s="20" t="s">
        <v>96</v>
      </c>
      <c r="H8" s="20">
        <v>69.16</v>
      </c>
      <c r="I8" s="20">
        <v>40.64</v>
      </c>
      <c r="J8" s="20">
        <v>90.29</v>
      </c>
      <c r="K8" s="38">
        <f>(H8-I8)/I8</f>
        <v>0.701771653543307</v>
      </c>
      <c r="L8" s="38">
        <f>(J8-H8)/J8</f>
        <v>0.234023701406579</v>
      </c>
      <c r="M8" s="20"/>
      <c r="N8" s="20">
        <v>60.05</v>
      </c>
      <c r="O8" s="20">
        <v>74.75</v>
      </c>
      <c r="P8" s="20">
        <v>65.5</v>
      </c>
      <c r="Q8" s="20">
        <v>70.98</v>
      </c>
      <c r="R8" s="20">
        <v>66.88</v>
      </c>
      <c r="S8" s="20"/>
      <c r="T8" s="20"/>
      <c r="U8" s="20"/>
      <c r="V8" s="20"/>
      <c r="W8" s="20"/>
      <c r="X8" s="20"/>
      <c r="Y8" s="20" t="s">
        <v>97</v>
      </c>
      <c r="Z8" s="49">
        <f>(J8-N8)/J8</f>
        <v>0.33492081072101</v>
      </c>
      <c r="AA8" s="49">
        <f>(O8-P8)/O8</f>
        <v>0.123745819397993</v>
      </c>
      <c r="AB8" s="49">
        <f>(Q8-R8)/Q8</f>
        <v>0.0577627500704425</v>
      </c>
      <c r="AC8" s="49" t="e">
        <f t="shared" si="0"/>
        <v>#DIV/0!</v>
      </c>
      <c r="AD8" s="39"/>
      <c r="AE8" s="20"/>
      <c r="AF8" s="20" t="s">
        <v>91</v>
      </c>
      <c r="AG8" s="60" t="s">
        <v>98</v>
      </c>
      <c r="AH8" s="20">
        <v>75.02</v>
      </c>
      <c r="AI8" s="20">
        <v>62.33</v>
      </c>
      <c r="AJ8" s="17">
        <f>AH8-AI8</f>
        <v>12.69</v>
      </c>
      <c r="AK8" s="20">
        <v>70.98</v>
      </c>
      <c r="AL8" s="20">
        <v>66.88</v>
      </c>
      <c r="AM8" s="20">
        <v>84.94</v>
      </c>
      <c r="AN8" s="17">
        <f>(AK8-AL8)*100</f>
        <v>410.000000000001</v>
      </c>
      <c r="AO8" s="15">
        <f>FLOOR(300/(AK8-AL8),100)</f>
        <v>0</v>
      </c>
      <c r="AP8" s="65">
        <f>(AM8-AK8)/(AK8-AL8)</f>
        <v>3.40487804878048</v>
      </c>
      <c r="AQ8" s="37">
        <f>(AK8-AL8)/AK8</f>
        <v>0.0577627500704425</v>
      </c>
      <c r="AR8" s="37">
        <f>(AM8-AK8)/AK8</f>
        <v>0.196675119752043</v>
      </c>
      <c r="AS8" s="20">
        <v>6.49</v>
      </c>
      <c r="AT8" s="60" t="s">
        <v>87</v>
      </c>
      <c r="AU8" s="18">
        <v>44526</v>
      </c>
      <c r="AV8" s="20">
        <v>72.07</v>
      </c>
      <c r="AW8" s="20">
        <v>100</v>
      </c>
      <c r="AX8" s="20">
        <v>5</v>
      </c>
      <c r="AY8" s="82">
        <f>AV8*AW8*0.2/10000</f>
        <v>0.14414</v>
      </c>
      <c r="AZ8" s="80">
        <f>AV8*AW8+AX8+AY8</f>
        <v>7212.14414</v>
      </c>
      <c r="BA8" s="80">
        <f>(AV8-AL8)*AW8+AX8+AY8</f>
        <v>524.14414</v>
      </c>
      <c r="BB8" s="20">
        <v>74.5</v>
      </c>
      <c r="BC8" s="20">
        <v>70.4</v>
      </c>
      <c r="BD8" s="38">
        <f>(BB8-AV8)/(BB8-BC8)</f>
        <v>0.592682926829271</v>
      </c>
      <c r="BE8" s="18"/>
      <c r="BF8" s="20"/>
      <c r="BG8" s="20"/>
      <c r="BH8" s="20"/>
      <c r="BI8" s="20"/>
      <c r="BJ8" s="66"/>
      <c r="BK8" s="20"/>
      <c r="BL8" s="20"/>
      <c r="BM8" s="96"/>
      <c r="BN8" s="66"/>
      <c r="BO8" s="20"/>
      <c r="BP8" s="60"/>
    </row>
    <row r="9" s="3" customFormat="1" ht="24" spans="1:68">
      <c r="A9" s="104" t="s">
        <v>99</v>
      </c>
      <c r="B9" s="18">
        <v>44522</v>
      </c>
      <c r="C9" s="21" t="s">
        <v>100</v>
      </c>
      <c r="D9" s="20">
        <v>28.37</v>
      </c>
      <c r="E9" s="20">
        <v>29.06</v>
      </c>
      <c r="F9" s="20">
        <v>29.49</v>
      </c>
      <c r="G9" s="20"/>
      <c r="H9" s="20">
        <v>29.69</v>
      </c>
      <c r="I9" s="20">
        <v>17.54</v>
      </c>
      <c r="J9" s="20">
        <v>48.5</v>
      </c>
      <c r="K9" s="39">
        <f t="shared" ref="K9:K14" si="1">(H9-I9)/I9</f>
        <v>0.692702394526796</v>
      </c>
      <c r="L9" s="39">
        <f t="shared" ref="L9:L14" si="2">(J9-H9)/J9</f>
        <v>0.387835051546392</v>
      </c>
      <c r="M9" s="20"/>
      <c r="N9" s="20">
        <v>24.11</v>
      </c>
      <c r="O9" s="20">
        <v>38.16</v>
      </c>
      <c r="P9" s="20">
        <v>25.12</v>
      </c>
      <c r="Q9" s="20">
        <v>30.9</v>
      </c>
      <c r="R9" s="20">
        <v>29.2</v>
      </c>
      <c r="S9" s="20"/>
      <c r="T9" s="20"/>
      <c r="U9" s="20"/>
      <c r="V9" s="20"/>
      <c r="W9" s="20"/>
      <c r="X9" s="20"/>
      <c r="Y9" s="20" t="s">
        <v>77</v>
      </c>
      <c r="Z9" s="39">
        <f t="shared" ref="Z9:Z14" si="3">(J9-N9)/J9</f>
        <v>0.502886597938144</v>
      </c>
      <c r="AA9" s="39">
        <f t="shared" ref="AA9:AA14" si="4">(O9-P9)/O9</f>
        <v>0.341719077568134</v>
      </c>
      <c r="AB9" s="39">
        <f t="shared" ref="AB9:AB14" si="5">(Q9-R9)/Q9</f>
        <v>0.0550161812297734</v>
      </c>
      <c r="AC9" s="39" t="e">
        <f t="shared" si="0"/>
        <v>#DIV/0!</v>
      </c>
      <c r="AD9" s="39" t="e">
        <f>(U9-V9)/U9</f>
        <v>#DIV/0!</v>
      </c>
      <c r="AE9" s="20"/>
      <c r="AF9" s="20" t="s">
        <v>91</v>
      </c>
      <c r="AG9" s="60" t="s">
        <v>101</v>
      </c>
      <c r="AH9" s="20">
        <v>32.43</v>
      </c>
      <c r="AI9" s="20">
        <v>26.16</v>
      </c>
      <c r="AJ9" s="61">
        <f>AH9-AI9</f>
        <v>6.27</v>
      </c>
      <c r="AK9" s="20">
        <v>30.66</v>
      </c>
      <c r="AL9" s="20">
        <v>29.35</v>
      </c>
      <c r="AM9" s="20">
        <v>38.71</v>
      </c>
      <c r="AN9" s="61">
        <f t="shared" ref="AN9:AN14" si="6">(AK9-AL9)*100</f>
        <v>131</v>
      </c>
      <c r="AO9" s="20">
        <f t="shared" ref="AO9:AO14" si="7">FLOOR(300/(AK9-AL9),100)</f>
        <v>200</v>
      </c>
      <c r="AP9" s="66">
        <f t="shared" ref="AP9:AP14" si="8">(AM9-AK9)/(AK9-AL9)</f>
        <v>6.14503816793894</v>
      </c>
      <c r="AQ9" s="39">
        <f>(AK9-AL9)/AK9</f>
        <v>0.042726679712981</v>
      </c>
      <c r="AR9" s="39">
        <f>(AM9-AK9)/AK9</f>
        <v>0.262557077625571</v>
      </c>
      <c r="AS9" s="20">
        <v>38.46</v>
      </c>
      <c r="AT9" s="60" t="s">
        <v>80</v>
      </c>
      <c r="AU9" s="18">
        <v>44524</v>
      </c>
      <c r="AV9" s="20">
        <v>30.54</v>
      </c>
      <c r="AW9" s="20">
        <v>100</v>
      </c>
      <c r="AX9" s="20">
        <v>5</v>
      </c>
      <c r="AY9" s="66">
        <f>AV9*AW9*0.2/10000</f>
        <v>0.06108</v>
      </c>
      <c r="AZ9" s="83">
        <f>AV9*AW9+AX9+AY9</f>
        <v>3059.06108</v>
      </c>
      <c r="BA9" s="83">
        <f>(AV9-AL9)*AW9+AX9+AY9</f>
        <v>124.06108</v>
      </c>
      <c r="BB9" s="20">
        <v>30.72</v>
      </c>
      <c r="BC9" s="20">
        <v>29.33</v>
      </c>
      <c r="BD9" s="39">
        <f>(BB9-AV9)/(BB9-BC9)</f>
        <v>0.129496402877698</v>
      </c>
      <c r="BE9" s="18">
        <v>44525</v>
      </c>
      <c r="BF9" s="20">
        <v>30.15</v>
      </c>
      <c r="BG9" s="20">
        <v>100</v>
      </c>
      <c r="BH9" s="20">
        <v>5</v>
      </c>
      <c r="BI9" s="20">
        <v>3.075</v>
      </c>
      <c r="BJ9" s="66">
        <f>BF9*BG9-BH9-BI9</f>
        <v>3006.925</v>
      </c>
      <c r="BK9" s="20">
        <v>30.69</v>
      </c>
      <c r="BL9" s="20">
        <v>30.01</v>
      </c>
      <c r="BM9" s="96">
        <f>(BF9-BL9)/(BK9-BL9)</f>
        <v>0.205882352941172</v>
      </c>
      <c r="BN9" s="66">
        <f>BJ9-AZ9</f>
        <v>-52.1360799999998</v>
      </c>
      <c r="BO9" s="20"/>
      <c r="BP9" s="60" t="s">
        <v>102</v>
      </c>
    </row>
    <row r="10" ht="24" spans="1:67">
      <c r="A10" s="105" t="s">
        <v>103</v>
      </c>
      <c r="B10" s="23">
        <v>44524</v>
      </c>
      <c r="C10" s="24" t="s">
        <v>104</v>
      </c>
      <c r="D10" s="22">
        <v>18.26</v>
      </c>
      <c r="E10" s="22">
        <v>19.01</v>
      </c>
      <c r="F10" s="22">
        <v>21.05</v>
      </c>
      <c r="G10" s="22"/>
      <c r="H10" s="22">
        <v>23.2</v>
      </c>
      <c r="I10" s="22">
        <v>13.04</v>
      </c>
      <c r="J10" s="22">
        <v>26.64</v>
      </c>
      <c r="K10" s="40">
        <f t="shared" si="1"/>
        <v>0.779141104294479</v>
      </c>
      <c r="L10" s="40">
        <f t="shared" si="2"/>
        <v>0.129129129129129</v>
      </c>
      <c r="M10" s="22"/>
      <c r="N10" s="22">
        <v>18.5</v>
      </c>
      <c r="O10" s="22">
        <v>22.39</v>
      </c>
      <c r="P10" s="22">
        <v>18.85</v>
      </c>
      <c r="Q10" s="22">
        <v>23.56</v>
      </c>
      <c r="R10" s="22">
        <v>20.89</v>
      </c>
      <c r="S10" s="22">
        <v>23.49</v>
      </c>
      <c r="T10" s="22">
        <v>22.12</v>
      </c>
      <c r="U10" s="22"/>
      <c r="V10" s="22"/>
      <c r="W10" s="22"/>
      <c r="X10" s="22"/>
      <c r="Y10" s="22" t="s">
        <v>97</v>
      </c>
      <c r="Z10" s="50">
        <f t="shared" si="3"/>
        <v>0.305555555555556</v>
      </c>
      <c r="AA10" s="50">
        <f t="shared" si="4"/>
        <v>0.158106297454221</v>
      </c>
      <c r="AB10" s="50">
        <f t="shared" si="5"/>
        <v>0.113327674023769</v>
      </c>
      <c r="AC10" s="50">
        <f t="shared" si="0"/>
        <v>0.0583226905065984</v>
      </c>
      <c r="AD10" s="22"/>
      <c r="AE10" s="22"/>
      <c r="AF10" s="22" t="s">
        <v>91</v>
      </c>
      <c r="AG10" s="62" t="s">
        <v>79</v>
      </c>
      <c r="AH10" s="22">
        <v>25.19</v>
      </c>
      <c r="AI10" s="22">
        <v>17.73</v>
      </c>
      <c r="AJ10" s="63">
        <f>AH10-AI10</f>
        <v>7.46</v>
      </c>
      <c r="AK10" s="22">
        <v>23.56</v>
      </c>
      <c r="AL10" s="22">
        <v>22.12</v>
      </c>
      <c r="AM10" s="22">
        <v>26.91</v>
      </c>
      <c r="AN10" s="63">
        <f t="shared" si="6"/>
        <v>144</v>
      </c>
      <c r="AO10" s="22">
        <f t="shared" si="7"/>
        <v>200</v>
      </c>
      <c r="AP10" s="67">
        <f t="shared" si="8"/>
        <v>2.32638888888889</v>
      </c>
      <c r="AQ10" s="40">
        <f>(AK10-AL10)/AK10</f>
        <v>0.0611205432937181</v>
      </c>
      <c r="AR10" s="40">
        <f>(AM10-AK10)/AK10</f>
        <v>0.142190152801358</v>
      </c>
      <c r="AS10" s="22">
        <v>53.49</v>
      </c>
      <c r="AT10" s="62" t="s">
        <v>80</v>
      </c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</row>
    <row r="11" ht="24" spans="1:67">
      <c r="A11" s="105" t="s">
        <v>105</v>
      </c>
      <c r="B11" s="23">
        <v>44524</v>
      </c>
      <c r="C11" s="24" t="s">
        <v>106</v>
      </c>
      <c r="D11" s="22">
        <v>20.14</v>
      </c>
      <c r="E11" s="22">
        <v>20.65</v>
      </c>
      <c r="F11" s="22">
        <v>20.97</v>
      </c>
      <c r="G11" s="22"/>
      <c r="H11" s="22">
        <v>21.52</v>
      </c>
      <c r="I11" s="22">
        <v>7.07</v>
      </c>
      <c r="J11" s="22">
        <v>29.28</v>
      </c>
      <c r="K11" s="41">
        <f t="shared" si="1"/>
        <v>2.04384724186704</v>
      </c>
      <c r="L11" s="41">
        <f t="shared" si="2"/>
        <v>0.265027322404372</v>
      </c>
      <c r="M11" s="22"/>
      <c r="N11" s="22">
        <v>18.34</v>
      </c>
      <c r="O11" s="22">
        <v>21.65</v>
      </c>
      <c r="P11" s="22">
        <v>18.61</v>
      </c>
      <c r="Q11" s="22">
        <v>21.14</v>
      </c>
      <c r="R11" s="22">
        <v>18.86</v>
      </c>
      <c r="S11" s="22"/>
      <c r="T11" s="22"/>
      <c r="U11" s="22"/>
      <c r="V11" s="22"/>
      <c r="W11" s="22"/>
      <c r="X11" s="22"/>
      <c r="Y11" s="22" t="s">
        <v>90</v>
      </c>
      <c r="Z11" s="51">
        <f t="shared" si="3"/>
        <v>0.373633879781421</v>
      </c>
      <c r="AA11" s="52">
        <f t="shared" si="4"/>
        <v>0.140415704387991</v>
      </c>
      <c r="AB11" s="52">
        <f t="shared" si="5"/>
        <v>0.107852412488174</v>
      </c>
      <c r="AC11" s="52" t="e">
        <f t="shared" si="0"/>
        <v>#DIV/0!</v>
      </c>
      <c r="AD11" s="22"/>
      <c r="AE11" s="22"/>
      <c r="AF11" s="22" t="s">
        <v>91</v>
      </c>
      <c r="AG11" s="62" t="s">
        <v>79</v>
      </c>
      <c r="AH11" s="22"/>
      <c r="AI11" s="22"/>
      <c r="AJ11" s="63">
        <f>AH11-AI11</f>
        <v>0</v>
      </c>
      <c r="AK11" s="22"/>
      <c r="AL11" s="22"/>
      <c r="AM11" s="22"/>
      <c r="AN11" s="64">
        <f t="shared" si="6"/>
        <v>0</v>
      </c>
      <c r="AO11" s="22" t="e">
        <f t="shared" si="7"/>
        <v>#DIV/0!</v>
      </c>
      <c r="AP11" s="68" t="e">
        <f t="shared" si="8"/>
        <v>#DIV/0!</v>
      </c>
      <c r="AQ11" s="40" t="e">
        <f>(AK11-AL11)/AK11</f>
        <v>#DIV/0!</v>
      </c>
      <c r="AR11" s="40" t="e">
        <f>(AM11-AK11)/AK11</f>
        <v>#DIV/0!</v>
      </c>
      <c r="AT11" s="62" t="s">
        <v>80</v>
      </c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</row>
    <row r="12" ht="13" spans="1:67">
      <c r="A12" s="105" t="s">
        <v>107</v>
      </c>
      <c r="B12" s="23">
        <v>44524</v>
      </c>
      <c r="C12" s="24" t="s">
        <v>108</v>
      </c>
      <c r="D12" s="22">
        <v>19.9</v>
      </c>
      <c r="E12" s="22">
        <v>20.73</v>
      </c>
      <c r="F12" s="22">
        <v>22.88</v>
      </c>
      <c r="G12" s="22"/>
      <c r="H12" s="22">
        <v>23.53</v>
      </c>
      <c r="I12" s="22">
        <v>7.25</v>
      </c>
      <c r="J12" s="22">
        <v>29.3</v>
      </c>
      <c r="K12" s="41">
        <f t="shared" si="1"/>
        <v>2.24551724137931</v>
      </c>
      <c r="L12" s="41">
        <f t="shared" si="2"/>
        <v>0.196928327645051</v>
      </c>
      <c r="M12" s="22"/>
      <c r="N12" s="22">
        <v>19.05</v>
      </c>
      <c r="O12" s="22">
        <v>22.91</v>
      </c>
      <c r="P12" s="22">
        <v>19.73</v>
      </c>
      <c r="Q12" s="22">
        <v>25.5</v>
      </c>
      <c r="R12" s="22">
        <v>23.12</v>
      </c>
      <c r="S12" s="22">
        <v>26.45</v>
      </c>
      <c r="T12" s="22">
        <v>22.8</v>
      </c>
      <c r="U12" s="22"/>
      <c r="V12" s="22"/>
      <c r="W12" s="22"/>
      <c r="X12" s="22"/>
      <c r="Y12" s="22" t="s">
        <v>97</v>
      </c>
      <c r="Z12" s="51">
        <f t="shared" si="3"/>
        <v>0.349829351535836</v>
      </c>
      <c r="AA12" s="52">
        <f t="shared" si="4"/>
        <v>0.138804015713662</v>
      </c>
      <c r="AB12" s="52">
        <f t="shared" si="5"/>
        <v>0.0933333333333333</v>
      </c>
      <c r="AC12" s="52">
        <f t="shared" si="0"/>
        <v>0.137996219281663</v>
      </c>
      <c r="AD12" s="22"/>
      <c r="AE12" s="22"/>
      <c r="AF12" s="22" t="s">
        <v>91</v>
      </c>
      <c r="AG12" s="62"/>
      <c r="AH12" s="22"/>
      <c r="AI12" s="22"/>
      <c r="AJ12" s="63">
        <f>AH12-AI12</f>
        <v>0</v>
      </c>
      <c r="AK12" s="22">
        <v>25.15</v>
      </c>
      <c r="AL12" s="22">
        <v>23.48</v>
      </c>
      <c r="AM12" s="22">
        <v>27.83</v>
      </c>
      <c r="AN12" s="64">
        <f t="shared" si="6"/>
        <v>167</v>
      </c>
      <c r="AO12" s="22">
        <f t="shared" si="7"/>
        <v>100</v>
      </c>
      <c r="AP12" s="68">
        <f t="shared" si="8"/>
        <v>1.60479041916168</v>
      </c>
      <c r="AQ12" s="40">
        <f>(AK12-AL12)/AK12</f>
        <v>0.0664015904572564</v>
      </c>
      <c r="AR12" s="40">
        <f>(AM12-AK12)/AK12</f>
        <v>0.106560636182903</v>
      </c>
      <c r="AT12" s="62" t="s">
        <v>80</v>
      </c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ht="13" spans="1:67">
      <c r="A13" s="105" t="s">
        <v>109</v>
      </c>
      <c r="B13" s="23">
        <v>44524</v>
      </c>
      <c r="C13" s="24" t="s">
        <v>110</v>
      </c>
      <c r="D13" s="22">
        <v>26.7</v>
      </c>
      <c r="E13" s="22">
        <v>28.65</v>
      </c>
      <c r="F13" s="22">
        <v>33.16</v>
      </c>
      <c r="G13" s="22"/>
      <c r="H13" s="22">
        <v>36.11</v>
      </c>
      <c r="I13" s="22">
        <v>11.38</v>
      </c>
      <c r="J13" s="22">
        <v>41.75</v>
      </c>
      <c r="K13" s="41">
        <f t="shared" si="1"/>
        <v>2.17311072056239</v>
      </c>
      <c r="L13" s="41">
        <f t="shared" si="2"/>
        <v>0.135089820359281</v>
      </c>
      <c r="M13" s="22"/>
      <c r="N13" s="22">
        <v>28.85</v>
      </c>
      <c r="O13" s="22">
        <v>35.46</v>
      </c>
      <c r="P13" s="22">
        <v>29.05</v>
      </c>
      <c r="Q13" s="22">
        <v>34.35</v>
      </c>
      <c r="R13" s="22">
        <v>31.5</v>
      </c>
      <c r="S13" s="22"/>
      <c r="T13" s="22"/>
      <c r="U13" s="22"/>
      <c r="V13" s="22"/>
      <c r="W13" s="22"/>
      <c r="X13" s="22"/>
      <c r="Y13" s="22" t="s">
        <v>90</v>
      </c>
      <c r="Z13" s="51">
        <f t="shared" si="3"/>
        <v>0.308982035928144</v>
      </c>
      <c r="AA13" s="52">
        <f t="shared" si="4"/>
        <v>0.180767061477721</v>
      </c>
      <c r="AB13" s="52">
        <f t="shared" si="5"/>
        <v>0.0829694323144105</v>
      </c>
      <c r="AC13" s="52" t="e">
        <f>(S13-T13)/S13</f>
        <v>#DIV/0!</v>
      </c>
      <c r="AD13" s="22"/>
      <c r="AE13" s="22"/>
      <c r="AF13" s="22" t="s">
        <v>91</v>
      </c>
      <c r="AG13" s="22" t="s">
        <v>111</v>
      </c>
      <c r="AH13" s="22"/>
      <c r="AI13" s="22"/>
      <c r="AJ13" s="63">
        <f>AH13-AI13</f>
        <v>0</v>
      </c>
      <c r="AK13" s="22">
        <v>37.13</v>
      </c>
      <c r="AL13" s="22">
        <v>35.6</v>
      </c>
      <c r="AM13" s="22">
        <v>38.61</v>
      </c>
      <c r="AN13" s="64">
        <f t="shared" si="6"/>
        <v>153</v>
      </c>
      <c r="AO13" s="22">
        <f t="shared" si="7"/>
        <v>100</v>
      </c>
      <c r="AP13" s="68">
        <f t="shared" si="8"/>
        <v>0.967320261437906</v>
      </c>
      <c r="AQ13" s="40">
        <f>(AK13-AL13)/AK13</f>
        <v>0.0412065715055212</v>
      </c>
      <c r="AR13" s="40">
        <f>(AM13-AK13)/AK13</f>
        <v>0.0398599515216805</v>
      </c>
      <c r="AT13" s="62" t="s">
        <v>80</v>
      </c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ht="13" spans="1:67">
      <c r="A14" s="105" t="s">
        <v>112</v>
      </c>
      <c r="B14" s="23">
        <v>44524</v>
      </c>
      <c r="C14" s="24" t="s">
        <v>113</v>
      </c>
      <c r="D14" s="22">
        <v>32.91</v>
      </c>
      <c r="E14" s="22">
        <v>33.52</v>
      </c>
      <c r="F14" s="22">
        <v>34.71</v>
      </c>
      <c r="G14" s="22"/>
      <c r="H14" s="22">
        <v>36.09</v>
      </c>
      <c r="I14" s="22">
        <v>25.12</v>
      </c>
      <c r="J14" s="22">
        <v>41.77</v>
      </c>
      <c r="K14" s="41">
        <f t="shared" si="1"/>
        <v>0.436703821656051</v>
      </c>
      <c r="L14" s="41">
        <f t="shared" si="2"/>
        <v>0.135982762748384</v>
      </c>
      <c r="M14" s="22"/>
      <c r="N14" s="22">
        <v>30.46</v>
      </c>
      <c r="O14" s="22">
        <v>36.94</v>
      </c>
      <c r="P14" s="22">
        <v>33.59</v>
      </c>
      <c r="Q14" s="22">
        <v>37.1</v>
      </c>
      <c r="R14" s="22">
        <v>34.44</v>
      </c>
      <c r="S14" s="22"/>
      <c r="T14" s="22"/>
      <c r="U14" s="22"/>
      <c r="V14" s="22"/>
      <c r="W14" s="22"/>
      <c r="X14" s="22"/>
      <c r="Y14" s="22" t="s">
        <v>114</v>
      </c>
      <c r="Z14" s="51">
        <f t="shared" si="3"/>
        <v>0.270768494134546</v>
      </c>
      <c r="AA14" s="52">
        <f t="shared" si="4"/>
        <v>0.0906876015159717</v>
      </c>
      <c r="AB14" s="52">
        <f t="shared" si="5"/>
        <v>0.0716981132075473</v>
      </c>
      <c r="AC14" s="52" t="e">
        <f>(S14-T14)/S14</f>
        <v>#DIV/0!</v>
      </c>
      <c r="AD14" s="22"/>
      <c r="AE14" s="22"/>
      <c r="AF14" s="22" t="s">
        <v>91</v>
      </c>
      <c r="AG14" s="62" t="s">
        <v>115</v>
      </c>
      <c r="AH14" s="22"/>
      <c r="AI14" s="22"/>
      <c r="AJ14" s="63">
        <f>AH14-AI14</f>
        <v>0</v>
      </c>
      <c r="AK14" s="22">
        <v>37.09</v>
      </c>
      <c r="AL14" s="22">
        <v>35.25</v>
      </c>
      <c r="AM14" s="22">
        <v>38.8</v>
      </c>
      <c r="AN14" s="64">
        <f t="shared" si="6"/>
        <v>184</v>
      </c>
      <c r="AO14" s="22">
        <f t="shared" si="7"/>
        <v>100</v>
      </c>
      <c r="AP14" s="68">
        <f t="shared" si="8"/>
        <v>0.929347826086951</v>
      </c>
      <c r="AQ14" s="40">
        <f>(AK14-AL14)/AK14</f>
        <v>0.0496090590455649</v>
      </c>
      <c r="AR14" s="40">
        <f>(AM14-AK14)/AK14</f>
        <v>0.046104071178215</v>
      </c>
      <c r="AT14" s="62" t="s">
        <v>80</v>
      </c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ht="13" spans="1:67">
      <c r="A15" s="105" t="s">
        <v>116</v>
      </c>
      <c r="B15" s="23">
        <v>44529</v>
      </c>
      <c r="C15" s="24" t="s">
        <v>117</v>
      </c>
      <c r="D15" s="22">
        <v>22.26</v>
      </c>
      <c r="E15" s="22">
        <v>22.69</v>
      </c>
      <c r="F15" s="22">
        <v>24.83</v>
      </c>
      <c r="G15" s="22"/>
      <c r="H15" s="22">
        <v>28.99</v>
      </c>
      <c r="I15" s="22">
        <v>14.46</v>
      </c>
      <c r="J15" s="22">
        <v>31.94</v>
      </c>
      <c r="K15" s="41">
        <f>(H15-I15)/I15</f>
        <v>1.00484094052559</v>
      </c>
      <c r="L15" s="41">
        <f>(J15-H15)/J15</f>
        <v>0.0923606762680026</v>
      </c>
      <c r="M15" s="22"/>
      <c r="N15" s="22">
        <v>20.63</v>
      </c>
      <c r="O15" s="22">
        <v>25.66</v>
      </c>
      <c r="P15" s="22">
        <v>21.46</v>
      </c>
      <c r="Q15" s="22">
        <v>28.89</v>
      </c>
      <c r="R15" s="22">
        <v>24.22</v>
      </c>
      <c r="S15" s="22">
        <v>29.7</v>
      </c>
      <c r="T15" s="22">
        <v>27.72</v>
      </c>
      <c r="U15" s="22"/>
      <c r="V15" s="22"/>
      <c r="W15" s="22"/>
      <c r="X15" s="22"/>
      <c r="Y15" s="22" t="s">
        <v>90</v>
      </c>
      <c r="Z15" s="51">
        <f>(J15-N15)/J15</f>
        <v>0.354101440200376</v>
      </c>
      <c r="AA15" s="52">
        <f>(O15-P15)/O15</f>
        <v>0.163678877630553</v>
      </c>
      <c r="AB15" s="52">
        <f>(Q15-R15)/Q15</f>
        <v>0.161647628937349</v>
      </c>
      <c r="AC15" s="52">
        <f>(S15-T15)/S15</f>
        <v>0.0666666666666667</v>
      </c>
      <c r="AD15" s="22"/>
      <c r="AE15" s="22"/>
      <c r="AF15" s="22" t="s">
        <v>85</v>
      </c>
      <c r="AG15" s="22" t="s">
        <v>111</v>
      </c>
      <c r="AH15" s="22">
        <v>31.18</v>
      </c>
      <c r="AI15" s="22">
        <v>21.1</v>
      </c>
      <c r="AJ15" s="63">
        <f>AH15-AI15</f>
        <v>10.08</v>
      </c>
      <c r="AK15" s="22">
        <v>29.77</v>
      </c>
      <c r="AL15" s="22">
        <v>27.72</v>
      </c>
      <c r="AM15" s="22">
        <v>34.93</v>
      </c>
      <c r="AN15" s="64">
        <f>(AK15-AL15)*100</f>
        <v>205</v>
      </c>
      <c r="AO15" s="22">
        <f>FLOOR(300/(AK15-AL15),100)</f>
        <v>100</v>
      </c>
      <c r="AP15" s="68">
        <f>(AM15-AK15)/(AK15-AL15)</f>
        <v>2.51707317073171</v>
      </c>
      <c r="AQ15" s="40">
        <f>(AK15-AL15)/AK15</f>
        <v>0.0688612697346322</v>
      </c>
      <c r="AR15" s="40">
        <f>(AM15-AK15)/AK15</f>
        <v>0.173328854551562</v>
      </c>
      <c r="AS15" s="22">
        <v>17.95</v>
      </c>
      <c r="AT15" s="62" t="s">
        <v>87</v>
      </c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ht="13" spans="1:67">
      <c r="A16" s="105" t="s">
        <v>118</v>
      </c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</row>
    <row r="17" ht="13" spans="1:67">
      <c r="A17" s="105" t="s">
        <v>119</v>
      </c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</row>
    <row r="18" ht="13" spans="1:67">
      <c r="A18" s="105" t="s">
        <v>120</v>
      </c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</row>
    <row r="19" ht="13" spans="1:67">
      <c r="A19" s="105" t="s">
        <v>121</v>
      </c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</row>
    <row r="20" ht="13" spans="1:67">
      <c r="A20" s="105" t="s">
        <v>122</v>
      </c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</row>
    <row r="21" ht="13" spans="1:67">
      <c r="A21" s="105" t="s">
        <v>123</v>
      </c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</row>
    <row r="22" ht="13" spans="1:67">
      <c r="A22" s="105" t="s">
        <v>124</v>
      </c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</row>
    <row r="23" ht="13" spans="1:67">
      <c r="A23" s="105" t="s">
        <v>125</v>
      </c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</row>
    <row r="24" ht="13" spans="1:67">
      <c r="A24" s="105" t="s">
        <v>126</v>
      </c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</row>
    <row r="25" ht="13" spans="1:67">
      <c r="A25" s="105" t="s">
        <v>127</v>
      </c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</row>
    <row r="26" ht="13" spans="1:67">
      <c r="A26" s="105" t="s">
        <v>128</v>
      </c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</row>
    <row r="27" ht="13" spans="1:67">
      <c r="A27" s="105" t="s">
        <v>129</v>
      </c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</row>
    <row r="28" ht="13" spans="1:67">
      <c r="A28" s="105" t="s">
        <v>130</v>
      </c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</row>
    <row r="29" ht="13" spans="1:67">
      <c r="A29" s="105" t="s">
        <v>131</v>
      </c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</row>
    <row r="30" ht="13" spans="1:67">
      <c r="A30" s="105" t="s">
        <v>132</v>
      </c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</row>
    <row r="31" ht="13" spans="1:67">
      <c r="A31" s="105" t="s">
        <v>133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</row>
    <row r="32" ht="13" spans="1:67">
      <c r="A32" s="105" t="s">
        <v>134</v>
      </c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</row>
    <row r="33" ht="13" spans="1:67">
      <c r="A33" s="105" t="s">
        <v>135</v>
      </c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</row>
    <row r="34" ht="13" spans="1:67">
      <c r="A34" s="105" t="s">
        <v>136</v>
      </c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</row>
    <row r="35" ht="13" spans="1:67">
      <c r="A35" s="105" t="s">
        <v>137</v>
      </c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</row>
    <row r="36" ht="13" spans="1:67">
      <c r="A36" s="105" t="s">
        <v>138</v>
      </c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</row>
    <row r="37" ht="13" spans="1:67">
      <c r="A37" s="105" t="s">
        <v>139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</row>
    <row r="38" ht="13" spans="1:67">
      <c r="A38" s="105" t="s">
        <v>140</v>
      </c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</row>
    <row r="39" ht="13" spans="1:67">
      <c r="A39" s="105" t="s">
        <v>141</v>
      </c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</row>
    <row r="40" ht="13" spans="1:67">
      <c r="A40" s="105" t="s">
        <v>142</v>
      </c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</row>
    <row r="41" ht="13" spans="1:67">
      <c r="A41" s="105" t="s">
        <v>143</v>
      </c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</row>
    <row r="42" ht="13" spans="1:67">
      <c r="A42" s="105" t="s">
        <v>144</v>
      </c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</row>
    <row r="43" ht="13" spans="1:67">
      <c r="A43" s="105" t="s">
        <v>145</v>
      </c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</row>
    <row r="44" ht="13" spans="1:67">
      <c r="A44" s="105" t="s">
        <v>146</v>
      </c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</row>
    <row r="45" ht="13" spans="1:67">
      <c r="A45" s="105" t="s">
        <v>147</v>
      </c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</row>
    <row r="46" ht="13" spans="1:67">
      <c r="A46" s="105" t="s">
        <v>148</v>
      </c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</row>
    <row r="47" ht="13" spans="1:67">
      <c r="A47" s="105" t="s">
        <v>149</v>
      </c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</row>
    <row r="48" ht="13" spans="1:67">
      <c r="A48" s="105" t="s">
        <v>150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</row>
    <row r="49" ht="13" spans="1:67">
      <c r="A49" s="105" t="s">
        <v>151</v>
      </c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</row>
    <row r="50" ht="13" spans="1:67">
      <c r="A50" s="105" t="s">
        <v>152</v>
      </c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</row>
    <row r="51" ht="13" spans="1:67">
      <c r="A51" s="105" t="s">
        <v>153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</row>
    <row r="52" ht="13" spans="1:67">
      <c r="A52" s="105" t="s">
        <v>154</v>
      </c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</row>
    <row r="53" ht="13" spans="1:67">
      <c r="A53" s="105" t="s">
        <v>155</v>
      </c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</row>
    <row r="54" ht="13" spans="1:67">
      <c r="A54" s="105" t="s">
        <v>156</v>
      </c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</row>
    <row r="55" ht="13" spans="1:67">
      <c r="A55" s="105" t="s">
        <v>157</v>
      </c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</row>
    <row r="56" ht="13" spans="1:67">
      <c r="A56" s="105" t="s">
        <v>158</v>
      </c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</row>
    <row r="57" ht="13" spans="1:67">
      <c r="A57" s="105" t="s">
        <v>159</v>
      </c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</row>
    <row r="58" ht="13" spans="1:67">
      <c r="A58" s="105" t="s">
        <v>160</v>
      </c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</row>
    <row r="59" ht="13" spans="1:67">
      <c r="A59" s="105" t="s">
        <v>161</v>
      </c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</row>
    <row r="60" ht="13" spans="1:67">
      <c r="A60" s="105" t="s">
        <v>162</v>
      </c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</row>
    <row r="61" ht="13" spans="1:67">
      <c r="A61" s="105" t="s">
        <v>163</v>
      </c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</row>
    <row r="62" ht="13" spans="1:67">
      <c r="A62" s="105" t="s">
        <v>164</v>
      </c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</row>
    <row r="63" ht="13" spans="1:67">
      <c r="A63" s="105" t="s">
        <v>165</v>
      </c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</row>
    <row r="64" ht="13" spans="1:67">
      <c r="A64" s="105" t="s">
        <v>166</v>
      </c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</row>
    <row r="65" ht="13" spans="1:67">
      <c r="A65" s="105" t="s">
        <v>167</v>
      </c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</row>
    <row r="66" spans="1:67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</row>
    <row r="67" spans="1: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</row>
    <row r="68" spans="1:67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</row>
    <row r="69" spans="1:67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</row>
    <row r="70" spans="1:67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</row>
    <row r="71" spans="1:67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</row>
    <row r="72" spans="1:67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</row>
    <row r="73" spans="1:67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</row>
    <row r="74" spans="1:67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</row>
    <row r="75" spans="1:67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</row>
    <row r="76" spans="1:67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</row>
    <row r="77" spans="1:6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</row>
    <row r="78" spans="1:67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</row>
    <row r="79" spans="1:67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</row>
    <row r="80" spans="1:67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</row>
    <row r="81" spans="1:67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</row>
    <row r="82" spans="1:67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</row>
    <row r="83" spans="1:67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</row>
    <row r="84" spans="1:67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</row>
    <row r="85" spans="1:67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</row>
    <row r="86" spans="1:67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</row>
    <row r="87" spans="1:6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</row>
    <row r="88" spans="1:67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</row>
    <row r="89" spans="1:67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</row>
    <row r="90" spans="1:67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</row>
    <row r="91" spans="1:67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</row>
    <row r="92" spans="1:67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</row>
    <row r="93" spans="1:67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</row>
    <row r="94" spans="1:67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</row>
    <row r="95" spans="1:67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</row>
    <row r="96" spans="1:67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</row>
    <row r="97" spans="1:6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</row>
    <row r="98" spans="1:67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</row>
    <row r="99" spans="1:67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</row>
    <row r="100" spans="1:67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</row>
    <row r="101" spans="1:67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</row>
    <row r="102" spans="1:67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</row>
    <row r="103" spans="1:67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</row>
    <row r="104" spans="1:67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</row>
    <row r="105" spans="1:67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</row>
    <row r="106" spans="1:67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</row>
    <row r="107" spans="1:6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</row>
    <row r="108" spans="1:67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</row>
    <row r="109" spans="1:67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</row>
    <row r="110" spans="1:67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</row>
    <row r="111" spans="1:67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</row>
    <row r="112" spans="1:67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</row>
    <row r="113" spans="1:67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</row>
    <row r="114" spans="1:67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</row>
    <row r="115" spans="1:67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</row>
    <row r="116" spans="1:67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</row>
    <row r="117" spans="1:6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</row>
    <row r="118" spans="1:67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</row>
    <row r="119" spans="1:67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</row>
    <row r="120" spans="1:67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</row>
    <row r="121" spans="1:67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</row>
    <row r="122" spans="1:67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</row>
    <row r="123" spans="1:67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</row>
    <row r="124" spans="1:67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</row>
    <row r="125" spans="1:67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</row>
    <row r="126" spans="1:67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</row>
    <row r="127" spans="1:6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</row>
    <row r="128" spans="1:67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</row>
    <row r="129" spans="1:67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</row>
    <row r="130" spans="1:67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</row>
    <row r="131" spans="1:67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</row>
    <row r="132" spans="1:67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</row>
    <row r="133" spans="1:67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</row>
    <row r="134" spans="1:67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</row>
    <row r="135" spans="1:67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</row>
    <row r="136" spans="1:67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</row>
    <row r="137" spans="1:6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</row>
    <row r="138" spans="1:67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</row>
    <row r="139" spans="1:67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</row>
    <row r="140" spans="1:67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</row>
    <row r="141" spans="1:67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</row>
    <row r="142" spans="1:67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</row>
    <row r="143" spans="1:67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</row>
    <row r="144" spans="1:67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</row>
    <row r="145" spans="1:67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</row>
    <row r="146" spans="1:67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</row>
    <row r="147" spans="1:6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</row>
    <row r="148" spans="1:67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</row>
    <row r="149" spans="1:67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</row>
    <row r="150" spans="1:67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</row>
    <row r="151" spans="1:67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</row>
    <row r="152" spans="1:67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</row>
    <row r="153" spans="1:67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</row>
    <row r="154" spans="1:67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</row>
    <row r="155" spans="1:67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</row>
    <row r="156" spans="1:67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</row>
    <row r="157" spans="1:6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</row>
    <row r="158" spans="1:67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</row>
    <row r="159" spans="1:67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</row>
    <row r="160" spans="1:67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</row>
    <row r="161" spans="1:67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  <c r="BJ161" s="22"/>
      <c r="BK161" s="22"/>
      <c r="BL161" s="22"/>
      <c r="BM161" s="22"/>
      <c r="BN161" s="22"/>
      <c r="BO161" s="22"/>
    </row>
    <row r="162" spans="1:67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T162" s="22"/>
      <c r="AU162" s="22"/>
      <c r="AV162" s="22"/>
      <c r="AW162" s="22"/>
      <c r="AX162" s="22"/>
      <c r="AY162" s="22"/>
      <c r="AZ162" s="22"/>
      <c r="BA162" s="22"/>
      <c r="BB162" s="22"/>
      <c r="BC162" s="22"/>
      <c r="BD162" s="22"/>
      <c r="BE162" s="22"/>
      <c r="BF162" s="22"/>
      <c r="BG162" s="22"/>
      <c r="BH162" s="22"/>
      <c r="BI162" s="22"/>
      <c r="BJ162" s="22"/>
      <c r="BK162" s="22"/>
      <c r="BL162" s="22"/>
      <c r="BM162" s="22"/>
      <c r="BN162" s="22"/>
      <c r="BO162" s="22"/>
    </row>
    <row r="163" spans="1:67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2"/>
      <c r="AJ163" s="22"/>
      <c r="AK163" s="22"/>
      <c r="AL163" s="22"/>
      <c r="AM163" s="22"/>
      <c r="AN163" s="22"/>
      <c r="AO163" s="22"/>
      <c r="AP163" s="22"/>
      <c r="AQ163" s="22"/>
      <c r="AR163" s="22"/>
      <c r="AT163" s="22"/>
      <c r="AU163" s="22"/>
      <c r="AV163" s="22"/>
      <c r="AW163" s="22"/>
      <c r="AX163" s="22"/>
      <c r="AY163" s="22"/>
      <c r="AZ163" s="22"/>
      <c r="BA163" s="22"/>
      <c r="BB163" s="22"/>
      <c r="BC163" s="22"/>
      <c r="BD163" s="22"/>
      <c r="BE163" s="22"/>
      <c r="BF163" s="22"/>
      <c r="BG163" s="22"/>
      <c r="BH163" s="22"/>
      <c r="BI163" s="22"/>
      <c r="BJ163" s="22"/>
      <c r="BK163" s="22"/>
      <c r="BL163" s="22"/>
      <c r="BM163" s="22"/>
      <c r="BN163" s="22"/>
      <c r="BO163" s="22"/>
    </row>
    <row r="164" spans="1:67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2"/>
      <c r="AJ164" s="22"/>
      <c r="AK164" s="22"/>
      <c r="AL164" s="22"/>
      <c r="AM164" s="22"/>
      <c r="AN164" s="22"/>
      <c r="AO164" s="22"/>
      <c r="AP164" s="22"/>
      <c r="AQ164" s="22"/>
      <c r="AR164" s="22"/>
      <c r="AT164" s="22"/>
      <c r="AU164" s="22"/>
      <c r="AV164" s="22"/>
      <c r="AW164" s="22"/>
      <c r="AX164" s="22"/>
      <c r="AY164" s="22"/>
      <c r="AZ164" s="22"/>
      <c r="BA164" s="22"/>
      <c r="BB164" s="22"/>
      <c r="BC164" s="22"/>
      <c r="BD164" s="22"/>
      <c r="BE164" s="22"/>
      <c r="BF164" s="22"/>
      <c r="BG164" s="22"/>
      <c r="BH164" s="22"/>
      <c r="BI164" s="22"/>
      <c r="BJ164" s="22"/>
      <c r="BK164" s="22"/>
      <c r="BL164" s="22"/>
      <c r="BM164" s="22"/>
      <c r="BN164" s="22"/>
      <c r="BO164" s="22"/>
    </row>
    <row r="165" spans="1:67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T165" s="22"/>
      <c r="AU165" s="22"/>
      <c r="AV165" s="22"/>
      <c r="AW165" s="22"/>
      <c r="AX165" s="22"/>
      <c r="AY165" s="22"/>
      <c r="AZ165" s="22"/>
      <c r="BA165" s="22"/>
      <c r="BB165" s="22"/>
      <c r="BC165" s="22"/>
      <c r="BD165" s="22"/>
      <c r="BE165" s="22"/>
      <c r="BF165" s="22"/>
      <c r="BG165" s="22"/>
      <c r="BH165" s="22"/>
      <c r="BI165" s="22"/>
      <c r="BJ165" s="22"/>
      <c r="BK165" s="22"/>
      <c r="BL165" s="22"/>
      <c r="BM165" s="22"/>
      <c r="BN165" s="22"/>
      <c r="BO165" s="22"/>
    </row>
    <row r="166" spans="1:67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T166" s="22"/>
      <c r="AU166" s="22"/>
      <c r="AV166" s="22"/>
      <c r="AW166" s="22"/>
      <c r="AX166" s="22"/>
      <c r="AY166" s="22"/>
      <c r="AZ166" s="22"/>
      <c r="BA166" s="22"/>
      <c r="BB166" s="22"/>
      <c r="BC166" s="22"/>
      <c r="BD166" s="22"/>
      <c r="BE166" s="22"/>
      <c r="BF166" s="22"/>
      <c r="BG166" s="22"/>
      <c r="BH166" s="22"/>
      <c r="BI166" s="22"/>
      <c r="BJ166" s="22"/>
      <c r="BK166" s="22"/>
      <c r="BL166" s="22"/>
      <c r="BM166" s="22"/>
      <c r="BN166" s="22"/>
      <c r="BO166" s="22"/>
    </row>
    <row r="167" spans="1: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22"/>
      <c r="AK167" s="22"/>
      <c r="AL167" s="22"/>
      <c r="AM167" s="22"/>
      <c r="AN167" s="22"/>
      <c r="AO167" s="22"/>
      <c r="AP167" s="22"/>
      <c r="AQ167" s="22"/>
      <c r="AR167" s="22"/>
      <c r="AT167" s="22"/>
      <c r="AU167" s="22"/>
      <c r="AV167" s="22"/>
      <c r="AW167" s="22"/>
      <c r="AX167" s="22"/>
      <c r="AY167" s="22"/>
      <c r="AZ167" s="22"/>
      <c r="BA167" s="22"/>
      <c r="BB167" s="22"/>
      <c r="BC167" s="22"/>
      <c r="BD167" s="22"/>
      <c r="BE167" s="22"/>
      <c r="BF167" s="22"/>
      <c r="BG167" s="22"/>
      <c r="BH167" s="22"/>
      <c r="BI167" s="22"/>
      <c r="BJ167" s="22"/>
      <c r="BK167" s="22"/>
      <c r="BL167" s="22"/>
      <c r="BM167" s="22"/>
      <c r="BN167" s="22"/>
      <c r="BO167" s="22"/>
    </row>
    <row r="168" spans="1:67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T168" s="22"/>
      <c r="AU168" s="22"/>
      <c r="AV168" s="22"/>
      <c r="AW168" s="22"/>
      <c r="AX168" s="22"/>
      <c r="AY168" s="22"/>
      <c r="AZ168" s="22"/>
      <c r="BA168" s="22"/>
      <c r="BB168" s="22"/>
      <c r="BC168" s="22"/>
      <c r="BD168" s="22"/>
      <c r="BE168" s="22"/>
      <c r="BF168" s="22"/>
      <c r="BG168" s="22"/>
      <c r="BH168" s="22"/>
      <c r="BI168" s="22"/>
      <c r="BJ168" s="22"/>
      <c r="BK168" s="22"/>
      <c r="BL168" s="22"/>
      <c r="BM168" s="22"/>
      <c r="BN168" s="22"/>
      <c r="BO168" s="22"/>
    </row>
    <row r="169" spans="1:67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2"/>
      <c r="AJ169" s="22"/>
      <c r="AK169" s="22"/>
      <c r="AL169" s="22"/>
      <c r="AM169" s="22"/>
      <c r="AN169" s="22"/>
      <c r="AO169" s="22"/>
      <c r="AP169" s="22"/>
      <c r="AQ169" s="22"/>
      <c r="AR169" s="22"/>
      <c r="AT169" s="22"/>
      <c r="AU169" s="22"/>
      <c r="AV169" s="22"/>
      <c r="AW169" s="22"/>
      <c r="AX169" s="22"/>
      <c r="AY169" s="22"/>
      <c r="AZ169" s="22"/>
      <c r="BA169" s="22"/>
      <c r="BB169" s="22"/>
      <c r="BC169" s="22"/>
      <c r="BD169" s="22"/>
      <c r="BE169" s="22"/>
      <c r="BF169" s="22"/>
      <c r="BG169" s="22"/>
      <c r="BH169" s="22"/>
      <c r="BI169" s="22"/>
      <c r="BJ169" s="22"/>
      <c r="BK169" s="22"/>
      <c r="BL169" s="22"/>
      <c r="BM169" s="22"/>
      <c r="BN169" s="22"/>
      <c r="BO169" s="22"/>
    </row>
    <row r="170" spans="1:67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T170" s="22"/>
      <c r="AU170" s="22"/>
      <c r="AV170" s="22"/>
      <c r="AW170" s="22"/>
      <c r="AX170" s="22"/>
      <c r="AY170" s="22"/>
      <c r="AZ170" s="22"/>
      <c r="BA170" s="22"/>
      <c r="BB170" s="22"/>
      <c r="BC170" s="22"/>
      <c r="BD170" s="22"/>
      <c r="BE170" s="22"/>
      <c r="BF170" s="22"/>
      <c r="BG170" s="22"/>
      <c r="BH170" s="22"/>
      <c r="BI170" s="22"/>
      <c r="BJ170" s="22"/>
      <c r="BK170" s="22"/>
      <c r="BL170" s="22"/>
      <c r="BM170" s="22"/>
      <c r="BN170" s="22"/>
      <c r="BO170" s="22"/>
    </row>
    <row r="171" spans="1:67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2"/>
      <c r="AJ171" s="22"/>
      <c r="AK171" s="22"/>
      <c r="AL171" s="22"/>
      <c r="AM171" s="22"/>
      <c r="AN171" s="22"/>
      <c r="AO171" s="22"/>
      <c r="AP171" s="22"/>
      <c r="AQ171" s="22"/>
      <c r="AR171" s="22"/>
      <c r="AT171" s="22"/>
      <c r="AU171" s="22"/>
      <c r="AV171" s="22"/>
      <c r="AW171" s="22"/>
      <c r="AX171" s="22"/>
      <c r="AY171" s="22"/>
      <c r="AZ171" s="22"/>
      <c r="BA171" s="22"/>
      <c r="BB171" s="22"/>
      <c r="BC171" s="22"/>
      <c r="BD171" s="22"/>
      <c r="BE171" s="22"/>
      <c r="BF171" s="22"/>
      <c r="BG171" s="22"/>
      <c r="BH171" s="22"/>
      <c r="BI171" s="22"/>
      <c r="BJ171" s="22"/>
      <c r="BK171" s="22"/>
      <c r="BL171" s="22"/>
      <c r="BM171" s="22"/>
      <c r="BN171" s="22"/>
      <c r="BO171" s="22"/>
    </row>
    <row r="172" spans="1:67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2"/>
      <c r="AJ172" s="22"/>
      <c r="AK172" s="22"/>
      <c r="AL172" s="22"/>
      <c r="AM172" s="22"/>
      <c r="AN172" s="22"/>
      <c r="AO172" s="22"/>
      <c r="AP172" s="22"/>
      <c r="AQ172" s="22"/>
      <c r="AR172" s="22"/>
      <c r="AT172" s="22"/>
      <c r="AU172" s="22"/>
      <c r="AV172" s="22"/>
      <c r="AW172" s="22"/>
      <c r="AX172" s="22"/>
      <c r="AY172" s="22"/>
      <c r="AZ172" s="22"/>
      <c r="BA172" s="22"/>
      <c r="BB172" s="22"/>
      <c r="BC172" s="22"/>
      <c r="BD172" s="22"/>
      <c r="BE172" s="22"/>
      <c r="BF172" s="22"/>
      <c r="BG172" s="22"/>
      <c r="BH172" s="22"/>
      <c r="BI172" s="22"/>
      <c r="BJ172" s="22"/>
      <c r="BK172" s="22"/>
      <c r="BL172" s="22"/>
      <c r="BM172" s="22"/>
      <c r="BN172" s="22"/>
      <c r="BO172" s="22"/>
    </row>
    <row r="173" spans="1:67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T173" s="22"/>
      <c r="AU173" s="22"/>
      <c r="AV173" s="22"/>
      <c r="AW173" s="22"/>
      <c r="AX173" s="22"/>
      <c r="AY173" s="22"/>
      <c r="AZ173" s="22"/>
      <c r="BA173" s="22"/>
      <c r="BB173" s="22"/>
      <c r="BC173" s="22"/>
      <c r="BD173" s="22"/>
      <c r="BE173" s="22"/>
      <c r="BF173" s="22"/>
      <c r="BG173" s="22"/>
      <c r="BH173" s="22"/>
      <c r="BI173" s="22"/>
      <c r="BJ173" s="22"/>
      <c r="BK173" s="22"/>
      <c r="BL173" s="22"/>
      <c r="BM173" s="22"/>
      <c r="BN173" s="22"/>
      <c r="BO173" s="22"/>
    </row>
    <row r="174" spans="1:67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2"/>
      <c r="AJ174" s="22"/>
      <c r="AK174" s="22"/>
      <c r="AL174" s="22"/>
      <c r="AM174" s="22"/>
      <c r="AN174" s="22"/>
      <c r="AO174" s="22"/>
      <c r="AP174" s="22"/>
      <c r="AQ174" s="22"/>
      <c r="AR174" s="22"/>
      <c r="AT174" s="22"/>
      <c r="AU174" s="22"/>
      <c r="AV174" s="22"/>
      <c r="AW174" s="22"/>
      <c r="AX174" s="22"/>
      <c r="AY174" s="22"/>
      <c r="AZ174" s="22"/>
      <c r="BA174" s="22"/>
      <c r="BB174" s="22"/>
      <c r="BC174" s="22"/>
      <c r="BD174" s="22"/>
      <c r="BE174" s="22"/>
      <c r="BF174" s="22"/>
      <c r="BG174" s="22"/>
      <c r="BH174" s="22"/>
      <c r="BI174" s="22"/>
      <c r="BJ174" s="22"/>
      <c r="BK174" s="22"/>
      <c r="BL174" s="22"/>
      <c r="BM174" s="22"/>
      <c r="BN174" s="22"/>
      <c r="BO174" s="22"/>
    </row>
    <row r="175" spans="1:67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2"/>
      <c r="AJ175" s="22"/>
      <c r="AK175" s="22"/>
      <c r="AL175" s="22"/>
      <c r="AM175" s="22"/>
      <c r="AN175" s="22"/>
      <c r="AO175" s="22"/>
      <c r="AP175" s="22"/>
      <c r="AQ175" s="22"/>
      <c r="AR175" s="22"/>
      <c r="AT175" s="22"/>
      <c r="AU175" s="22"/>
      <c r="AV175" s="22"/>
      <c r="AW175" s="22"/>
      <c r="AX175" s="22"/>
      <c r="AY175" s="22"/>
      <c r="AZ175" s="22"/>
      <c r="BA175" s="22"/>
      <c r="BB175" s="22"/>
      <c r="BC175" s="22"/>
      <c r="BD175" s="22"/>
      <c r="BE175" s="22"/>
      <c r="BF175" s="22"/>
      <c r="BG175" s="22"/>
      <c r="BH175" s="22"/>
      <c r="BI175" s="22"/>
      <c r="BJ175" s="22"/>
      <c r="BK175" s="22"/>
      <c r="BL175" s="22"/>
      <c r="BM175" s="22"/>
      <c r="BN175" s="22"/>
      <c r="BO175" s="22"/>
    </row>
    <row r="176" spans="1:67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T176" s="22"/>
      <c r="AU176" s="22"/>
      <c r="AV176" s="22"/>
      <c r="AW176" s="22"/>
      <c r="AX176" s="22"/>
      <c r="AY176" s="22"/>
      <c r="AZ176" s="22"/>
      <c r="BA176" s="22"/>
      <c r="BB176" s="22"/>
      <c r="BC176" s="22"/>
      <c r="BD176" s="22"/>
      <c r="BE176" s="22"/>
      <c r="BF176" s="22"/>
      <c r="BG176" s="22"/>
      <c r="BH176" s="22"/>
      <c r="BI176" s="22"/>
      <c r="BJ176" s="22"/>
      <c r="BK176" s="22"/>
      <c r="BL176" s="22"/>
      <c r="BM176" s="22"/>
      <c r="BN176" s="22"/>
      <c r="BO176" s="22"/>
    </row>
    <row r="177" spans="1:6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2"/>
      <c r="AJ177" s="22"/>
      <c r="AK177" s="22"/>
      <c r="AL177" s="22"/>
      <c r="AM177" s="22"/>
      <c r="AN177" s="22"/>
      <c r="AO177" s="22"/>
      <c r="AP177" s="22"/>
      <c r="AQ177" s="22"/>
      <c r="AR177" s="22"/>
      <c r="AT177" s="22"/>
      <c r="AU177" s="22"/>
      <c r="AV177" s="22"/>
      <c r="AW177" s="22"/>
      <c r="AX177" s="22"/>
      <c r="AY177" s="22"/>
      <c r="AZ177" s="22"/>
      <c r="BA177" s="22"/>
      <c r="BB177" s="22"/>
      <c r="BC177" s="22"/>
      <c r="BD177" s="22"/>
      <c r="BE177" s="22"/>
      <c r="BF177" s="22"/>
      <c r="BG177" s="22"/>
      <c r="BH177" s="22"/>
      <c r="BI177" s="22"/>
      <c r="BJ177" s="22"/>
      <c r="BK177" s="22"/>
      <c r="BL177" s="22"/>
      <c r="BM177" s="22"/>
      <c r="BN177" s="22"/>
      <c r="BO177" s="22"/>
    </row>
    <row r="178" spans="1:67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T178" s="22"/>
      <c r="AU178" s="22"/>
      <c r="AV178" s="22"/>
      <c r="AW178" s="22"/>
      <c r="AX178" s="22"/>
      <c r="AY178" s="22"/>
      <c r="AZ178" s="22"/>
      <c r="BA178" s="22"/>
      <c r="BB178" s="22"/>
      <c r="BC178" s="22"/>
      <c r="BD178" s="22"/>
      <c r="BE178" s="22"/>
      <c r="BF178" s="22"/>
      <c r="BG178" s="22"/>
      <c r="BH178" s="22"/>
      <c r="BI178" s="22"/>
      <c r="BJ178" s="22"/>
      <c r="BK178" s="22"/>
      <c r="BL178" s="22"/>
      <c r="BM178" s="22"/>
      <c r="BN178" s="22"/>
      <c r="BO178" s="22"/>
    </row>
    <row r="179" spans="1:67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2"/>
      <c r="AJ179" s="22"/>
      <c r="AK179" s="22"/>
      <c r="AL179" s="22"/>
      <c r="AM179" s="22"/>
      <c r="AN179" s="22"/>
      <c r="AO179" s="22"/>
      <c r="AP179" s="22"/>
      <c r="AQ179" s="22"/>
      <c r="AR179" s="22"/>
      <c r="AT179" s="22"/>
      <c r="AU179" s="22"/>
      <c r="AV179" s="22"/>
      <c r="AW179" s="22"/>
      <c r="AX179" s="22"/>
      <c r="AY179" s="22"/>
      <c r="AZ179" s="22"/>
      <c r="BA179" s="22"/>
      <c r="BB179" s="22"/>
      <c r="BC179" s="22"/>
      <c r="BD179" s="22"/>
      <c r="BE179" s="22"/>
      <c r="BF179" s="22"/>
      <c r="BG179" s="22"/>
      <c r="BH179" s="22"/>
      <c r="BI179" s="22"/>
      <c r="BJ179" s="22"/>
      <c r="BK179" s="22"/>
      <c r="BL179" s="22"/>
      <c r="BM179" s="22"/>
      <c r="BN179" s="22"/>
      <c r="BO179" s="22"/>
    </row>
    <row r="180" spans="1:67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2"/>
      <c r="AJ180" s="22"/>
      <c r="AK180" s="22"/>
      <c r="AL180" s="22"/>
      <c r="AM180" s="22"/>
      <c r="AN180" s="22"/>
      <c r="AO180" s="22"/>
      <c r="AP180" s="22"/>
      <c r="AQ180" s="22"/>
      <c r="AR180" s="22"/>
      <c r="AT180" s="22"/>
      <c r="AU180" s="22"/>
      <c r="AV180" s="22"/>
      <c r="AW180" s="22"/>
      <c r="AX180" s="22"/>
      <c r="AY180" s="22"/>
      <c r="AZ180" s="22"/>
      <c r="BA180" s="22"/>
      <c r="BB180" s="22"/>
      <c r="BC180" s="22"/>
      <c r="BD180" s="22"/>
      <c r="BE180" s="22"/>
      <c r="BF180" s="22"/>
      <c r="BG180" s="22"/>
      <c r="BH180" s="22"/>
      <c r="BI180" s="22"/>
      <c r="BJ180" s="22"/>
      <c r="BK180" s="22"/>
      <c r="BL180" s="22"/>
      <c r="BM180" s="22"/>
      <c r="BN180" s="22"/>
      <c r="BO180" s="22"/>
    </row>
    <row r="181" spans="1:67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T181" s="22"/>
      <c r="AU181" s="22"/>
      <c r="AV181" s="22"/>
      <c r="AW181" s="22"/>
      <c r="AX181" s="22"/>
      <c r="AY181" s="22"/>
      <c r="AZ181" s="22"/>
      <c r="BA181" s="22"/>
      <c r="BB181" s="22"/>
      <c r="BC181" s="22"/>
      <c r="BD181" s="22"/>
      <c r="BE181" s="22"/>
      <c r="BF181" s="22"/>
      <c r="BG181" s="22"/>
      <c r="BH181" s="22"/>
      <c r="BI181" s="22"/>
      <c r="BJ181" s="22"/>
      <c r="BK181" s="22"/>
      <c r="BL181" s="22"/>
      <c r="BM181" s="22"/>
      <c r="BN181" s="22"/>
      <c r="BO181" s="22"/>
    </row>
    <row r="182" spans="1:67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2"/>
      <c r="AJ182" s="22"/>
      <c r="AK182" s="22"/>
      <c r="AL182" s="22"/>
      <c r="AM182" s="22"/>
      <c r="AN182" s="22"/>
      <c r="AO182" s="22"/>
      <c r="AP182" s="22"/>
      <c r="AQ182" s="22"/>
      <c r="AR182" s="22"/>
      <c r="AT182" s="22"/>
      <c r="AU182" s="22"/>
      <c r="AV182" s="22"/>
      <c r="AW182" s="22"/>
      <c r="AX182" s="22"/>
      <c r="AY182" s="22"/>
      <c r="AZ182" s="22"/>
      <c r="BA182" s="22"/>
      <c r="BB182" s="22"/>
      <c r="BC182" s="22"/>
      <c r="BD182" s="22"/>
      <c r="BE182" s="22"/>
      <c r="BF182" s="22"/>
      <c r="BG182" s="22"/>
      <c r="BH182" s="22"/>
      <c r="BI182" s="22"/>
      <c r="BJ182" s="22"/>
      <c r="BK182" s="22"/>
      <c r="BL182" s="22"/>
      <c r="BM182" s="22"/>
      <c r="BN182" s="22"/>
      <c r="BO182" s="22"/>
    </row>
    <row r="183" spans="1:67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2"/>
      <c r="AJ183" s="22"/>
      <c r="AK183" s="22"/>
      <c r="AL183" s="22"/>
      <c r="AM183" s="22"/>
      <c r="AN183" s="22"/>
      <c r="AO183" s="22"/>
      <c r="AP183" s="22"/>
      <c r="AQ183" s="22"/>
      <c r="AR183" s="22"/>
      <c r="AT183" s="22"/>
      <c r="AU183" s="22"/>
      <c r="AV183" s="22"/>
      <c r="AW183" s="22"/>
      <c r="AX183" s="22"/>
      <c r="AY183" s="22"/>
      <c r="AZ183" s="22"/>
      <c r="BA183" s="22"/>
      <c r="BB183" s="22"/>
      <c r="BC183" s="22"/>
      <c r="BD183" s="22"/>
      <c r="BE183" s="22"/>
      <c r="BF183" s="22"/>
      <c r="BG183" s="22"/>
      <c r="BH183" s="22"/>
      <c r="BI183" s="22"/>
      <c r="BJ183" s="22"/>
      <c r="BK183" s="22"/>
      <c r="BL183" s="22"/>
      <c r="BM183" s="22"/>
      <c r="BN183" s="22"/>
      <c r="BO183" s="22"/>
    </row>
    <row r="184" spans="1:67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2"/>
      <c r="AJ184" s="22"/>
      <c r="AK184" s="22"/>
      <c r="AL184" s="22"/>
      <c r="AM184" s="22"/>
      <c r="AN184" s="22"/>
      <c r="AO184" s="22"/>
      <c r="AP184" s="22"/>
      <c r="AQ184" s="22"/>
      <c r="AR184" s="22"/>
      <c r="AT184" s="22"/>
      <c r="AU184" s="22"/>
      <c r="AV184" s="22"/>
      <c r="AW184" s="22"/>
      <c r="AX184" s="22"/>
      <c r="AY184" s="22"/>
      <c r="AZ184" s="22"/>
      <c r="BA184" s="22"/>
      <c r="BB184" s="22"/>
      <c r="BC184" s="22"/>
      <c r="BD184" s="22"/>
      <c r="BE184" s="22"/>
      <c r="BF184" s="22"/>
      <c r="BG184" s="22"/>
      <c r="BH184" s="22"/>
      <c r="BI184" s="22"/>
      <c r="BJ184" s="22"/>
      <c r="BK184" s="22"/>
      <c r="BL184" s="22"/>
      <c r="BM184" s="22"/>
      <c r="BN184" s="22"/>
      <c r="BO184" s="22"/>
    </row>
    <row r="185" spans="1:67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T185" s="22"/>
      <c r="AU185" s="22"/>
      <c r="AV185" s="22"/>
      <c r="AW185" s="22"/>
      <c r="AX185" s="22"/>
      <c r="AY185" s="22"/>
      <c r="AZ185" s="22"/>
      <c r="BA185" s="22"/>
      <c r="BB185" s="22"/>
      <c r="BC185" s="22"/>
      <c r="BD185" s="22"/>
      <c r="BE185" s="22"/>
      <c r="BF185" s="22"/>
      <c r="BG185" s="22"/>
      <c r="BH185" s="22"/>
      <c r="BI185" s="22"/>
      <c r="BJ185" s="22"/>
      <c r="BK185" s="22"/>
      <c r="BL185" s="22"/>
      <c r="BM185" s="22"/>
      <c r="BN185" s="22"/>
      <c r="BO185" s="22"/>
    </row>
    <row r="186" spans="1:67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2"/>
      <c r="AJ186" s="22"/>
      <c r="AK186" s="22"/>
      <c r="AL186" s="22"/>
      <c r="AM186" s="22"/>
      <c r="AN186" s="22"/>
      <c r="AO186" s="22"/>
      <c r="AP186" s="22"/>
      <c r="AQ186" s="22"/>
      <c r="AR186" s="22"/>
      <c r="AT186" s="22"/>
      <c r="AU186" s="22"/>
      <c r="AV186" s="22"/>
      <c r="AW186" s="22"/>
      <c r="AX186" s="22"/>
      <c r="AY186" s="22"/>
      <c r="AZ186" s="22"/>
      <c r="BA186" s="22"/>
      <c r="BB186" s="22"/>
      <c r="BC186" s="22"/>
      <c r="BD186" s="22"/>
      <c r="BE186" s="22"/>
      <c r="BF186" s="22"/>
      <c r="BG186" s="22"/>
      <c r="BH186" s="22"/>
      <c r="BI186" s="22"/>
      <c r="BJ186" s="22"/>
      <c r="BK186" s="22"/>
      <c r="BL186" s="22"/>
      <c r="BM186" s="22"/>
      <c r="BN186" s="22"/>
      <c r="BO186" s="22"/>
    </row>
    <row r="187" spans="1:6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2"/>
      <c r="AJ187" s="22"/>
      <c r="AK187" s="22"/>
      <c r="AL187" s="22"/>
      <c r="AM187" s="22"/>
      <c r="AN187" s="22"/>
      <c r="AO187" s="22"/>
      <c r="AP187" s="22"/>
      <c r="AQ187" s="22"/>
      <c r="AR187" s="22"/>
      <c r="AT187" s="22"/>
      <c r="AU187" s="22"/>
      <c r="AV187" s="22"/>
      <c r="AW187" s="22"/>
      <c r="AX187" s="22"/>
      <c r="AY187" s="22"/>
      <c r="AZ187" s="22"/>
      <c r="BA187" s="22"/>
      <c r="BB187" s="22"/>
      <c r="BC187" s="22"/>
      <c r="BD187" s="22"/>
      <c r="BE187" s="22"/>
      <c r="BF187" s="22"/>
      <c r="BG187" s="22"/>
      <c r="BH187" s="22"/>
      <c r="BI187" s="22"/>
      <c r="BJ187" s="22"/>
      <c r="BK187" s="22"/>
      <c r="BL187" s="22"/>
      <c r="BM187" s="22"/>
      <c r="BN187" s="22"/>
      <c r="BO187" s="22"/>
    </row>
    <row r="188" spans="1:67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2"/>
      <c r="AJ188" s="22"/>
      <c r="AK188" s="22"/>
      <c r="AL188" s="22"/>
      <c r="AM188" s="22"/>
      <c r="AN188" s="22"/>
      <c r="AO188" s="22"/>
      <c r="AP188" s="22"/>
      <c r="AQ188" s="22"/>
      <c r="AR188" s="22"/>
      <c r="AT188" s="22"/>
      <c r="AU188" s="22"/>
      <c r="AV188" s="22"/>
      <c r="AW188" s="22"/>
      <c r="AX188" s="22"/>
      <c r="AY188" s="22"/>
      <c r="AZ188" s="22"/>
      <c r="BA188" s="22"/>
      <c r="BB188" s="22"/>
      <c r="BC188" s="22"/>
      <c r="BD188" s="22"/>
      <c r="BE188" s="22"/>
      <c r="BF188" s="22"/>
      <c r="BG188" s="22"/>
      <c r="BH188" s="22"/>
      <c r="BI188" s="22"/>
      <c r="BJ188" s="22"/>
      <c r="BK188" s="22"/>
      <c r="BL188" s="22"/>
      <c r="BM188" s="22"/>
      <c r="BN188" s="22"/>
      <c r="BO188" s="22"/>
    </row>
    <row r="189" spans="1:67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T189" s="22"/>
      <c r="AU189" s="22"/>
      <c r="AV189" s="22"/>
      <c r="AW189" s="22"/>
      <c r="AX189" s="22"/>
      <c r="AY189" s="22"/>
      <c r="AZ189" s="22"/>
      <c r="BA189" s="22"/>
      <c r="BB189" s="22"/>
      <c r="BC189" s="22"/>
      <c r="BD189" s="22"/>
      <c r="BE189" s="22"/>
      <c r="BF189" s="22"/>
      <c r="BG189" s="22"/>
      <c r="BH189" s="22"/>
      <c r="BI189" s="22"/>
      <c r="BJ189" s="22"/>
      <c r="BK189" s="22"/>
      <c r="BL189" s="22"/>
      <c r="BM189" s="22"/>
      <c r="BN189" s="22"/>
      <c r="BO189" s="22"/>
    </row>
    <row r="190" spans="1:67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2"/>
      <c r="AJ190" s="22"/>
      <c r="AK190" s="22"/>
      <c r="AL190" s="22"/>
      <c r="AM190" s="22"/>
      <c r="AN190" s="22"/>
      <c r="AO190" s="22"/>
      <c r="AP190" s="22"/>
      <c r="AQ190" s="22"/>
      <c r="AR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</row>
    <row r="191" spans="1:67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2"/>
      <c r="AJ191" s="22"/>
      <c r="AK191" s="22"/>
      <c r="AL191" s="22"/>
      <c r="AM191" s="22"/>
      <c r="AN191" s="22"/>
      <c r="AO191" s="22"/>
      <c r="AP191" s="22"/>
      <c r="AQ191" s="22"/>
      <c r="AR191" s="22"/>
      <c r="AT191" s="22"/>
      <c r="AU191" s="22"/>
      <c r="AV191" s="22"/>
      <c r="AW191" s="22"/>
      <c r="AX191" s="22"/>
      <c r="AY191" s="22"/>
      <c r="AZ191" s="22"/>
      <c r="BA191" s="22"/>
      <c r="BB191" s="22"/>
      <c r="BC191" s="22"/>
      <c r="BD191" s="22"/>
      <c r="BE191" s="22"/>
      <c r="BF191" s="22"/>
      <c r="BG191" s="22"/>
      <c r="BH191" s="22"/>
      <c r="BI191" s="22"/>
      <c r="BJ191" s="22"/>
      <c r="BK191" s="22"/>
      <c r="BL191" s="22"/>
      <c r="BM191" s="22"/>
      <c r="BN191" s="22"/>
      <c r="BO191" s="22"/>
    </row>
    <row r="192" spans="1:67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T192" s="22"/>
      <c r="AU192" s="22"/>
      <c r="AV192" s="22"/>
      <c r="AW192" s="22"/>
      <c r="AX192" s="22"/>
      <c r="AY192" s="22"/>
      <c r="AZ192" s="22"/>
      <c r="BA192" s="22"/>
      <c r="BB192" s="22"/>
      <c r="BC192" s="22"/>
      <c r="BD192" s="22"/>
      <c r="BE192" s="22"/>
      <c r="BF192" s="22"/>
      <c r="BG192" s="22"/>
      <c r="BH192" s="22"/>
      <c r="BI192" s="22"/>
      <c r="BJ192" s="22"/>
      <c r="BK192" s="22"/>
      <c r="BL192" s="22"/>
      <c r="BM192" s="22"/>
      <c r="BN192" s="22"/>
      <c r="BO192" s="22"/>
    </row>
    <row r="193" spans="1:67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2"/>
      <c r="AJ193" s="22"/>
      <c r="AK193" s="22"/>
      <c r="AL193" s="22"/>
      <c r="AM193" s="22"/>
      <c r="AN193" s="22"/>
      <c r="AO193" s="22"/>
      <c r="AP193" s="22"/>
      <c r="AQ193" s="22"/>
      <c r="AR193" s="22"/>
      <c r="AT193" s="22"/>
      <c r="AU193" s="22"/>
      <c r="AV193" s="22"/>
      <c r="AW193" s="22"/>
      <c r="AX193" s="22"/>
      <c r="AY193" s="22"/>
      <c r="AZ193" s="22"/>
      <c r="BA193" s="22"/>
      <c r="BB193" s="22"/>
      <c r="BC193" s="22"/>
      <c r="BD193" s="22"/>
      <c r="BE193" s="22"/>
      <c r="BF193" s="22"/>
      <c r="BG193" s="22"/>
      <c r="BH193" s="22"/>
      <c r="BI193" s="22"/>
      <c r="BJ193" s="22"/>
      <c r="BK193" s="22"/>
      <c r="BL193" s="22"/>
      <c r="BM193" s="22"/>
      <c r="BN193" s="22"/>
      <c r="BO193" s="22"/>
    </row>
    <row r="194" spans="1:67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T194" s="22"/>
      <c r="AU194" s="22"/>
      <c r="AV194" s="22"/>
      <c r="AW194" s="22"/>
      <c r="AX194" s="22"/>
      <c r="AY194" s="22"/>
      <c r="AZ194" s="22"/>
      <c r="BA194" s="22"/>
      <c r="BB194" s="22"/>
      <c r="BC194" s="22"/>
      <c r="BD194" s="22"/>
      <c r="BE194" s="22"/>
      <c r="BF194" s="22"/>
      <c r="BG194" s="22"/>
      <c r="BH194" s="22"/>
      <c r="BI194" s="22"/>
      <c r="BJ194" s="22"/>
      <c r="BK194" s="22"/>
      <c r="BL194" s="22"/>
      <c r="BM194" s="22"/>
      <c r="BN194" s="22"/>
      <c r="BO194" s="22"/>
    </row>
    <row r="195" spans="1:67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2"/>
      <c r="AJ195" s="22"/>
      <c r="AK195" s="22"/>
      <c r="AL195" s="22"/>
      <c r="AM195" s="22"/>
      <c r="AN195" s="22"/>
      <c r="AO195" s="22"/>
      <c r="AP195" s="22"/>
      <c r="AQ195" s="22"/>
      <c r="AR195" s="22"/>
      <c r="AT195" s="22"/>
      <c r="AU195" s="22"/>
      <c r="AV195" s="22"/>
      <c r="AW195" s="22"/>
      <c r="AX195" s="22"/>
      <c r="AY195" s="22"/>
      <c r="AZ195" s="22"/>
      <c r="BA195" s="22"/>
      <c r="BB195" s="22"/>
      <c r="BC195" s="22"/>
      <c r="BD195" s="22"/>
      <c r="BE195" s="22"/>
      <c r="BF195" s="22"/>
      <c r="BG195" s="22"/>
      <c r="BH195" s="22"/>
      <c r="BI195" s="22"/>
      <c r="BJ195" s="22"/>
      <c r="BK195" s="22"/>
      <c r="BL195" s="22"/>
      <c r="BM195" s="22"/>
      <c r="BN195" s="22"/>
      <c r="BO195" s="22"/>
    </row>
    <row r="196" spans="1:67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2"/>
      <c r="AJ196" s="22"/>
      <c r="AK196" s="22"/>
      <c r="AL196" s="22"/>
      <c r="AM196" s="22"/>
      <c r="AN196" s="22"/>
      <c r="AO196" s="22"/>
      <c r="AP196" s="22"/>
      <c r="AQ196" s="22"/>
      <c r="AR196" s="22"/>
      <c r="AT196" s="22"/>
      <c r="AU196" s="22"/>
      <c r="AV196" s="22"/>
      <c r="AW196" s="22"/>
      <c r="AX196" s="22"/>
      <c r="AY196" s="22"/>
      <c r="AZ196" s="22"/>
      <c r="BA196" s="22"/>
      <c r="BB196" s="22"/>
      <c r="BC196" s="22"/>
      <c r="BD196" s="22"/>
      <c r="BE196" s="22"/>
      <c r="BF196" s="22"/>
      <c r="BG196" s="22"/>
      <c r="BH196" s="22"/>
      <c r="BI196" s="22"/>
      <c r="BJ196" s="22"/>
      <c r="BK196" s="22"/>
      <c r="BL196" s="22"/>
      <c r="BM196" s="22"/>
      <c r="BN196" s="22"/>
      <c r="BO196" s="22"/>
    </row>
    <row r="197" spans="1:6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2"/>
      <c r="AJ197" s="22"/>
      <c r="AK197" s="22"/>
      <c r="AL197" s="22"/>
      <c r="AM197" s="22"/>
      <c r="AN197" s="22"/>
      <c r="AO197" s="22"/>
      <c r="AP197" s="22"/>
      <c r="AQ197" s="22"/>
      <c r="AR197" s="22"/>
      <c r="AT197" s="22"/>
      <c r="AU197" s="22"/>
      <c r="AV197" s="22"/>
      <c r="AW197" s="22"/>
      <c r="AX197" s="22"/>
      <c r="AY197" s="22"/>
      <c r="AZ197" s="22"/>
      <c r="BA197" s="22"/>
      <c r="BB197" s="22"/>
      <c r="BC197" s="22"/>
      <c r="BD197" s="22"/>
      <c r="BE197" s="22"/>
      <c r="BF197" s="22"/>
      <c r="BG197" s="22"/>
      <c r="BH197" s="22"/>
      <c r="BI197" s="22"/>
      <c r="BJ197" s="22"/>
      <c r="BK197" s="22"/>
      <c r="BL197" s="22"/>
      <c r="BM197" s="22"/>
      <c r="BN197" s="22"/>
      <c r="BO197" s="22"/>
    </row>
    <row r="198" spans="1:67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2"/>
      <c r="AJ198" s="22"/>
      <c r="AK198" s="22"/>
      <c r="AL198" s="22"/>
      <c r="AM198" s="22"/>
      <c r="AN198" s="22"/>
      <c r="AO198" s="22"/>
      <c r="AP198" s="22"/>
      <c r="AQ198" s="22"/>
      <c r="AR198" s="22"/>
      <c r="AT198" s="22"/>
      <c r="AU198" s="22"/>
      <c r="AV198" s="22"/>
      <c r="AW198" s="22"/>
      <c r="AX198" s="22"/>
      <c r="AY198" s="22"/>
      <c r="AZ198" s="22"/>
      <c r="BA198" s="22"/>
      <c r="BB198" s="22"/>
      <c r="BC198" s="22"/>
      <c r="BD198" s="22"/>
      <c r="BE198" s="22"/>
      <c r="BF198" s="22"/>
      <c r="BG198" s="22"/>
      <c r="BH198" s="22"/>
      <c r="BI198" s="22"/>
      <c r="BJ198" s="22"/>
      <c r="BK198" s="22"/>
      <c r="BL198" s="22"/>
      <c r="BM198" s="22"/>
      <c r="BN198" s="22"/>
      <c r="BO198" s="22"/>
    </row>
    <row r="199" spans="1:67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T199" s="22"/>
      <c r="AU199" s="22"/>
      <c r="AV199" s="22"/>
      <c r="AW199" s="22"/>
      <c r="AX199" s="22"/>
      <c r="AY199" s="22"/>
      <c r="AZ199" s="22"/>
      <c r="BA199" s="22"/>
      <c r="BB199" s="22"/>
      <c r="BC199" s="22"/>
      <c r="BD199" s="22"/>
      <c r="BE199" s="22"/>
      <c r="BF199" s="22"/>
      <c r="BG199" s="22"/>
      <c r="BH199" s="22"/>
      <c r="BI199" s="22"/>
      <c r="BJ199" s="22"/>
      <c r="BK199" s="22"/>
      <c r="BL199" s="22"/>
      <c r="BM199" s="22"/>
      <c r="BN199" s="22"/>
      <c r="BO199" s="22"/>
    </row>
    <row r="200" spans="1:67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2"/>
      <c r="AJ200" s="22"/>
      <c r="AK200" s="22"/>
      <c r="AL200" s="22"/>
      <c r="AM200" s="22"/>
      <c r="AN200" s="22"/>
      <c r="AO200" s="22"/>
      <c r="AP200" s="22"/>
      <c r="AQ200" s="22"/>
      <c r="AR200" s="22"/>
      <c r="AT200" s="22"/>
      <c r="AU200" s="22"/>
      <c r="AV200" s="22"/>
      <c r="AW200" s="22"/>
      <c r="AX200" s="22"/>
      <c r="AY200" s="22"/>
      <c r="AZ200" s="22"/>
      <c r="BA200" s="22"/>
      <c r="BB200" s="22"/>
      <c r="BC200" s="22"/>
      <c r="BD200" s="22"/>
      <c r="BE200" s="22"/>
      <c r="BF200" s="22"/>
      <c r="BG200" s="22"/>
      <c r="BH200" s="22"/>
      <c r="BI200" s="22"/>
      <c r="BJ200" s="22"/>
      <c r="BK200" s="22"/>
      <c r="BL200" s="22"/>
      <c r="BM200" s="22"/>
      <c r="BN200" s="22"/>
      <c r="BO200" s="22"/>
    </row>
    <row r="201" spans="1:67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2"/>
      <c r="AJ201" s="22"/>
      <c r="AK201" s="22"/>
      <c r="AL201" s="22"/>
      <c r="AM201" s="22"/>
      <c r="AN201" s="22"/>
      <c r="AO201" s="22"/>
      <c r="AP201" s="22"/>
      <c r="AQ201" s="22"/>
      <c r="AR201" s="22"/>
      <c r="AT201" s="22"/>
      <c r="AU201" s="22"/>
      <c r="AV201" s="22"/>
      <c r="AW201" s="22"/>
      <c r="AX201" s="22"/>
      <c r="AY201" s="22"/>
      <c r="AZ201" s="22"/>
      <c r="BA201" s="22"/>
      <c r="BB201" s="22"/>
      <c r="BC201" s="22"/>
      <c r="BD201" s="22"/>
      <c r="BE201" s="22"/>
      <c r="BF201" s="22"/>
      <c r="BG201" s="22"/>
      <c r="BH201" s="22"/>
      <c r="BI201" s="22"/>
      <c r="BJ201" s="22"/>
      <c r="BK201" s="22"/>
      <c r="BL201" s="22"/>
      <c r="BM201" s="22"/>
      <c r="BN201" s="22"/>
      <c r="BO201" s="22"/>
    </row>
    <row r="202" spans="1:67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2"/>
      <c r="AJ202" s="22"/>
      <c r="AK202" s="22"/>
      <c r="AL202" s="22"/>
      <c r="AM202" s="22"/>
      <c r="AN202" s="22"/>
      <c r="AO202" s="22"/>
      <c r="AP202" s="22"/>
      <c r="AQ202" s="22"/>
      <c r="AR202" s="22"/>
      <c r="AT202" s="22"/>
      <c r="AU202" s="22"/>
      <c r="AV202" s="22"/>
      <c r="AW202" s="22"/>
      <c r="AX202" s="22"/>
      <c r="AY202" s="22"/>
      <c r="AZ202" s="22"/>
      <c r="BA202" s="22"/>
      <c r="BB202" s="22"/>
      <c r="BC202" s="22"/>
      <c r="BD202" s="22"/>
      <c r="BE202" s="22"/>
      <c r="BF202" s="22"/>
      <c r="BG202" s="22"/>
      <c r="BH202" s="22"/>
      <c r="BI202" s="22"/>
      <c r="BJ202" s="22"/>
      <c r="BK202" s="22"/>
      <c r="BL202" s="22"/>
      <c r="BM202" s="22"/>
      <c r="BN202" s="22"/>
      <c r="BO202" s="22"/>
    </row>
    <row r="203" spans="1:67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2"/>
      <c r="AJ203" s="22"/>
      <c r="AK203" s="22"/>
      <c r="AL203" s="22"/>
      <c r="AM203" s="22"/>
      <c r="AN203" s="22"/>
      <c r="AO203" s="22"/>
      <c r="AP203" s="22"/>
      <c r="AQ203" s="22"/>
      <c r="AR203" s="22"/>
      <c r="AT203" s="22"/>
      <c r="AU203" s="22"/>
      <c r="AV203" s="22"/>
      <c r="AW203" s="22"/>
      <c r="AX203" s="22"/>
      <c r="AY203" s="22"/>
      <c r="AZ203" s="22"/>
      <c r="BA203" s="22"/>
      <c r="BB203" s="22"/>
      <c r="BC203" s="22"/>
      <c r="BD203" s="22"/>
      <c r="BE203" s="22"/>
      <c r="BF203" s="22"/>
      <c r="BG203" s="22"/>
      <c r="BH203" s="22"/>
      <c r="BI203" s="22"/>
      <c r="BJ203" s="22"/>
      <c r="BK203" s="22"/>
      <c r="BL203" s="22"/>
      <c r="BM203" s="22"/>
      <c r="BN203" s="22"/>
      <c r="BO203" s="22"/>
    </row>
    <row r="204" spans="1:67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T204" s="22"/>
      <c r="AU204" s="22"/>
      <c r="AV204" s="22"/>
      <c r="AW204" s="22"/>
      <c r="AX204" s="22"/>
      <c r="AY204" s="22"/>
      <c r="AZ204" s="22"/>
      <c r="BA204" s="22"/>
      <c r="BB204" s="22"/>
      <c r="BC204" s="22"/>
      <c r="BD204" s="22"/>
      <c r="BE204" s="22"/>
      <c r="BF204" s="22"/>
      <c r="BG204" s="22"/>
      <c r="BH204" s="22"/>
      <c r="BI204" s="22"/>
      <c r="BJ204" s="22"/>
      <c r="BK204" s="22"/>
      <c r="BL204" s="22"/>
      <c r="BM204" s="22"/>
      <c r="BN204" s="22"/>
      <c r="BO204" s="22"/>
    </row>
    <row r="205" spans="1:67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2"/>
      <c r="AJ205" s="22"/>
      <c r="AK205" s="22"/>
      <c r="AL205" s="22"/>
      <c r="AM205" s="22"/>
      <c r="AN205" s="22"/>
      <c r="AO205" s="22"/>
      <c r="AP205" s="22"/>
      <c r="AQ205" s="22"/>
      <c r="AR205" s="22"/>
      <c r="AT205" s="22"/>
      <c r="AU205" s="22"/>
      <c r="AV205" s="22"/>
      <c r="AW205" s="22"/>
      <c r="AX205" s="22"/>
      <c r="AY205" s="22"/>
      <c r="AZ205" s="22"/>
      <c r="BA205" s="22"/>
      <c r="BB205" s="22"/>
      <c r="BC205" s="22"/>
      <c r="BD205" s="22"/>
      <c r="BE205" s="22"/>
      <c r="BF205" s="22"/>
      <c r="BG205" s="22"/>
      <c r="BH205" s="22"/>
      <c r="BI205" s="22"/>
      <c r="BJ205" s="22"/>
      <c r="BK205" s="22"/>
      <c r="BL205" s="22"/>
      <c r="BM205" s="22"/>
      <c r="BN205" s="22"/>
      <c r="BO205" s="22"/>
    </row>
    <row r="206" spans="1:67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2"/>
      <c r="AJ206" s="22"/>
      <c r="AK206" s="22"/>
      <c r="AL206" s="22"/>
      <c r="AM206" s="22"/>
      <c r="AN206" s="22"/>
      <c r="AO206" s="22"/>
      <c r="AP206" s="22"/>
      <c r="AQ206" s="22"/>
      <c r="AR206" s="22"/>
      <c r="AT206" s="22"/>
      <c r="AU206" s="22"/>
      <c r="AV206" s="22"/>
      <c r="AW206" s="22"/>
      <c r="AX206" s="22"/>
      <c r="AY206" s="22"/>
      <c r="AZ206" s="22"/>
      <c r="BA206" s="22"/>
      <c r="BB206" s="22"/>
      <c r="BC206" s="22"/>
      <c r="BD206" s="22"/>
      <c r="BE206" s="22"/>
      <c r="BF206" s="22"/>
      <c r="BG206" s="22"/>
      <c r="BH206" s="22"/>
      <c r="BI206" s="22"/>
      <c r="BJ206" s="22"/>
      <c r="BK206" s="22"/>
      <c r="BL206" s="22"/>
      <c r="BM206" s="22"/>
      <c r="BN206" s="22"/>
      <c r="BO206" s="22"/>
    </row>
    <row r="207" spans="1:6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T207" s="22"/>
      <c r="AU207" s="22"/>
      <c r="AV207" s="22"/>
      <c r="AW207" s="22"/>
      <c r="AX207" s="22"/>
      <c r="AY207" s="22"/>
      <c r="AZ207" s="22"/>
      <c r="BA207" s="22"/>
      <c r="BB207" s="22"/>
      <c r="BC207" s="22"/>
      <c r="BD207" s="22"/>
      <c r="BE207" s="22"/>
      <c r="BF207" s="22"/>
      <c r="BG207" s="22"/>
      <c r="BH207" s="22"/>
      <c r="BI207" s="22"/>
      <c r="BJ207" s="22"/>
      <c r="BK207" s="22"/>
      <c r="BL207" s="22"/>
      <c r="BM207" s="22"/>
      <c r="BN207" s="22"/>
      <c r="BO207" s="22"/>
    </row>
    <row r="208" spans="1:67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22"/>
      <c r="AN208" s="22"/>
      <c r="AO208" s="22"/>
      <c r="AP208" s="22"/>
      <c r="AQ208" s="22"/>
      <c r="AR208" s="22"/>
      <c r="AT208" s="22"/>
      <c r="AU208" s="22"/>
      <c r="AV208" s="22"/>
      <c r="AW208" s="22"/>
      <c r="AX208" s="22"/>
      <c r="AY208" s="22"/>
      <c r="AZ208" s="22"/>
      <c r="BA208" s="22"/>
      <c r="BB208" s="22"/>
      <c r="BC208" s="22"/>
      <c r="BD208" s="22"/>
      <c r="BE208" s="22"/>
      <c r="BF208" s="22"/>
      <c r="BG208" s="22"/>
      <c r="BH208" s="22"/>
      <c r="BI208" s="22"/>
      <c r="BJ208" s="22"/>
      <c r="BK208" s="22"/>
      <c r="BL208" s="22"/>
      <c r="BM208" s="22"/>
      <c r="BN208" s="22"/>
      <c r="BO208" s="22"/>
    </row>
    <row r="209" spans="1:67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2"/>
      <c r="AJ209" s="22"/>
      <c r="AK209" s="22"/>
      <c r="AL209" s="22"/>
      <c r="AM209" s="22"/>
      <c r="AN209" s="22"/>
      <c r="AO209" s="22"/>
      <c r="AP209" s="22"/>
      <c r="AQ209" s="22"/>
      <c r="AR209" s="22"/>
      <c r="AT209" s="22"/>
      <c r="AU209" s="22"/>
      <c r="AV209" s="22"/>
      <c r="AW209" s="22"/>
      <c r="AX209" s="22"/>
      <c r="AY209" s="22"/>
      <c r="AZ209" s="22"/>
      <c r="BA209" s="22"/>
      <c r="BB209" s="22"/>
      <c r="BC209" s="22"/>
      <c r="BD209" s="22"/>
      <c r="BE209" s="22"/>
      <c r="BF209" s="22"/>
      <c r="BG209" s="22"/>
      <c r="BH209" s="22"/>
      <c r="BI209" s="22"/>
      <c r="BJ209" s="22"/>
      <c r="BK209" s="22"/>
      <c r="BL209" s="22"/>
      <c r="BM209" s="22"/>
      <c r="BN209" s="22"/>
      <c r="BO209" s="22"/>
    </row>
    <row r="210" spans="1:67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T210" s="22"/>
      <c r="AU210" s="22"/>
      <c r="AV210" s="22"/>
      <c r="AW210" s="22"/>
      <c r="AX210" s="22"/>
      <c r="AY210" s="22"/>
      <c r="AZ210" s="22"/>
      <c r="BA210" s="22"/>
      <c r="BB210" s="22"/>
      <c r="BC210" s="22"/>
      <c r="BD210" s="22"/>
      <c r="BE210" s="22"/>
      <c r="BF210" s="22"/>
      <c r="BG210" s="22"/>
      <c r="BH210" s="22"/>
      <c r="BI210" s="22"/>
      <c r="BJ210" s="22"/>
      <c r="BK210" s="22"/>
      <c r="BL210" s="22"/>
      <c r="BM210" s="22"/>
      <c r="BN210" s="22"/>
      <c r="BO210" s="22"/>
    </row>
    <row r="211" spans="1:67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2"/>
      <c r="AJ211" s="22"/>
      <c r="AK211" s="22"/>
      <c r="AL211" s="22"/>
      <c r="AM211" s="22"/>
      <c r="AN211" s="22"/>
      <c r="AO211" s="22"/>
      <c r="AP211" s="22"/>
      <c r="AQ211" s="22"/>
      <c r="AR211" s="22"/>
      <c r="AT211" s="22"/>
      <c r="AU211" s="22"/>
      <c r="AV211" s="22"/>
      <c r="AW211" s="22"/>
      <c r="AX211" s="22"/>
      <c r="AY211" s="22"/>
      <c r="AZ211" s="22"/>
      <c r="BA211" s="22"/>
      <c r="BB211" s="22"/>
      <c r="BC211" s="22"/>
      <c r="BD211" s="22"/>
      <c r="BE211" s="22"/>
      <c r="BF211" s="22"/>
      <c r="BG211" s="22"/>
      <c r="BH211" s="22"/>
      <c r="BI211" s="22"/>
      <c r="BJ211" s="22"/>
      <c r="BK211" s="22"/>
      <c r="BL211" s="22"/>
      <c r="BM211" s="22"/>
      <c r="BN211" s="22"/>
      <c r="BO211" s="22"/>
    </row>
    <row r="212" spans="1:67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22"/>
      <c r="AN212" s="22"/>
      <c r="AO212" s="22"/>
      <c r="AP212" s="22"/>
      <c r="AQ212" s="22"/>
      <c r="AR212" s="22"/>
      <c r="AT212" s="22"/>
      <c r="AU212" s="22"/>
      <c r="AV212" s="22"/>
      <c r="AW212" s="22"/>
      <c r="AX212" s="22"/>
      <c r="AY212" s="22"/>
      <c r="AZ212" s="22"/>
      <c r="BA212" s="22"/>
      <c r="BB212" s="22"/>
      <c r="BC212" s="22"/>
      <c r="BD212" s="22"/>
      <c r="BE212" s="22"/>
      <c r="BF212" s="22"/>
      <c r="BG212" s="22"/>
      <c r="BH212" s="22"/>
      <c r="BI212" s="22"/>
      <c r="BJ212" s="22"/>
      <c r="BK212" s="22"/>
      <c r="BL212" s="22"/>
      <c r="BM212" s="22"/>
      <c r="BN212" s="22"/>
      <c r="BO212" s="22"/>
    </row>
    <row r="213" spans="1:67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T213" s="22"/>
      <c r="AU213" s="22"/>
      <c r="AV213" s="22"/>
      <c r="AW213" s="22"/>
      <c r="AX213" s="22"/>
      <c r="AY213" s="22"/>
      <c r="AZ213" s="22"/>
      <c r="BA213" s="22"/>
      <c r="BB213" s="22"/>
      <c r="BC213" s="22"/>
      <c r="BD213" s="22"/>
      <c r="BE213" s="22"/>
      <c r="BF213" s="22"/>
      <c r="BG213" s="22"/>
      <c r="BH213" s="22"/>
      <c r="BI213" s="22"/>
      <c r="BJ213" s="22"/>
      <c r="BK213" s="22"/>
      <c r="BL213" s="22"/>
      <c r="BM213" s="22"/>
      <c r="BN213" s="22"/>
      <c r="BO213" s="22"/>
    </row>
    <row r="214" spans="1:67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2"/>
      <c r="AJ214" s="22"/>
      <c r="AK214" s="22"/>
      <c r="AL214" s="22"/>
      <c r="AM214" s="22"/>
      <c r="AN214" s="22"/>
      <c r="AO214" s="22"/>
      <c r="AP214" s="22"/>
      <c r="AQ214" s="22"/>
      <c r="AR214" s="22"/>
      <c r="AT214" s="22"/>
      <c r="AU214" s="22"/>
      <c r="AV214" s="22"/>
      <c r="AW214" s="22"/>
      <c r="AX214" s="22"/>
      <c r="AY214" s="22"/>
      <c r="AZ214" s="22"/>
      <c r="BA214" s="22"/>
      <c r="BB214" s="22"/>
      <c r="BC214" s="22"/>
      <c r="BD214" s="22"/>
      <c r="BE214" s="22"/>
      <c r="BF214" s="22"/>
      <c r="BG214" s="22"/>
      <c r="BH214" s="22"/>
      <c r="BI214" s="22"/>
      <c r="BJ214" s="22"/>
      <c r="BK214" s="22"/>
      <c r="BL214" s="22"/>
      <c r="BM214" s="22"/>
      <c r="BN214" s="22"/>
      <c r="BO214" s="22"/>
    </row>
    <row r="215" spans="1:67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22"/>
      <c r="AN215" s="22"/>
      <c r="AO215" s="22"/>
      <c r="AP215" s="22"/>
      <c r="AQ215" s="22"/>
      <c r="AR215" s="22"/>
      <c r="AT215" s="22"/>
      <c r="AU215" s="22"/>
      <c r="AV215" s="22"/>
      <c r="AW215" s="22"/>
      <c r="AX215" s="22"/>
      <c r="AY215" s="22"/>
      <c r="AZ215" s="22"/>
      <c r="BA215" s="22"/>
      <c r="BB215" s="22"/>
      <c r="BC215" s="22"/>
      <c r="BD215" s="22"/>
      <c r="BE215" s="22"/>
      <c r="BF215" s="22"/>
      <c r="BG215" s="22"/>
      <c r="BH215" s="22"/>
      <c r="BI215" s="22"/>
      <c r="BJ215" s="22"/>
      <c r="BK215" s="22"/>
      <c r="BL215" s="22"/>
      <c r="BM215" s="22"/>
      <c r="BN215" s="22"/>
      <c r="BO215" s="22"/>
    </row>
    <row r="216" spans="1:67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2"/>
      <c r="AJ216" s="22"/>
      <c r="AK216" s="22"/>
      <c r="AL216" s="22"/>
      <c r="AM216" s="22"/>
      <c r="AN216" s="22"/>
      <c r="AO216" s="22"/>
      <c r="AP216" s="22"/>
      <c r="AQ216" s="22"/>
      <c r="AR216" s="22"/>
      <c r="AT216" s="22"/>
      <c r="AU216" s="22"/>
      <c r="AV216" s="22"/>
      <c r="AW216" s="22"/>
      <c r="AX216" s="22"/>
      <c r="AY216" s="22"/>
      <c r="AZ216" s="22"/>
      <c r="BA216" s="22"/>
      <c r="BB216" s="22"/>
      <c r="BC216" s="22"/>
      <c r="BD216" s="22"/>
      <c r="BE216" s="22"/>
      <c r="BF216" s="22"/>
      <c r="BG216" s="22"/>
      <c r="BH216" s="22"/>
      <c r="BI216" s="22"/>
      <c r="BJ216" s="22"/>
      <c r="BK216" s="22"/>
      <c r="BL216" s="22"/>
      <c r="BM216" s="22"/>
      <c r="BN216" s="22"/>
      <c r="BO216" s="22"/>
    </row>
    <row r="217" spans="1:6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T217" s="22"/>
      <c r="AU217" s="22"/>
      <c r="AV217" s="22"/>
      <c r="AW217" s="22"/>
      <c r="AX217" s="22"/>
      <c r="AY217" s="22"/>
      <c r="AZ217" s="22"/>
      <c r="BA217" s="22"/>
      <c r="BB217" s="22"/>
      <c r="BC217" s="22"/>
      <c r="BD217" s="22"/>
      <c r="BE217" s="22"/>
      <c r="BF217" s="22"/>
      <c r="BG217" s="22"/>
      <c r="BH217" s="22"/>
      <c r="BI217" s="22"/>
      <c r="BJ217" s="22"/>
      <c r="BK217" s="22"/>
      <c r="BL217" s="22"/>
      <c r="BM217" s="22"/>
      <c r="BN217" s="22"/>
      <c r="BO217" s="22"/>
    </row>
    <row r="218" spans="1:67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2"/>
      <c r="AJ218" s="22"/>
      <c r="AK218" s="22"/>
      <c r="AL218" s="22"/>
      <c r="AM218" s="22"/>
      <c r="AN218" s="22"/>
      <c r="AO218" s="22"/>
      <c r="AP218" s="22"/>
      <c r="AQ218" s="22"/>
      <c r="AR218" s="22"/>
      <c r="AT218" s="22"/>
      <c r="AU218" s="22"/>
      <c r="AV218" s="22"/>
      <c r="AW218" s="22"/>
      <c r="AX218" s="22"/>
      <c r="AY218" s="22"/>
      <c r="AZ218" s="22"/>
      <c r="BA218" s="22"/>
      <c r="BB218" s="22"/>
      <c r="BC218" s="22"/>
      <c r="BD218" s="22"/>
      <c r="BE218" s="22"/>
      <c r="BF218" s="22"/>
      <c r="BG218" s="22"/>
      <c r="BH218" s="22"/>
      <c r="BI218" s="22"/>
      <c r="BJ218" s="22"/>
      <c r="BK218" s="22"/>
      <c r="BL218" s="22"/>
      <c r="BM218" s="22"/>
      <c r="BN218" s="22"/>
      <c r="BO218" s="22"/>
    </row>
    <row r="219" spans="1:67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22"/>
      <c r="AN219" s="22"/>
      <c r="AO219" s="22"/>
      <c r="AP219" s="22"/>
      <c r="AQ219" s="22"/>
      <c r="AR219" s="22"/>
      <c r="AT219" s="22"/>
      <c r="AU219" s="22"/>
      <c r="AV219" s="22"/>
      <c r="AW219" s="22"/>
      <c r="AX219" s="22"/>
      <c r="AY219" s="22"/>
      <c r="AZ219" s="22"/>
      <c r="BA219" s="22"/>
      <c r="BB219" s="22"/>
      <c r="BC219" s="22"/>
      <c r="BD219" s="22"/>
      <c r="BE219" s="22"/>
      <c r="BF219" s="22"/>
      <c r="BG219" s="22"/>
      <c r="BH219" s="22"/>
      <c r="BI219" s="22"/>
      <c r="BJ219" s="22"/>
      <c r="BK219" s="22"/>
      <c r="BL219" s="22"/>
      <c r="BM219" s="22"/>
      <c r="BN219" s="22"/>
      <c r="BO219" s="22"/>
    </row>
    <row r="220" spans="1:67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T220" s="22"/>
      <c r="AU220" s="22"/>
      <c r="AV220" s="22"/>
      <c r="AW220" s="22"/>
      <c r="AX220" s="22"/>
      <c r="AY220" s="22"/>
      <c r="AZ220" s="22"/>
      <c r="BA220" s="22"/>
      <c r="BB220" s="22"/>
      <c r="BC220" s="22"/>
      <c r="BD220" s="22"/>
      <c r="BE220" s="22"/>
      <c r="BF220" s="22"/>
      <c r="BG220" s="22"/>
      <c r="BH220" s="22"/>
      <c r="BI220" s="22"/>
      <c r="BJ220" s="22"/>
      <c r="BK220" s="22"/>
      <c r="BL220" s="22"/>
      <c r="BM220" s="22"/>
      <c r="BN220" s="22"/>
      <c r="BO220" s="22"/>
    </row>
    <row r="221" spans="1:67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2"/>
      <c r="AJ221" s="22"/>
      <c r="AK221" s="22"/>
      <c r="AL221" s="22"/>
      <c r="AM221" s="22"/>
      <c r="AN221" s="22"/>
      <c r="AO221" s="22"/>
      <c r="AP221" s="22"/>
      <c r="AQ221" s="22"/>
      <c r="AR221" s="22"/>
      <c r="AT221" s="22"/>
      <c r="AU221" s="22"/>
      <c r="AV221" s="22"/>
      <c r="AW221" s="22"/>
      <c r="AX221" s="22"/>
      <c r="AY221" s="22"/>
      <c r="AZ221" s="22"/>
      <c r="BA221" s="22"/>
      <c r="BB221" s="22"/>
      <c r="BC221" s="22"/>
      <c r="BD221" s="22"/>
      <c r="BE221" s="22"/>
      <c r="BF221" s="22"/>
      <c r="BG221" s="22"/>
      <c r="BH221" s="22"/>
      <c r="BI221" s="22"/>
      <c r="BJ221" s="22"/>
      <c r="BK221" s="22"/>
      <c r="BL221" s="22"/>
      <c r="BM221" s="22"/>
      <c r="BN221" s="22"/>
      <c r="BO221" s="22"/>
    </row>
    <row r="222" spans="1:67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2"/>
      <c r="AJ222" s="22"/>
      <c r="AK222" s="22"/>
      <c r="AL222" s="22"/>
      <c r="AM222" s="22"/>
      <c r="AN222" s="22"/>
      <c r="AO222" s="22"/>
      <c r="AP222" s="22"/>
      <c r="AQ222" s="22"/>
      <c r="AR222" s="22"/>
      <c r="AT222" s="22"/>
      <c r="AU222" s="22"/>
      <c r="AV222" s="22"/>
      <c r="AW222" s="22"/>
      <c r="AX222" s="22"/>
      <c r="AY222" s="22"/>
      <c r="AZ222" s="22"/>
      <c r="BA222" s="22"/>
      <c r="BB222" s="22"/>
      <c r="BC222" s="22"/>
      <c r="BD222" s="22"/>
      <c r="BE222" s="22"/>
      <c r="BF222" s="22"/>
      <c r="BG222" s="22"/>
      <c r="BH222" s="22"/>
      <c r="BI222" s="22"/>
      <c r="BJ222" s="22"/>
      <c r="BK222" s="22"/>
      <c r="BL222" s="22"/>
      <c r="BM222" s="22"/>
      <c r="BN222" s="22"/>
      <c r="BO222" s="22"/>
    </row>
    <row r="223" spans="1:67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T223" s="22"/>
      <c r="AU223" s="22"/>
      <c r="AV223" s="22"/>
      <c r="AW223" s="22"/>
      <c r="AX223" s="22"/>
      <c r="AY223" s="22"/>
      <c r="AZ223" s="22"/>
      <c r="BA223" s="22"/>
      <c r="BB223" s="22"/>
      <c r="BC223" s="22"/>
      <c r="BD223" s="22"/>
      <c r="BE223" s="22"/>
      <c r="BF223" s="22"/>
      <c r="BG223" s="22"/>
      <c r="BH223" s="22"/>
      <c r="BI223" s="22"/>
      <c r="BJ223" s="22"/>
      <c r="BK223" s="22"/>
      <c r="BL223" s="22"/>
      <c r="BM223" s="22"/>
      <c r="BN223" s="22"/>
      <c r="BO223" s="22"/>
    </row>
    <row r="224" spans="1:67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22"/>
      <c r="AN224" s="22"/>
      <c r="AO224" s="22"/>
      <c r="AP224" s="22"/>
      <c r="AQ224" s="22"/>
      <c r="AR224" s="22"/>
      <c r="AT224" s="22"/>
      <c r="AU224" s="22"/>
      <c r="AV224" s="22"/>
      <c r="AW224" s="22"/>
      <c r="AX224" s="22"/>
      <c r="AY224" s="22"/>
      <c r="AZ224" s="22"/>
      <c r="BA224" s="22"/>
      <c r="BB224" s="22"/>
      <c r="BC224" s="22"/>
      <c r="BD224" s="22"/>
      <c r="BE224" s="22"/>
      <c r="BF224" s="22"/>
      <c r="BG224" s="22"/>
      <c r="BH224" s="22"/>
      <c r="BI224" s="22"/>
      <c r="BJ224" s="22"/>
      <c r="BK224" s="22"/>
      <c r="BL224" s="22"/>
      <c r="BM224" s="22"/>
      <c r="BN224" s="22"/>
      <c r="BO224" s="22"/>
    </row>
    <row r="225" spans="1:67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2"/>
      <c r="AJ225" s="22"/>
      <c r="AK225" s="22"/>
      <c r="AL225" s="22"/>
      <c r="AM225" s="22"/>
      <c r="AN225" s="22"/>
      <c r="AO225" s="22"/>
      <c r="AP225" s="22"/>
      <c r="AQ225" s="22"/>
      <c r="AR225" s="22"/>
      <c r="AT225" s="22"/>
      <c r="AU225" s="22"/>
      <c r="AV225" s="22"/>
      <c r="AW225" s="22"/>
      <c r="AX225" s="22"/>
      <c r="AY225" s="22"/>
      <c r="AZ225" s="22"/>
      <c r="BA225" s="22"/>
      <c r="BB225" s="22"/>
      <c r="BC225" s="22"/>
      <c r="BD225" s="22"/>
      <c r="BE225" s="22"/>
      <c r="BF225" s="22"/>
      <c r="BG225" s="22"/>
      <c r="BH225" s="22"/>
      <c r="BI225" s="22"/>
      <c r="BJ225" s="22"/>
      <c r="BK225" s="22"/>
      <c r="BL225" s="22"/>
      <c r="BM225" s="22"/>
      <c r="BN225" s="22"/>
      <c r="BO225" s="22"/>
    </row>
    <row r="226" spans="1:67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T226" s="22"/>
      <c r="AU226" s="22"/>
      <c r="AV226" s="22"/>
      <c r="AW226" s="22"/>
      <c r="AX226" s="22"/>
      <c r="AY226" s="22"/>
      <c r="AZ226" s="22"/>
      <c r="BA226" s="22"/>
      <c r="BB226" s="22"/>
      <c r="BC226" s="22"/>
      <c r="BD226" s="22"/>
      <c r="BE226" s="22"/>
      <c r="BF226" s="22"/>
      <c r="BG226" s="22"/>
      <c r="BH226" s="22"/>
      <c r="BI226" s="22"/>
      <c r="BJ226" s="22"/>
      <c r="BK226" s="22"/>
      <c r="BL226" s="22"/>
      <c r="BM226" s="22"/>
      <c r="BN226" s="22"/>
      <c r="BO226" s="22"/>
    </row>
    <row r="227" spans="1:6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2"/>
      <c r="AJ227" s="22"/>
      <c r="AK227" s="22"/>
      <c r="AL227" s="22"/>
      <c r="AM227" s="22"/>
      <c r="AN227" s="22"/>
      <c r="AO227" s="22"/>
      <c r="AP227" s="22"/>
      <c r="AQ227" s="22"/>
      <c r="AR227" s="22"/>
      <c r="AT227" s="22"/>
      <c r="AU227" s="22"/>
      <c r="AV227" s="22"/>
      <c r="AW227" s="22"/>
      <c r="AX227" s="22"/>
      <c r="AY227" s="22"/>
      <c r="AZ227" s="22"/>
      <c r="BA227" s="22"/>
      <c r="BB227" s="22"/>
      <c r="BC227" s="22"/>
      <c r="BD227" s="22"/>
      <c r="BE227" s="22"/>
      <c r="BF227" s="22"/>
      <c r="BG227" s="22"/>
      <c r="BH227" s="22"/>
      <c r="BI227" s="22"/>
      <c r="BJ227" s="22"/>
      <c r="BK227" s="22"/>
      <c r="BL227" s="22"/>
      <c r="BM227" s="22"/>
      <c r="BN227" s="22"/>
      <c r="BO227" s="22"/>
    </row>
    <row r="228" spans="1:67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2"/>
      <c r="AJ228" s="22"/>
      <c r="AK228" s="22"/>
      <c r="AL228" s="22"/>
      <c r="AM228" s="22"/>
      <c r="AN228" s="22"/>
      <c r="AO228" s="22"/>
      <c r="AP228" s="22"/>
      <c r="AQ228" s="22"/>
      <c r="AR228" s="22"/>
      <c r="AT228" s="22"/>
      <c r="AU228" s="22"/>
      <c r="AV228" s="22"/>
      <c r="AW228" s="22"/>
      <c r="AX228" s="22"/>
      <c r="AY228" s="22"/>
      <c r="AZ228" s="22"/>
      <c r="BA228" s="22"/>
      <c r="BB228" s="22"/>
      <c r="BC228" s="22"/>
      <c r="BD228" s="22"/>
      <c r="BE228" s="22"/>
      <c r="BF228" s="22"/>
      <c r="BG228" s="22"/>
      <c r="BH228" s="22"/>
      <c r="BI228" s="22"/>
      <c r="BJ228" s="22"/>
      <c r="BK228" s="22"/>
      <c r="BL228" s="22"/>
      <c r="BM228" s="22"/>
      <c r="BN228" s="22"/>
      <c r="BO228" s="22"/>
    </row>
    <row r="229" spans="1:67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2"/>
      <c r="AJ229" s="22"/>
      <c r="AK229" s="22"/>
      <c r="AL229" s="22"/>
      <c r="AM229" s="22"/>
      <c r="AN229" s="22"/>
      <c r="AO229" s="22"/>
      <c r="AP229" s="22"/>
      <c r="AQ229" s="22"/>
      <c r="AR229" s="22"/>
      <c r="AT229" s="22"/>
      <c r="AU229" s="22"/>
      <c r="AV229" s="22"/>
      <c r="AW229" s="22"/>
      <c r="AX229" s="22"/>
      <c r="AY229" s="22"/>
      <c r="AZ229" s="22"/>
      <c r="BA229" s="22"/>
      <c r="BB229" s="22"/>
      <c r="BC229" s="22"/>
      <c r="BD229" s="22"/>
      <c r="BE229" s="22"/>
      <c r="BF229" s="22"/>
      <c r="BG229" s="22"/>
      <c r="BH229" s="22"/>
      <c r="BI229" s="22"/>
      <c r="BJ229" s="22"/>
      <c r="BK229" s="22"/>
      <c r="BL229" s="22"/>
      <c r="BM229" s="22"/>
      <c r="BN229" s="22"/>
      <c r="BO229" s="22"/>
    </row>
    <row r="230" spans="1:67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2"/>
      <c r="AJ230" s="22"/>
      <c r="AK230" s="22"/>
      <c r="AL230" s="22"/>
      <c r="AM230" s="22"/>
      <c r="AN230" s="22"/>
      <c r="AO230" s="22"/>
      <c r="AP230" s="22"/>
      <c r="AQ230" s="22"/>
      <c r="AR230" s="22"/>
      <c r="AT230" s="22"/>
      <c r="AU230" s="22"/>
      <c r="AV230" s="22"/>
      <c r="AW230" s="22"/>
      <c r="AX230" s="22"/>
      <c r="AY230" s="22"/>
      <c r="AZ230" s="22"/>
      <c r="BA230" s="22"/>
      <c r="BB230" s="22"/>
      <c r="BC230" s="22"/>
      <c r="BD230" s="22"/>
      <c r="BE230" s="22"/>
      <c r="BF230" s="22"/>
      <c r="BG230" s="22"/>
      <c r="BH230" s="22"/>
      <c r="BI230" s="22"/>
      <c r="BJ230" s="22"/>
      <c r="BK230" s="22"/>
      <c r="BL230" s="22"/>
      <c r="BM230" s="22"/>
      <c r="BN230" s="22"/>
      <c r="BO230" s="22"/>
    </row>
    <row r="231" spans="1:67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22"/>
      <c r="AN231" s="22"/>
      <c r="AO231" s="22"/>
      <c r="AP231" s="22"/>
      <c r="AQ231" s="22"/>
      <c r="AR231" s="22"/>
      <c r="AT231" s="22"/>
      <c r="AU231" s="22"/>
      <c r="AV231" s="22"/>
      <c r="AW231" s="22"/>
      <c r="AX231" s="22"/>
      <c r="AY231" s="22"/>
      <c r="AZ231" s="22"/>
      <c r="BA231" s="22"/>
      <c r="BB231" s="22"/>
      <c r="BC231" s="22"/>
      <c r="BD231" s="22"/>
      <c r="BE231" s="22"/>
      <c r="BF231" s="22"/>
      <c r="BG231" s="22"/>
      <c r="BH231" s="22"/>
      <c r="BI231" s="22"/>
      <c r="BJ231" s="22"/>
      <c r="BK231" s="22"/>
      <c r="BL231" s="22"/>
      <c r="BM231" s="22"/>
      <c r="BN231" s="22"/>
      <c r="BO231" s="22"/>
    </row>
    <row r="232" spans="1:67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T232" s="22"/>
      <c r="AU232" s="22"/>
      <c r="AV232" s="22"/>
      <c r="AW232" s="22"/>
      <c r="AX232" s="22"/>
      <c r="AY232" s="22"/>
      <c r="AZ232" s="22"/>
      <c r="BA232" s="22"/>
      <c r="BB232" s="22"/>
      <c r="BC232" s="22"/>
      <c r="BD232" s="22"/>
      <c r="BE232" s="22"/>
      <c r="BF232" s="22"/>
      <c r="BG232" s="22"/>
      <c r="BH232" s="22"/>
      <c r="BI232" s="22"/>
      <c r="BJ232" s="22"/>
      <c r="BK232" s="22"/>
      <c r="BL232" s="22"/>
      <c r="BM232" s="22"/>
      <c r="BN232" s="22"/>
      <c r="BO232" s="22"/>
    </row>
    <row r="233" spans="1:67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2"/>
      <c r="AJ233" s="22"/>
      <c r="AK233" s="22"/>
      <c r="AL233" s="22"/>
      <c r="AM233" s="22"/>
      <c r="AN233" s="22"/>
      <c r="AO233" s="22"/>
      <c r="AP233" s="22"/>
      <c r="AQ233" s="22"/>
      <c r="AR233" s="22"/>
      <c r="AT233" s="22"/>
      <c r="AU233" s="22"/>
      <c r="AV233" s="22"/>
      <c r="AW233" s="22"/>
      <c r="AX233" s="22"/>
      <c r="AY233" s="22"/>
      <c r="AZ233" s="22"/>
      <c r="BA233" s="22"/>
      <c r="BB233" s="22"/>
      <c r="BC233" s="22"/>
      <c r="BD233" s="22"/>
      <c r="BE233" s="22"/>
      <c r="BF233" s="22"/>
      <c r="BG233" s="22"/>
      <c r="BH233" s="22"/>
      <c r="BI233" s="22"/>
      <c r="BJ233" s="22"/>
      <c r="BK233" s="22"/>
      <c r="BL233" s="22"/>
      <c r="BM233" s="22"/>
      <c r="BN233" s="22"/>
      <c r="BO233" s="22"/>
    </row>
    <row r="234" spans="1:67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2"/>
      <c r="AJ234" s="22"/>
      <c r="AK234" s="22"/>
      <c r="AL234" s="22"/>
      <c r="AM234" s="22"/>
      <c r="AN234" s="22"/>
      <c r="AO234" s="22"/>
      <c r="AP234" s="22"/>
      <c r="AQ234" s="22"/>
      <c r="AR234" s="22"/>
      <c r="AT234" s="22"/>
      <c r="AU234" s="22"/>
      <c r="AV234" s="22"/>
      <c r="AW234" s="22"/>
      <c r="AX234" s="22"/>
      <c r="AY234" s="22"/>
      <c r="AZ234" s="22"/>
      <c r="BA234" s="22"/>
      <c r="BB234" s="22"/>
      <c r="BC234" s="22"/>
      <c r="BD234" s="22"/>
      <c r="BE234" s="22"/>
      <c r="BF234" s="22"/>
      <c r="BG234" s="22"/>
      <c r="BH234" s="22"/>
      <c r="BI234" s="22"/>
      <c r="BJ234" s="22"/>
      <c r="BK234" s="22"/>
      <c r="BL234" s="22"/>
      <c r="BM234" s="22"/>
      <c r="BN234" s="22"/>
      <c r="BO234" s="22"/>
    </row>
    <row r="235" spans="1:67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2"/>
      <c r="AJ235" s="22"/>
      <c r="AK235" s="22"/>
      <c r="AL235" s="22"/>
      <c r="AM235" s="22"/>
      <c r="AN235" s="22"/>
      <c r="AO235" s="22"/>
      <c r="AP235" s="22"/>
      <c r="AQ235" s="22"/>
      <c r="AR235" s="22"/>
      <c r="AT235" s="22"/>
      <c r="AU235" s="22"/>
      <c r="AV235" s="22"/>
      <c r="AW235" s="22"/>
      <c r="AX235" s="22"/>
      <c r="AY235" s="22"/>
      <c r="AZ235" s="22"/>
      <c r="BA235" s="22"/>
      <c r="BB235" s="22"/>
      <c r="BC235" s="22"/>
      <c r="BD235" s="22"/>
      <c r="BE235" s="22"/>
      <c r="BF235" s="22"/>
      <c r="BG235" s="22"/>
      <c r="BH235" s="22"/>
      <c r="BI235" s="22"/>
      <c r="BJ235" s="22"/>
      <c r="BK235" s="22"/>
      <c r="BL235" s="22"/>
      <c r="BM235" s="22"/>
      <c r="BN235" s="22"/>
      <c r="BO235" s="22"/>
    </row>
    <row r="236" spans="1:67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T236" s="22"/>
      <c r="AU236" s="22"/>
      <c r="AV236" s="22"/>
      <c r="AW236" s="22"/>
      <c r="AX236" s="22"/>
      <c r="AY236" s="22"/>
      <c r="AZ236" s="22"/>
      <c r="BA236" s="22"/>
      <c r="BB236" s="22"/>
      <c r="BC236" s="22"/>
      <c r="BD236" s="22"/>
      <c r="BE236" s="22"/>
      <c r="BF236" s="22"/>
      <c r="BG236" s="22"/>
      <c r="BH236" s="22"/>
      <c r="BI236" s="22"/>
      <c r="BJ236" s="22"/>
      <c r="BK236" s="22"/>
      <c r="BL236" s="22"/>
      <c r="BM236" s="22"/>
      <c r="BN236" s="22"/>
      <c r="BO236" s="22"/>
    </row>
    <row r="237" spans="1:6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2"/>
      <c r="AJ237" s="22"/>
      <c r="AK237" s="22"/>
      <c r="AL237" s="22"/>
      <c r="AM237" s="22"/>
      <c r="AN237" s="22"/>
      <c r="AO237" s="22"/>
      <c r="AP237" s="22"/>
      <c r="AQ237" s="22"/>
      <c r="AR237" s="22"/>
      <c r="AT237" s="22"/>
      <c r="AU237" s="22"/>
      <c r="AV237" s="22"/>
      <c r="AW237" s="22"/>
      <c r="AX237" s="22"/>
      <c r="AY237" s="22"/>
      <c r="AZ237" s="22"/>
      <c r="BA237" s="22"/>
      <c r="BB237" s="22"/>
      <c r="BC237" s="22"/>
      <c r="BD237" s="22"/>
      <c r="BE237" s="22"/>
      <c r="BF237" s="22"/>
      <c r="BG237" s="22"/>
      <c r="BH237" s="22"/>
      <c r="BI237" s="22"/>
      <c r="BJ237" s="22"/>
      <c r="BK237" s="22"/>
      <c r="BL237" s="22"/>
      <c r="BM237" s="22"/>
      <c r="BN237" s="22"/>
      <c r="BO237" s="22"/>
    </row>
    <row r="238" spans="1:67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2"/>
      <c r="AJ238" s="22"/>
      <c r="AK238" s="22"/>
      <c r="AL238" s="22"/>
      <c r="AM238" s="22"/>
      <c r="AN238" s="22"/>
      <c r="AO238" s="22"/>
      <c r="AP238" s="22"/>
      <c r="AQ238" s="22"/>
      <c r="AR238" s="22"/>
      <c r="AT238" s="22"/>
      <c r="AU238" s="22"/>
      <c r="AV238" s="22"/>
      <c r="AW238" s="22"/>
      <c r="AX238" s="22"/>
      <c r="AY238" s="22"/>
      <c r="AZ238" s="22"/>
      <c r="BA238" s="22"/>
      <c r="BB238" s="22"/>
      <c r="BC238" s="22"/>
      <c r="BD238" s="22"/>
      <c r="BE238" s="22"/>
      <c r="BF238" s="22"/>
      <c r="BG238" s="22"/>
      <c r="BH238" s="22"/>
      <c r="BI238" s="22"/>
      <c r="BJ238" s="22"/>
      <c r="BK238" s="22"/>
      <c r="BL238" s="22"/>
      <c r="BM238" s="22"/>
      <c r="BN238" s="22"/>
      <c r="BO238" s="22"/>
    </row>
    <row r="239" spans="1:67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T239" s="22"/>
      <c r="AU239" s="22"/>
      <c r="AV239" s="22"/>
      <c r="AW239" s="22"/>
      <c r="AX239" s="22"/>
      <c r="AY239" s="22"/>
      <c r="AZ239" s="22"/>
      <c r="BA239" s="22"/>
      <c r="BB239" s="22"/>
      <c r="BC239" s="22"/>
      <c r="BD239" s="22"/>
      <c r="BE239" s="22"/>
      <c r="BF239" s="22"/>
      <c r="BG239" s="22"/>
      <c r="BH239" s="22"/>
      <c r="BI239" s="22"/>
      <c r="BJ239" s="22"/>
      <c r="BK239" s="22"/>
      <c r="BL239" s="22"/>
      <c r="BM239" s="22"/>
      <c r="BN239" s="22"/>
      <c r="BO239" s="22"/>
    </row>
    <row r="240" spans="1:67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2"/>
      <c r="AJ240" s="22"/>
      <c r="AK240" s="22"/>
      <c r="AL240" s="22"/>
      <c r="AM240" s="22"/>
      <c r="AN240" s="22"/>
      <c r="AO240" s="22"/>
      <c r="AP240" s="22"/>
      <c r="AQ240" s="22"/>
      <c r="AR240" s="22"/>
      <c r="AT240" s="22"/>
      <c r="AU240" s="22"/>
      <c r="AV240" s="22"/>
      <c r="AW240" s="22"/>
      <c r="AX240" s="22"/>
      <c r="AY240" s="22"/>
      <c r="AZ240" s="22"/>
      <c r="BA240" s="22"/>
      <c r="BB240" s="22"/>
      <c r="BC240" s="22"/>
      <c r="BD240" s="22"/>
      <c r="BE240" s="22"/>
      <c r="BF240" s="22"/>
      <c r="BG240" s="22"/>
      <c r="BH240" s="22"/>
      <c r="BI240" s="22"/>
      <c r="BJ240" s="22"/>
      <c r="BK240" s="22"/>
      <c r="BL240" s="22"/>
      <c r="BM240" s="22"/>
      <c r="BN240" s="22"/>
      <c r="BO240" s="22"/>
    </row>
    <row r="241" spans="1:67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2"/>
      <c r="AJ241" s="22"/>
      <c r="AK241" s="22"/>
      <c r="AL241" s="22"/>
      <c r="AM241" s="22"/>
      <c r="AN241" s="22"/>
      <c r="AO241" s="22"/>
      <c r="AP241" s="22"/>
      <c r="AQ241" s="22"/>
      <c r="AR241" s="22"/>
      <c r="AT241" s="22"/>
      <c r="AU241" s="22"/>
      <c r="AV241" s="22"/>
      <c r="AW241" s="22"/>
      <c r="AX241" s="22"/>
      <c r="AY241" s="22"/>
      <c r="AZ241" s="22"/>
      <c r="BA241" s="22"/>
      <c r="BB241" s="22"/>
      <c r="BC241" s="22"/>
      <c r="BD241" s="22"/>
      <c r="BE241" s="22"/>
      <c r="BF241" s="22"/>
      <c r="BG241" s="22"/>
      <c r="BH241" s="22"/>
      <c r="BI241" s="22"/>
      <c r="BJ241" s="22"/>
      <c r="BK241" s="22"/>
      <c r="BL241" s="22"/>
      <c r="BM241" s="22"/>
      <c r="BN241" s="22"/>
      <c r="BO241" s="22"/>
    </row>
    <row r="242" spans="1:67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T242" s="22"/>
      <c r="AU242" s="22"/>
      <c r="AV242" s="22"/>
      <c r="AW242" s="22"/>
      <c r="AX242" s="22"/>
      <c r="AY242" s="22"/>
      <c r="AZ242" s="22"/>
      <c r="BA242" s="22"/>
      <c r="BB242" s="22"/>
      <c r="BC242" s="22"/>
      <c r="BD242" s="22"/>
      <c r="BE242" s="22"/>
      <c r="BF242" s="22"/>
      <c r="BG242" s="22"/>
      <c r="BH242" s="22"/>
      <c r="BI242" s="22"/>
      <c r="BJ242" s="22"/>
      <c r="BK242" s="22"/>
      <c r="BL242" s="22"/>
      <c r="BM242" s="22"/>
      <c r="BN242" s="22"/>
      <c r="BO242" s="22"/>
    </row>
    <row r="243" spans="1:67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22"/>
      <c r="AN243" s="22"/>
      <c r="AO243" s="22"/>
      <c r="AP243" s="22"/>
      <c r="AQ243" s="22"/>
      <c r="AR243" s="22"/>
      <c r="AT243" s="22"/>
      <c r="AU243" s="22"/>
      <c r="AV243" s="22"/>
      <c r="AW243" s="22"/>
      <c r="AX243" s="22"/>
      <c r="AY243" s="22"/>
      <c r="AZ243" s="22"/>
      <c r="BA243" s="22"/>
      <c r="BB243" s="22"/>
      <c r="BC243" s="22"/>
      <c r="BD243" s="22"/>
      <c r="BE243" s="22"/>
      <c r="BF243" s="22"/>
      <c r="BG243" s="22"/>
      <c r="BH243" s="22"/>
      <c r="BI243" s="22"/>
      <c r="BJ243" s="22"/>
      <c r="BK243" s="22"/>
      <c r="BL243" s="22"/>
      <c r="BM243" s="22"/>
      <c r="BN243" s="22"/>
      <c r="BO243" s="22"/>
    </row>
    <row r="244" spans="1:67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T244" s="22"/>
      <c r="AU244" s="22"/>
      <c r="AV244" s="22"/>
      <c r="AW244" s="22"/>
      <c r="AX244" s="22"/>
      <c r="AY244" s="22"/>
      <c r="AZ244" s="22"/>
      <c r="BA244" s="22"/>
      <c r="BB244" s="22"/>
      <c r="BC244" s="22"/>
      <c r="BD244" s="22"/>
      <c r="BE244" s="22"/>
      <c r="BF244" s="22"/>
      <c r="BG244" s="22"/>
      <c r="BH244" s="22"/>
      <c r="BI244" s="22"/>
      <c r="BJ244" s="22"/>
      <c r="BK244" s="22"/>
      <c r="BL244" s="22"/>
      <c r="BM244" s="22"/>
      <c r="BN244" s="22"/>
      <c r="BO244" s="22"/>
    </row>
    <row r="245" spans="1:67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T245" s="22"/>
      <c r="AU245" s="22"/>
      <c r="AV245" s="22"/>
      <c r="AW245" s="22"/>
      <c r="AX245" s="22"/>
      <c r="AY245" s="22"/>
      <c r="AZ245" s="22"/>
      <c r="BA245" s="22"/>
      <c r="BB245" s="22"/>
      <c r="BC245" s="22"/>
      <c r="BD245" s="22"/>
      <c r="BE245" s="22"/>
      <c r="BF245" s="22"/>
      <c r="BG245" s="22"/>
      <c r="BH245" s="22"/>
      <c r="BI245" s="22"/>
      <c r="BJ245" s="22"/>
      <c r="BK245" s="22"/>
      <c r="BL245" s="22"/>
      <c r="BM245" s="22"/>
      <c r="BN245" s="22"/>
      <c r="BO245" s="22"/>
    </row>
    <row r="246" spans="1:67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22"/>
      <c r="AN246" s="22"/>
      <c r="AO246" s="22"/>
      <c r="AP246" s="22"/>
      <c r="AQ246" s="22"/>
      <c r="AR246" s="22"/>
      <c r="AT246" s="22"/>
      <c r="AU246" s="22"/>
      <c r="AV246" s="22"/>
      <c r="AW246" s="22"/>
      <c r="AX246" s="22"/>
      <c r="AY246" s="22"/>
      <c r="AZ246" s="22"/>
      <c r="BA246" s="22"/>
      <c r="BB246" s="22"/>
      <c r="BC246" s="22"/>
      <c r="BD246" s="22"/>
      <c r="BE246" s="22"/>
      <c r="BF246" s="22"/>
      <c r="BG246" s="22"/>
      <c r="BH246" s="22"/>
      <c r="BI246" s="22"/>
      <c r="BJ246" s="22"/>
      <c r="BK246" s="22"/>
      <c r="BL246" s="22"/>
      <c r="BM246" s="22"/>
      <c r="BN246" s="22"/>
      <c r="BO246" s="22"/>
    </row>
    <row r="247" spans="1:6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T247" s="22"/>
      <c r="AU247" s="22"/>
      <c r="AV247" s="22"/>
      <c r="AW247" s="22"/>
      <c r="AX247" s="22"/>
      <c r="AY247" s="22"/>
      <c r="AZ247" s="22"/>
      <c r="BA247" s="22"/>
      <c r="BB247" s="22"/>
      <c r="BC247" s="22"/>
      <c r="BD247" s="22"/>
      <c r="BE247" s="22"/>
      <c r="BF247" s="22"/>
      <c r="BG247" s="22"/>
      <c r="BH247" s="22"/>
      <c r="BI247" s="22"/>
      <c r="BJ247" s="22"/>
      <c r="BK247" s="22"/>
      <c r="BL247" s="22"/>
      <c r="BM247" s="22"/>
      <c r="BN247" s="22"/>
      <c r="BO247" s="22"/>
    </row>
    <row r="248" spans="1:67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2"/>
      <c r="AJ248" s="22"/>
      <c r="AK248" s="22"/>
      <c r="AL248" s="22"/>
      <c r="AM248" s="22"/>
      <c r="AN248" s="22"/>
      <c r="AO248" s="22"/>
      <c r="AP248" s="22"/>
      <c r="AQ248" s="22"/>
      <c r="AR248" s="22"/>
      <c r="AT248" s="22"/>
      <c r="AU248" s="22"/>
      <c r="AV248" s="22"/>
      <c r="AW248" s="22"/>
      <c r="AX248" s="22"/>
      <c r="AY248" s="22"/>
      <c r="AZ248" s="22"/>
      <c r="BA248" s="22"/>
      <c r="BB248" s="22"/>
      <c r="BC248" s="22"/>
      <c r="BD248" s="22"/>
      <c r="BE248" s="22"/>
      <c r="BF248" s="22"/>
      <c r="BG248" s="22"/>
      <c r="BH248" s="22"/>
      <c r="BI248" s="22"/>
      <c r="BJ248" s="22"/>
      <c r="BK248" s="22"/>
      <c r="BL248" s="22"/>
      <c r="BM248" s="22"/>
      <c r="BN248" s="22"/>
      <c r="BO248" s="22"/>
    </row>
    <row r="249" spans="1:67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22"/>
      <c r="AN249" s="22"/>
      <c r="AO249" s="22"/>
      <c r="AP249" s="22"/>
      <c r="AQ249" s="22"/>
      <c r="AR249" s="22"/>
      <c r="AT249" s="22"/>
      <c r="AU249" s="22"/>
      <c r="AV249" s="22"/>
      <c r="AW249" s="22"/>
      <c r="AX249" s="22"/>
      <c r="AY249" s="22"/>
      <c r="AZ249" s="22"/>
      <c r="BA249" s="22"/>
      <c r="BB249" s="22"/>
      <c r="BC249" s="22"/>
      <c r="BD249" s="22"/>
      <c r="BE249" s="22"/>
      <c r="BF249" s="22"/>
      <c r="BG249" s="22"/>
      <c r="BH249" s="22"/>
      <c r="BI249" s="22"/>
      <c r="BJ249" s="22"/>
      <c r="BK249" s="22"/>
      <c r="BL249" s="22"/>
      <c r="BM249" s="22"/>
      <c r="BN249" s="22"/>
      <c r="BO249" s="22"/>
    </row>
    <row r="250" spans="1:67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2"/>
      <c r="AJ250" s="22"/>
      <c r="AK250" s="22"/>
      <c r="AL250" s="22"/>
      <c r="AM250" s="22"/>
      <c r="AN250" s="22"/>
      <c r="AO250" s="22"/>
      <c r="AP250" s="22"/>
      <c r="AQ250" s="22"/>
      <c r="AR250" s="22"/>
      <c r="AT250" s="22"/>
      <c r="AU250" s="22"/>
      <c r="AV250" s="22"/>
      <c r="AW250" s="22"/>
      <c r="AX250" s="22"/>
      <c r="AY250" s="22"/>
      <c r="AZ250" s="22"/>
      <c r="BA250" s="22"/>
      <c r="BB250" s="22"/>
      <c r="BC250" s="22"/>
      <c r="BD250" s="22"/>
      <c r="BE250" s="22"/>
      <c r="BF250" s="22"/>
      <c r="BG250" s="22"/>
      <c r="BH250" s="22"/>
      <c r="BI250" s="22"/>
      <c r="BJ250" s="22"/>
      <c r="BK250" s="22"/>
      <c r="BL250" s="22"/>
      <c r="BM250" s="22"/>
      <c r="BN250" s="22"/>
      <c r="BO250" s="22"/>
    </row>
    <row r="251" spans="1:67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T251" s="22"/>
      <c r="AU251" s="22"/>
      <c r="AV251" s="22"/>
      <c r="AW251" s="22"/>
      <c r="AX251" s="22"/>
      <c r="AY251" s="22"/>
      <c r="AZ251" s="22"/>
      <c r="BA251" s="22"/>
      <c r="BB251" s="22"/>
      <c r="BC251" s="22"/>
      <c r="BD251" s="22"/>
      <c r="BE251" s="22"/>
      <c r="BF251" s="22"/>
      <c r="BG251" s="22"/>
      <c r="BH251" s="22"/>
      <c r="BI251" s="22"/>
      <c r="BJ251" s="22"/>
      <c r="BK251" s="22"/>
      <c r="BL251" s="22"/>
      <c r="BM251" s="22"/>
      <c r="BN251" s="22"/>
      <c r="BO251" s="22"/>
    </row>
    <row r="252" spans="1:67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2"/>
      <c r="AJ252" s="22"/>
      <c r="AK252" s="22"/>
      <c r="AL252" s="22"/>
      <c r="AM252" s="22"/>
      <c r="AN252" s="22"/>
      <c r="AO252" s="22"/>
      <c r="AP252" s="22"/>
      <c r="AQ252" s="22"/>
      <c r="AR252" s="22"/>
      <c r="AT252" s="22"/>
      <c r="AU252" s="22"/>
      <c r="AV252" s="22"/>
      <c r="AW252" s="22"/>
      <c r="AX252" s="22"/>
      <c r="AY252" s="22"/>
      <c r="AZ252" s="22"/>
      <c r="BA252" s="22"/>
      <c r="BB252" s="22"/>
      <c r="BC252" s="22"/>
      <c r="BD252" s="22"/>
      <c r="BE252" s="22"/>
      <c r="BF252" s="22"/>
      <c r="BG252" s="22"/>
      <c r="BH252" s="22"/>
      <c r="BI252" s="22"/>
      <c r="BJ252" s="22"/>
      <c r="BK252" s="22"/>
      <c r="BL252" s="22"/>
      <c r="BM252" s="22"/>
      <c r="BN252" s="22"/>
      <c r="BO252" s="22"/>
    </row>
    <row r="253" spans="1:67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2"/>
      <c r="AJ253" s="22"/>
      <c r="AK253" s="22"/>
      <c r="AL253" s="22"/>
      <c r="AM253" s="22"/>
      <c r="AN253" s="22"/>
      <c r="AO253" s="22"/>
      <c r="AP253" s="22"/>
      <c r="AQ253" s="22"/>
      <c r="AR253" s="22"/>
      <c r="AT253" s="22"/>
      <c r="AU253" s="22"/>
      <c r="AV253" s="22"/>
      <c r="AW253" s="22"/>
      <c r="AX253" s="22"/>
      <c r="AY253" s="22"/>
      <c r="AZ253" s="22"/>
      <c r="BA253" s="22"/>
      <c r="BB253" s="22"/>
      <c r="BC253" s="22"/>
      <c r="BD253" s="22"/>
      <c r="BE253" s="22"/>
      <c r="BF253" s="22"/>
      <c r="BG253" s="22"/>
      <c r="BH253" s="22"/>
      <c r="BI253" s="22"/>
      <c r="BJ253" s="22"/>
      <c r="BK253" s="22"/>
      <c r="BL253" s="22"/>
      <c r="BM253" s="22"/>
      <c r="BN253" s="22"/>
      <c r="BO253" s="22"/>
    </row>
    <row r="254" spans="1:67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T254" s="22"/>
      <c r="AU254" s="22"/>
      <c r="AV254" s="22"/>
      <c r="AW254" s="22"/>
      <c r="AX254" s="22"/>
      <c r="AY254" s="22"/>
      <c r="AZ254" s="22"/>
      <c r="BA254" s="22"/>
      <c r="BB254" s="22"/>
      <c r="BC254" s="22"/>
      <c r="BD254" s="22"/>
      <c r="BE254" s="22"/>
      <c r="BF254" s="22"/>
      <c r="BG254" s="22"/>
      <c r="BH254" s="22"/>
      <c r="BI254" s="22"/>
      <c r="BJ254" s="22"/>
      <c r="BK254" s="22"/>
      <c r="BL254" s="22"/>
      <c r="BM254" s="22"/>
      <c r="BN254" s="22"/>
      <c r="BO254" s="22"/>
    </row>
    <row r="255" spans="1:67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2"/>
      <c r="AJ255" s="22"/>
      <c r="AK255" s="22"/>
      <c r="AL255" s="22"/>
      <c r="AM255" s="22"/>
      <c r="AN255" s="22"/>
      <c r="AO255" s="22"/>
      <c r="AP255" s="22"/>
      <c r="AQ255" s="22"/>
      <c r="AR255" s="22"/>
      <c r="AT255" s="22"/>
      <c r="AU255" s="22"/>
      <c r="AV255" s="22"/>
      <c r="AW255" s="22"/>
      <c r="AX255" s="22"/>
      <c r="AY255" s="22"/>
      <c r="AZ255" s="22"/>
      <c r="BA255" s="22"/>
      <c r="BB255" s="22"/>
      <c r="BC255" s="22"/>
      <c r="BD255" s="22"/>
      <c r="BE255" s="22"/>
      <c r="BF255" s="22"/>
      <c r="BG255" s="22"/>
      <c r="BH255" s="22"/>
      <c r="BI255" s="22"/>
      <c r="BJ255" s="22"/>
      <c r="BK255" s="22"/>
      <c r="BL255" s="22"/>
      <c r="BM255" s="22"/>
      <c r="BN255" s="22"/>
      <c r="BO255" s="22"/>
    </row>
    <row r="256" spans="1:67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2"/>
      <c r="AJ256" s="22"/>
      <c r="AK256" s="22"/>
      <c r="AL256" s="22"/>
      <c r="AM256" s="22"/>
      <c r="AN256" s="22"/>
      <c r="AO256" s="22"/>
      <c r="AP256" s="22"/>
      <c r="AQ256" s="22"/>
      <c r="AR256" s="22"/>
      <c r="AT256" s="22"/>
      <c r="AU256" s="22"/>
      <c r="AV256" s="22"/>
      <c r="AW256" s="22"/>
      <c r="AX256" s="22"/>
      <c r="AY256" s="22"/>
      <c r="AZ256" s="22"/>
      <c r="BA256" s="22"/>
      <c r="BB256" s="22"/>
      <c r="BC256" s="22"/>
      <c r="BD256" s="22"/>
      <c r="BE256" s="22"/>
      <c r="BF256" s="22"/>
      <c r="BG256" s="22"/>
      <c r="BH256" s="22"/>
      <c r="BI256" s="22"/>
      <c r="BJ256" s="22"/>
      <c r="BK256" s="22"/>
      <c r="BL256" s="22"/>
      <c r="BM256" s="22"/>
      <c r="BN256" s="22"/>
      <c r="BO256" s="22"/>
    </row>
    <row r="257" spans="1:6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T257" s="22"/>
      <c r="AU257" s="22"/>
      <c r="AV257" s="22"/>
      <c r="AW257" s="22"/>
      <c r="AX257" s="22"/>
      <c r="AY257" s="22"/>
      <c r="AZ257" s="22"/>
      <c r="BA257" s="22"/>
      <c r="BB257" s="22"/>
      <c r="BC257" s="22"/>
      <c r="BD257" s="22"/>
      <c r="BE257" s="22"/>
      <c r="BF257" s="22"/>
      <c r="BG257" s="22"/>
      <c r="BH257" s="22"/>
      <c r="BI257" s="22"/>
      <c r="BJ257" s="22"/>
      <c r="BK257" s="22"/>
      <c r="BL257" s="22"/>
      <c r="BM257" s="22"/>
      <c r="BN257" s="22"/>
      <c r="BO257" s="22"/>
    </row>
    <row r="258" spans="1:67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2"/>
      <c r="AJ258" s="22"/>
      <c r="AK258" s="22"/>
      <c r="AL258" s="22"/>
      <c r="AM258" s="22"/>
      <c r="AN258" s="22"/>
      <c r="AO258" s="22"/>
      <c r="AP258" s="22"/>
      <c r="AQ258" s="22"/>
      <c r="AR258" s="22"/>
      <c r="AT258" s="22"/>
      <c r="AU258" s="22"/>
      <c r="AV258" s="22"/>
      <c r="AW258" s="22"/>
      <c r="AX258" s="22"/>
      <c r="AY258" s="22"/>
      <c r="AZ258" s="22"/>
      <c r="BA258" s="22"/>
      <c r="BB258" s="22"/>
      <c r="BC258" s="22"/>
      <c r="BD258" s="22"/>
      <c r="BE258" s="22"/>
      <c r="BF258" s="22"/>
      <c r="BG258" s="22"/>
      <c r="BH258" s="22"/>
      <c r="BI258" s="22"/>
      <c r="BJ258" s="22"/>
      <c r="BK258" s="22"/>
      <c r="BL258" s="22"/>
      <c r="BM258" s="22"/>
      <c r="BN258" s="22"/>
      <c r="BO258" s="22"/>
    </row>
    <row r="259" spans="1:67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22"/>
      <c r="AN259" s="22"/>
      <c r="AO259" s="22"/>
      <c r="AP259" s="22"/>
      <c r="AQ259" s="22"/>
      <c r="AR259" s="22"/>
      <c r="AT259" s="22"/>
      <c r="AU259" s="22"/>
      <c r="AV259" s="22"/>
      <c r="AW259" s="22"/>
      <c r="AX259" s="22"/>
      <c r="AY259" s="22"/>
      <c r="AZ259" s="22"/>
      <c r="BA259" s="22"/>
      <c r="BB259" s="22"/>
      <c r="BC259" s="22"/>
      <c r="BD259" s="22"/>
      <c r="BE259" s="22"/>
      <c r="BF259" s="22"/>
      <c r="BG259" s="22"/>
      <c r="BH259" s="22"/>
      <c r="BI259" s="22"/>
      <c r="BJ259" s="22"/>
      <c r="BK259" s="22"/>
      <c r="BL259" s="22"/>
      <c r="BM259" s="22"/>
      <c r="BN259" s="22"/>
      <c r="BO259" s="22"/>
    </row>
    <row r="260" spans="1:67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T260" s="22"/>
      <c r="AU260" s="22"/>
      <c r="AV260" s="22"/>
      <c r="AW260" s="22"/>
      <c r="AX260" s="22"/>
      <c r="AY260" s="22"/>
      <c r="AZ260" s="22"/>
      <c r="BA260" s="22"/>
      <c r="BB260" s="22"/>
      <c r="BC260" s="22"/>
      <c r="BD260" s="22"/>
      <c r="BE260" s="22"/>
      <c r="BF260" s="22"/>
      <c r="BG260" s="22"/>
      <c r="BH260" s="22"/>
      <c r="BI260" s="22"/>
      <c r="BJ260" s="22"/>
      <c r="BK260" s="22"/>
      <c r="BL260" s="22"/>
      <c r="BM260" s="22"/>
      <c r="BN260" s="22"/>
      <c r="BO260" s="22"/>
    </row>
    <row r="261" spans="1:67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2"/>
      <c r="AJ261" s="22"/>
      <c r="AK261" s="22"/>
      <c r="AL261" s="22"/>
      <c r="AM261" s="22"/>
      <c r="AN261" s="22"/>
      <c r="AO261" s="22"/>
      <c r="AP261" s="22"/>
      <c r="AQ261" s="22"/>
      <c r="AR261" s="22"/>
      <c r="AT261" s="22"/>
      <c r="AU261" s="22"/>
      <c r="AV261" s="22"/>
      <c r="AW261" s="22"/>
      <c r="AX261" s="22"/>
      <c r="AY261" s="22"/>
      <c r="AZ261" s="22"/>
      <c r="BA261" s="22"/>
      <c r="BB261" s="22"/>
      <c r="BC261" s="22"/>
      <c r="BD261" s="22"/>
      <c r="BE261" s="22"/>
      <c r="BF261" s="22"/>
      <c r="BG261" s="22"/>
      <c r="BH261" s="22"/>
      <c r="BI261" s="22"/>
      <c r="BJ261" s="22"/>
      <c r="BK261" s="22"/>
      <c r="BL261" s="22"/>
      <c r="BM261" s="22"/>
      <c r="BN261" s="22"/>
      <c r="BO261" s="22"/>
    </row>
    <row r="262" spans="1:67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2"/>
      <c r="AJ262" s="22"/>
      <c r="AK262" s="22"/>
      <c r="AL262" s="22"/>
      <c r="AM262" s="22"/>
      <c r="AN262" s="22"/>
      <c r="AO262" s="22"/>
      <c r="AP262" s="22"/>
      <c r="AQ262" s="22"/>
      <c r="AR262" s="22"/>
      <c r="AT262" s="22"/>
      <c r="AU262" s="22"/>
      <c r="AV262" s="22"/>
      <c r="AW262" s="22"/>
      <c r="AX262" s="22"/>
      <c r="AY262" s="22"/>
      <c r="AZ262" s="22"/>
      <c r="BA262" s="22"/>
      <c r="BB262" s="22"/>
      <c r="BC262" s="22"/>
      <c r="BD262" s="22"/>
      <c r="BE262" s="22"/>
      <c r="BF262" s="22"/>
      <c r="BG262" s="22"/>
      <c r="BH262" s="22"/>
      <c r="BI262" s="22"/>
      <c r="BJ262" s="22"/>
      <c r="BK262" s="22"/>
      <c r="BL262" s="22"/>
      <c r="BM262" s="22"/>
      <c r="BN262" s="22"/>
      <c r="BO262" s="22"/>
    </row>
    <row r="263" spans="1:67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2"/>
      <c r="AJ263" s="22"/>
      <c r="AK263" s="22"/>
      <c r="AL263" s="22"/>
      <c r="AM263" s="22"/>
      <c r="AN263" s="22"/>
      <c r="AO263" s="22"/>
      <c r="AP263" s="22"/>
      <c r="AQ263" s="22"/>
      <c r="AR263" s="22"/>
      <c r="AT263" s="22"/>
      <c r="AU263" s="22"/>
      <c r="AV263" s="22"/>
      <c r="AW263" s="22"/>
      <c r="AX263" s="22"/>
      <c r="AY263" s="22"/>
      <c r="AZ263" s="22"/>
      <c r="BA263" s="22"/>
      <c r="BB263" s="22"/>
      <c r="BC263" s="22"/>
      <c r="BD263" s="22"/>
      <c r="BE263" s="22"/>
      <c r="BF263" s="22"/>
      <c r="BG263" s="22"/>
      <c r="BH263" s="22"/>
      <c r="BI263" s="22"/>
      <c r="BJ263" s="22"/>
      <c r="BK263" s="22"/>
      <c r="BL263" s="22"/>
      <c r="BM263" s="22"/>
      <c r="BN263" s="22"/>
      <c r="BO263" s="22"/>
    </row>
    <row r="264" spans="1:67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2"/>
      <c r="AJ264" s="22"/>
      <c r="AK264" s="22"/>
      <c r="AL264" s="22"/>
      <c r="AM264" s="22"/>
      <c r="AN264" s="22"/>
      <c r="AO264" s="22"/>
      <c r="AP264" s="22"/>
      <c r="AQ264" s="22"/>
      <c r="AR264" s="22"/>
      <c r="AT264" s="22"/>
      <c r="AU264" s="22"/>
      <c r="AV264" s="22"/>
      <c r="AW264" s="22"/>
      <c r="AX264" s="22"/>
      <c r="AY264" s="22"/>
      <c r="AZ264" s="22"/>
      <c r="BA264" s="22"/>
      <c r="BB264" s="22"/>
      <c r="BC264" s="22"/>
      <c r="BD264" s="22"/>
      <c r="BE264" s="22"/>
      <c r="BF264" s="22"/>
      <c r="BG264" s="22"/>
      <c r="BH264" s="22"/>
      <c r="BI264" s="22"/>
      <c r="BJ264" s="22"/>
      <c r="BK264" s="22"/>
      <c r="BL264" s="22"/>
      <c r="BM264" s="22"/>
      <c r="BN264" s="22"/>
      <c r="BO264" s="22"/>
    </row>
    <row r="265" spans="1:67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2"/>
      <c r="AJ265" s="22"/>
      <c r="AK265" s="22"/>
      <c r="AL265" s="22"/>
      <c r="AM265" s="22"/>
      <c r="AN265" s="22"/>
      <c r="AO265" s="22"/>
      <c r="AP265" s="22"/>
      <c r="AQ265" s="22"/>
      <c r="AR265" s="22"/>
      <c r="AT265" s="22"/>
      <c r="AU265" s="22"/>
      <c r="AV265" s="22"/>
      <c r="AW265" s="22"/>
      <c r="AX265" s="22"/>
      <c r="AY265" s="22"/>
      <c r="AZ265" s="22"/>
      <c r="BA265" s="22"/>
      <c r="BB265" s="22"/>
      <c r="BC265" s="22"/>
      <c r="BD265" s="22"/>
      <c r="BE265" s="22"/>
      <c r="BF265" s="22"/>
      <c r="BG265" s="22"/>
      <c r="BH265" s="22"/>
      <c r="BI265" s="22"/>
      <c r="BJ265" s="22"/>
      <c r="BK265" s="22"/>
      <c r="BL265" s="22"/>
      <c r="BM265" s="22"/>
      <c r="BN265" s="22"/>
      <c r="BO265" s="22"/>
    </row>
    <row r="266" spans="1:67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T266" s="22"/>
      <c r="AU266" s="22"/>
      <c r="AV266" s="22"/>
      <c r="AW266" s="22"/>
      <c r="AX266" s="22"/>
      <c r="AY266" s="22"/>
      <c r="AZ266" s="22"/>
      <c r="BA266" s="22"/>
      <c r="BB266" s="22"/>
      <c r="BC266" s="22"/>
      <c r="BD266" s="22"/>
      <c r="BE266" s="22"/>
      <c r="BF266" s="22"/>
      <c r="BG266" s="22"/>
      <c r="BH266" s="22"/>
      <c r="BI266" s="22"/>
      <c r="BJ266" s="22"/>
      <c r="BK266" s="22"/>
      <c r="BL266" s="22"/>
      <c r="BM266" s="22"/>
      <c r="BN266" s="22"/>
      <c r="BO266" s="22"/>
    </row>
    <row r="267" spans="1: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2"/>
      <c r="AJ267" s="22"/>
      <c r="AK267" s="22"/>
      <c r="AL267" s="22"/>
      <c r="AM267" s="22"/>
      <c r="AN267" s="22"/>
      <c r="AO267" s="22"/>
      <c r="AP267" s="22"/>
      <c r="AQ267" s="22"/>
      <c r="AR267" s="22"/>
      <c r="AT267" s="22"/>
      <c r="AU267" s="22"/>
      <c r="AV267" s="22"/>
      <c r="AW267" s="22"/>
      <c r="AX267" s="22"/>
      <c r="AY267" s="22"/>
      <c r="AZ267" s="22"/>
      <c r="BA267" s="22"/>
      <c r="BB267" s="22"/>
      <c r="BC267" s="22"/>
      <c r="BD267" s="22"/>
      <c r="BE267" s="22"/>
      <c r="BF267" s="22"/>
      <c r="BG267" s="22"/>
      <c r="BH267" s="22"/>
      <c r="BI267" s="22"/>
      <c r="BJ267" s="22"/>
      <c r="BK267" s="22"/>
      <c r="BL267" s="22"/>
      <c r="BM267" s="22"/>
      <c r="BN267" s="22"/>
      <c r="BO267" s="22"/>
    </row>
    <row r="268" spans="1:67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2"/>
      <c r="AJ268" s="22"/>
      <c r="AK268" s="22"/>
      <c r="AL268" s="22"/>
      <c r="AM268" s="22"/>
      <c r="AN268" s="22"/>
      <c r="AO268" s="22"/>
      <c r="AP268" s="22"/>
      <c r="AQ268" s="22"/>
      <c r="AR268" s="22"/>
      <c r="AT268" s="22"/>
      <c r="AU268" s="22"/>
      <c r="AV268" s="22"/>
      <c r="AW268" s="22"/>
      <c r="AX268" s="22"/>
      <c r="AY268" s="22"/>
      <c r="AZ268" s="22"/>
      <c r="BA268" s="22"/>
      <c r="BB268" s="22"/>
      <c r="BC268" s="22"/>
      <c r="BD268" s="22"/>
      <c r="BE268" s="22"/>
      <c r="BF268" s="22"/>
      <c r="BG268" s="22"/>
      <c r="BH268" s="22"/>
      <c r="BI268" s="22"/>
      <c r="BJ268" s="22"/>
      <c r="BK268" s="22"/>
      <c r="BL268" s="22"/>
      <c r="BM268" s="22"/>
      <c r="BN268" s="22"/>
      <c r="BO268" s="22"/>
    </row>
    <row r="269" spans="1:67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T269" s="22"/>
      <c r="AU269" s="22"/>
      <c r="AV269" s="22"/>
      <c r="AW269" s="22"/>
      <c r="AX269" s="22"/>
      <c r="AY269" s="22"/>
      <c r="AZ269" s="22"/>
      <c r="BA269" s="22"/>
      <c r="BB269" s="22"/>
      <c r="BC269" s="22"/>
      <c r="BD269" s="22"/>
      <c r="BE269" s="22"/>
      <c r="BF269" s="22"/>
      <c r="BG269" s="22"/>
      <c r="BH269" s="22"/>
      <c r="BI269" s="22"/>
      <c r="BJ269" s="22"/>
      <c r="BK269" s="22"/>
      <c r="BL269" s="22"/>
      <c r="BM269" s="22"/>
      <c r="BN269" s="22"/>
      <c r="BO269" s="22"/>
    </row>
    <row r="270" spans="1:67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22"/>
      <c r="AN270" s="22"/>
      <c r="AO270" s="22"/>
      <c r="AP270" s="22"/>
      <c r="AQ270" s="22"/>
      <c r="AR270" s="22"/>
      <c r="AT270" s="22"/>
      <c r="AU270" s="22"/>
      <c r="AV270" s="22"/>
      <c r="AW270" s="22"/>
      <c r="AX270" s="22"/>
      <c r="AY270" s="22"/>
      <c r="AZ270" s="22"/>
      <c r="BA270" s="22"/>
      <c r="BB270" s="22"/>
      <c r="BC270" s="22"/>
      <c r="BD270" s="22"/>
      <c r="BE270" s="22"/>
      <c r="BF270" s="22"/>
      <c r="BG270" s="22"/>
      <c r="BH270" s="22"/>
      <c r="BI270" s="22"/>
      <c r="BJ270" s="22"/>
      <c r="BK270" s="22"/>
      <c r="BL270" s="22"/>
      <c r="BM270" s="22"/>
      <c r="BN270" s="22"/>
      <c r="BO270" s="22"/>
    </row>
    <row r="271" spans="1:67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2"/>
      <c r="AJ271" s="22"/>
      <c r="AK271" s="22"/>
      <c r="AL271" s="22"/>
      <c r="AM271" s="22"/>
      <c r="AN271" s="22"/>
      <c r="AO271" s="22"/>
      <c r="AP271" s="22"/>
      <c r="AQ271" s="22"/>
      <c r="AR271" s="22"/>
      <c r="AT271" s="22"/>
      <c r="AU271" s="22"/>
      <c r="AV271" s="22"/>
      <c r="AW271" s="22"/>
      <c r="AX271" s="22"/>
      <c r="AY271" s="22"/>
      <c r="AZ271" s="22"/>
      <c r="BA271" s="22"/>
      <c r="BB271" s="22"/>
      <c r="BC271" s="22"/>
      <c r="BD271" s="22"/>
      <c r="BE271" s="22"/>
      <c r="BF271" s="22"/>
      <c r="BG271" s="22"/>
      <c r="BH271" s="22"/>
      <c r="BI271" s="22"/>
      <c r="BJ271" s="22"/>
      <c r="BK271" s="22"/>
      <c r="BL271" s="22"/>
      <c r="BM271" s="22"/>
      <c r="BN271" s="22"/>
      <c r="BO271" s="22"/>
    </row>
    <row r="272" spans="1:67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2"/>
      <c r="AJ272" s="22"/>
      <c r="AK272" s="22"/>
      <c r="AL272" s="22"/>
      <c r="AM272" s="22"/>
      <c r="AN272" s="22"/>
      <c r="AO272" s="22"/>
      <c r="AP272" s="22"/>
      <c r="AQ272" s="22"/>
      <c r="AR272" s="22"/>
      <c r="AT272" s="22"/>
      <c r="AU272" s="22"/>
      <c r="AV272" s="22"/>
      <c r="AW272" s="22"/>
      <c r="AX272" s="22"/>
      <c r="AY272" s="22"/>
      <c r="AZ272" s="22"/>
      <c r="BA272" s="22"/>
      <c r="BB272" s="22"/>
      <c r="BC272" s="22"/>
      <c r="BD272" s="22"/>
      <c r="BE272" s="22"/>
      <c r="BF272" s="22"/>
      <c r="BG272" s="22"/>
      <c r="BH272" s="22"/>
      <c r="BI272" s="22"/>
      <c r="BJ272" s="22"/>
      <c r="BK272" s="22"/>
      <c r="BL272" s="22"/>
      <c r="BM272" s="22"/>
      <c r="BN272" s="22"/>
      <c r="BO272" s="22"/>
    </row>
    <row r="273" spans="1:67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2"/>
      <c r="AJ273" s="22"/>
      <c r="AK273" s="22"/>
      <c r="AL273" s="22"/>
      <c r="AM273" s="22"/>
      <c r="AN273" s="22"/>
      <c r="AO273" s="22"/>
      <c r="AP273" s="22"/>
      <c r="AQ273" s="22"/>
      <c r="AR273" s="22"/>
      <c r="AT273" s="22"/>
      <c r="AU273" s="22"/>
      <c r="AV273" s="22"/>
      <c r="AW273" s="22"/>
      <c r="AX273" s="22"/>
      <c r="AY273" s="22"/>
      <c r="AZ273" s="22"/>
      <c r="BA273" s="22"/>
      <c r="BB273" s="22"/>
      <c r="BC273" s="22"/>
      <c r="BD273" s="22"/>
      <c r="BE273" s="22"/>
      <c r="BF273" s="22"/>
      <c r="BG273" s="22"/>
      <c r="BH273" s="22"/>
      <c r="BI273" s="22"/>
      <c r="BJ273" s="22"/>
      <c r="BK273" s="22"/>
      <c r="BL273" s="22"/>
      <c r="BM273" s="22"/>
      <c r="BN273" s="22"/>
      <c r="BO273" s="22"/>
    </row>
    <row r="274" spans="1:67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2"/>
      <c r="AJ274" s="22"/>
      <c r="AK274" s="22"/>
      <c r="AL274" s="22"/>
      <c r="AM274" s="22"/>
      <c r="AN274" s="22"/>
      <c r="AO274" s="22"/>
      <c r="AP274" s="22"/>
      <c r="AQ274" s="22"/>
      <c r="AR274" s="22"/>
      <c r="AT274" s="22"/>
      <c r="AU274" s="22"/>
      <c r="AV274" s="22"/>
      <c r="AW274" s="22"/>
      <c r="AX274" s="22"/>
      <c r="AY274" s="22"/>
      <c r="AZ274" s="22"/>
      <c r="BA274" s="22"/>
      <c r="BB274" s="22"/>
      <c r="BC274" s="22"/>
      <c r="BD274" s="22"/>
      <c r="BE274" s="22"/>
      <c r="BF274" s="22"/>
      <c r="BG274" s="22"/>
      <c r="BH274" s="22"/>
      <c r="BI274" s="22"/>
      <c r="BJ274" s="22"/>
      <c r="BK274" s="22"/>
      <c r="BL274" s="22"/>
      <c r="BM274" s="22"/>
      <c r="BN274" s="22"/>
      <c r="BO274" s="22"/>
    </row>
    <row r="275" spans="1:67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T275" s="22"/>
      <c r="AU275" s="22"/>
      <c r="AV275" s="22"/>
      <c r="AW275" s="22"/>
      <c r="AX275" s="22"/>
      <c r="AY275" s="22"/>
      <c r="AZ275" s="22"/>
      <c r="BA275" s="22"/>
      <c r="BB275" s="22"/>
      <c r="BC275" s="22"/>
      <c r="BD275" s="22"/>
      <c r="BE275" s="22"/>
      <c r="BF275" s="22"/>
      <c r="BG275" s="22"/>
      <c r="BH275" s="22"/>
      <c r="BI275" s="22"/>
      <c r="BJ275" s="22"/>
      <c r="BK275" s="22"/>
      <c r="BL275" s="22"/>
      <c r="BM275" s="22"/>
      <c r="BN275" s="22"/>
      <c r="BO275" s="22"/>
    </row>
    <row r="276" spans="1:67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2"/>
      <c r="AJ276" s="22"/>
      <c r="AK276" s="22"/>
      <c r="AL276" s="22"/>
      <c r="AM276" s="22"/>
      <c r="AN276" s="22"/>
      <c r="AO276" s="22"/>
      <c r="AP276" s="22"/>
      <c r="AQ276" s="22"/>
      <c r="AR276" s="22"/>
      <c r="AT276" s="22"/>
      <c r="AU276" s="22"/>
      <c r="AV276" s="22"/>
      <c r="AW276" s="22"/>
      <c r="AX276" s="22"/>
      <c r="AY276" s="22"/>
      <c r="AZ276" s="22"/>
      <c r="BA276" s="22"/>
      <c r="BB276" s="22"/>
      <c r="BC276" s="22"/>
      <c r="BD276" s="22"/>
      <c r="BE276" s="22"/>
      <c r="BF276" s="22"/>
      <c r="BG276" s="22"/>
      <c r="BH276" s="22"/>
      <c r="BI276" s="22"/>
      <c r="BJ276" s="22"/>
      <c r="BK276" s="22"/>
      <c r="BL276" s="22"/>
      <c r="BM276" s="22"/>
      <c r="BN276" s="22"/>
      <c r="BO276" s="22"/>
    </row>
    <row r="277" spans="1:6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22"/>
      <c r="AN277" s="22"/>
      <c r="AO277" s="22"/>
      <c r="AP277" s="22"/>
      <c r="AQ277" s="22"/>
      <c r="AR277" s="22"/>
      <c r="AT277" s="22"/>
      <c r="AU277" s="22"/>
      <c r="AV277" s="22"/>
      <c r="AW277" s="22"/>
      <c r="AX277" s="22"/>
      <c r="AY277" s="22"/>
      <c r="AZ277" s="22"/>
      <c r="BA277" s="22"/>
      <c r="BB277" s="22"/>
      <c r="BC277" s="22"/>
      <c r="BD277" s="22"/>
      <c r="BE277" s="22"/>
      <c r="BF277" s="22"/>
      <c r="BG277" s="22"/>
      <c r="BH277" s="22"/>
      <c r="BI277" s="22"/>
      <c r="BJ277" s="22"/>
      <c r="BK277" s="22"/>
      <c r="BL277" s="22"/>
      <c r="BM277" s="22"/>
      <c r="BN277" s="22"/>
      <c r="BO277" s="22"/>
    </row>
    <row r="278" spans="1:67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T278" s="22"/>
      <c r="AU278" s="22"/>
      <c r="AV278" s="22"/>
      <c r="AW278" s="22"/>
      <c r="AX278" s="22"/>
      <c r="AY278" s="22"/>
      <c r="AZ278" s="22"/>
      <c r="BA278" s="22"/>
      <c r="BB278" s="22"/>
      <c r="BC278" s="22"/>
      <c r="BD278" s="22"/>
      <c r="BE278" s="22"/>
      <c r="BF278" s="22"/>
      <c r="BG278" s="22"/>
      <c r="BH278" s="22"/>
      <c r="BI278" s="22"/>
      <c r="BJ278" s="22"/>
      <c r="BK278" s="22"/>
      <c r="BL278" s="22"/>
      <c r="BM278" s="22"/>
      <c r="BN278" s="22"/>
      <c r="BO278" s="22"/>
    </row>
    <row r="279" spans="1:67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2"/>
      <c r="AJ279" s="22"/>
      <c r="AK279" s="22"/>
      <c r="AL279" s="22"/>
      <c r="AM279" s="22"/>
      <c r="AN279" s="22"/>
      <c r="AO279" s="22"/>
      <c r="AP279" s="22"/>
      <c r="AQ279" s="22"/>
      <c r="AR279" s="22"/>
      <c r="AT279" s="22"/>
      <c r="AU279" s="22"/>
      <c r="AV279" s="22"/>
      <c r="AW279" s="22"/>
      <c r="AX279" s="22"/>
      <c r="AY279" s="22"/>
      <c r="AZ279" s="22"/>
      <c r="BA279" s="22"/>
      <c r="BB279" s="22"/>
      <c r="BC279" s="22"/>
      <c r="BD279" s="22"/>
      <c r="BE279" s="22"/>
      <c r="BF279" s="22"/>
      <c r="BG279" s="22"/>
      <c r="BH279" s="22"/>
      <c r="BI279" s="22"/>
      <c r="BJ279" s="22"/>
      <c r="BK279" s="22"/>
      <c r="BL279" s="22"/>
      <c r="BM279" s="22"/>
      <c r="BN279" s="22"/>
      <c r="BO279" s="22"/>
    </row>
    <row r="280" spans="1:67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2"/>
      <c r="AJ280" s="22"/>
      <c r="AK280" s="22"/>
      <c r="AL280" s="22"/>
      <c r="AM280" s="22"/>
      <c r="AN280" s="22"/>
      <c r="AO280" s="22"/>
      <c r="AP280" s="22"/>
      <c r="AQ280" s="22"/>
      <c r="AR280" s="22"/>
      <c r="AT280" s="22"/>
      <c r="AU280" s="22"/>
      <c r="AV280" s="22"/>
      <c r="AW280" s="22"/>
      <c r="AX280" s="22"/>
      <c r="AY280" s="22"/>
      <c r="AZ280" s="22"/>
      <c r="BA280" s="22"/>
      <c r="BB280" s="22"/>
      <c r="BC280" s="22"/>
      <c r="BD280" s="22"/>
      <c r="BE280" s="22"/>
      <c r="BF280" s="22"/>
      <c r="BG280" s="22"/>
      <c r="BH280" s="22"/>
      <c r="BI280" s="22"/>
      <c r="BJ280" s="22"/>
      <c r="BK280" s="22"/>
      <c r="BL280" s="22"/>
      <c r="BM280" s="22"/>
      <c r="BN280" s="22"/>
      <c r="BO280" s="22"/>
    </row>
    <row r="281" spans="1:67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22"/>
      <c r="AN281" s="22"/>
      <c r="AO281" s="22"/>
      <c r="AP281" s="22"/>
      <c r="AQ281" s="22"/>
      <c r="AR281" s="22"/>
      <c r="AT281" s="22"/>
      <c r="AU281" s="22"/>
      <c r="AV281" s="22"/>
      <c r="AW281" s="22"/>
      <c r="AX281" s="22"/>
      <c r="AY281" s="22"/>
      <c r="AZ281" s="22"/>
      <c r="BA281" s="22"/>
      <c r="BB281" s="22"/>
      <c r="BC281" s="22"/>
      <c r="BD281" s="22"/>
      <c r="BE281" s="22"/>
      <c r="BF281" s="22"/>
      <c r="BG281" s="22"/>
      <c r="BH281" s="22"/>
      <c r="BI281" s="22"/>
      <c r="BJ281" s="22"/>
      <c r="BK281" s="22"/>
      <c r="BL281" s="22"/>
      <c r="BM281" s="22"/>
      <c r="BN281" s="22"/>
      <c r="BO281" s="22"/>
    </row>
    <row r="282" spans="1:67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T282" s="22"/>
      <c r="AU282" s="22"/>
      <c r="AV282" s="22"/>
      <c r="AW282" s="22"/>
      <c r="AX282" s="22"/>
      <c r="AY282" s="22"/>
      <c r="AZ282" s="22"/>
      <c r="BA282" s="22"/>
      <c r="BB282" s="22"/>
      <c r="BC282" s="22"/>
      <c r="BD282" s="22"/>
      <c r="BE282" s="22"/>
      <c r="BF282" s="22"/>
      <c r="BG282" s="22"/>
      <c r="BH282" s="22"/>
      <c r="BI282" s="22"/>
      <c r="BJ282" s="22"/>
      <c r="BK282" s="22"/>
      <c r="BL282" s="22"/>
      <c r="BM282" s="22"/>
      <c r="BN282" s="22"/>
      <c r="BO282" s="22"/>
    </row>
    <row r="283" spans="1:67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2"/>
      <c r="AJ283" s="22"/>
      <c r="AK283" s="22"/>
      <c r="AL283" s="22"/>
      <c r="AM283" s="22"/>
      <c r="AN283" s="22"/>
      <c r="AO283" s="22"/>
      <c r="AP283" s="22"/>
      <c r="AQ283" s="22"/>
      <c r="AR283" s="22"/>
      <c r="AT283" s="22"/>
      <c r="AU283" s="22"/>
      <c r="AV283" s="22"/>
      <c r="AW283" s="22"/>
      <c r="AX283" s="22"/>
      <c r="AY283" s="22"/>
      <c r="AZ283" s="22"/>
      <c r="BA283" s="22"/>
      <c r="BB283" s="22"/>
      <c r="BC283" s="22"/>
      <c r="BD283" s="22"/>
      <c r="BE283" s="22"/>
      <c r="BF283" s="22"/>
      <c r="BG283" s="22"/>
      <c r="BH283" s="22"/>
      <c r="BI283" s="22"/>
      <c r="BJ283" s="22"/>
      <c r="BK283" s="22"/>
      <c r="BL283" s="22"/>
      <c r="BM283" s="22"/>
      <c r="BN283" s="22"/>
      <c r="BO283" s="22"/>
    </row>
    <row r="284" spans="1:67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2"/>
      <c r="AJ284" s="22"/>
      <c r="AK284" s="22"/>
      <c r="AL284" s="22"/>
      <c r="AM284" s="22"/>
      <c r="AN284" s="22"/>
      <c r="AO284" s="22"/>
      <c r="AP284" s="22"/>
      <c r="AQ284" s="22"/>
      <c r="AR284" s="22"/>
      <c r="AT284" s="22"/>
      <c r="AU284" s="22"/>
      <c r="AV284" s="22"/>
      <c r="AW284" s="22"/>
      <c r="AX284" s="22"/>
      <c r="AY284" s="22"/>
      <c r="AZ284" s="22"/>
      <c r="BA284" s="22"/>
      <c r="BB284" s="22"/>
      <c r="BC284" s="22"/>
      <c r="BD284" s="22"/>
      <c r="BE284" s="22"/>
      <c r="BF284" s="22"/>
      <c r="BG284" s="22"/>
      <c r="BH284" s="22"/>
      <c r="BI284" s="22"/>
      <c r="BJ284" s="22"/>
      <c r="BK284" s="22"/>
      <c r="BL284" s="22"/>
      <c r="BM284" s="22"/>
      <c r="BN284" s="22"/>
      <c r="BO284" s="22"/>
    </row>
    <row r="285" spans="1:67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2"/>
      <c r="AJ285" s="22"/>
      <c r="AK285" s="22"/>
      <c r="AL285" s="22"/>
      <c r="AM285" s="22"/>
      <c r="AN285" s="22"/>
      <c r="AO285" s="22"/>
      <c r="AP285" s="22"/>
      <c r="AQ285" s="22"/>
      <c r="AR285" s="22"/>
      <c r="AT285" s="22"/>
      <c r="AU285" s="22"/>
      <c r="AV285" s="22"/>
      <c r="AW285" s="22"/>
      <c r="AX285" s="22"/>
      <c r="AY285" s="22"/>
      <c r="AZ285" s="22"/>
      <c r="BA285" s="22"/>
      <c r="BB285" s="22"/>
      <c r="BC285" s="22"/>
      <c r="BD285" s="22"/>
      <c r="BE285" s="22"/>
      <c r="BF285" s="22"/>
      <c r="BG285" s="22"/>
      <c r="BH285" s="22"/>
      <c r="BI285" s="22"/>
      <c r="BJ285" s="22"/>
      <c r="BK285" s="22"/>
      <c r="BL285" s="22"/>
      <c r="BM285" s="22"/>
      <c r="BN285" s="22"/>
      <c r="BO285" s="22"/>
    </row>
    <row r="286" spans="1:67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T286" s="22"/>
      <c r="AU286" s="22"/>
      <c r="AV286" s="22"/>
      <c r="AW286" s="22"/>
      <c r="AX286" s="22"/>
      <c r="AY286" s="22"/>
      <c r="AZ286" s="22"/>
      <c r="BA286" s="22"/>
      <c r="BB286" s="22"/>
      <c r="BC286" s="22"/>
      <c r="BD286" s="22"/>
      <c r="BE286" s="22"/>
      <c r="BF286" s="22"/>
      <c r="BG286" s="22"/>
      <c r="BH286" s="22"/>
      <c r="BI286" s="22"/>
      <c r="BJ286" s="22"/>
      <c r="BK286" s="22"/>
      <c r="BL286" s="22"/>
      <c r="BM286" s="22"/>
      <c r="BN286" s="22"/>
      <c r="BO286" s="22"/>
    </row>
    <row r="287" spans="1:6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22"/>
      <c r="AN287" s="22"/>
      <c r="AO287" s="22"/>
      <c r="AP287" s="22"/>
      <c r="AQ287" s="22"/>
      <c r="AR287" s="22"/>
      <c r="AT287" s="22"/>
      <c r="AU287" s="22"/>
      <c r="AV287" s="22"/>
      <c r="AW287" s="22"/>
      <c r="AX287" s="22"/>
      <c r="AY287" s="22"/>
      <c r="AZ287" s="22"/>
      <c r="BA287" s="22"/>
      <c r="BB287" s="22"/>
      <c r="BC287" s="22"/>
      <c r="BD287" s="22"/>
      <c r="BE287" s="22"/>
      <c r="BF287" s="22"/>
      <c r="BG287" s="22"/>
      <c r="BH287" s="22"/>
      <c r="BI287" s="22"/>
      <c r="BJ287" s="22"/>
      <c r="BK287" s="22"/>
      <c r="BL287" s="22"/>
      <c r="BM287" s="22"/>
      <c r="BN287" s="22"/>
      <c r="BO287" s="22"/>
    </row>
    <row r="288" spans="1:67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2"/>
      <c r="AJ288" s="22"/>
      <c r="AK288" s="22"/>
      <c r="AL288" s="22"/>
      <c r="AM288" s="22"/>
      <c r="AN288" s="22"/>
      <c r="AO288" s="22"/>
      <c r="AP288" s="22"/>
      <c r="AQ288" s="22"/>
      <c r="AR288" s="22"/>
      <c r="AT288" s="22"/>
      <c r="AU288" s="22"/>
      <c r="AV288" s="22"/>
      <c r="AW288" s="22"/>
      <c r="AX288" s="22"/>
      <c r="AY288" s="22"/>
      <c r="AZ288" s="22"/>
      <c r="BA288" s="22"/>
      <c r="BB288" s="22"/>
      <c r="BC288" s="22"/>
      <c r="BD288" s="22"/>
      <c r="BE288" s="22"/>
      <c r="BF288" s="22"/>
      <c r="BG288" s="22"/>
      <c r="BH288" s="22"/>
      <c r="BI288" s="22"/>
      <c r="BJ288" s="22"/>
      <c r="BK288" s="22"/>
      <c r="BL288" s="22"/>
      <c r="BM288" s="22"/>
      <c r="BN288" s="22"/>
      <c r="BO288" s="22"/>
    </row>
    <row r="289" spans="1:67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2"/>
      <c r="AJ289" s="22"/>
      <c r="AK289" s="22"/>
      <c r="AL289" s="22"/>
      <c r="AM289" s="22"/>
      <c r="AN289" s="22"/>
      <c r="AO289" s="22"/>
      <c r="AP289" s="22"/>
      <c r="AQ289" s="22"/>
      <c r="AR289" s="22"/>
      <c r="AT289" s="22"/>
      <c r="AU289" s="22"/>
      <c r="AV289" s="22"/>
      <c r="AW289" s="22"/>
      <c r="AX289" s="22"/>
      <c r="AY289" s="22"/>
      <c r="AZ289" s="22"/>
      <c r="BA289" s="22"/>
      <c r="BB289" s="22"/>
      <c r="BC289" s="22"/>
      <c r="BD289" s="22"/>
      <c r="BE289" s="22"/>
      <c r="BF289" s="22"/>
      <c r="BG289" s="22"/>
      <c r="BH289" s="22"/>
      <c r="BI289" s="22"/>
      <c r="BJ289" s="22"/>
      <c r="BK289" s="22"/>
      <c r="BL289" s="22"/>
      <c r="BM289" s="22"/>
      <c r="BN289" s="22"/>
      <c r="BO289" s="22"/>
    </row>
    <row r="290" spans="1:67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T290" s="22"/>
      <c r="AU290" s="22"/>
      <c r="AV290" s="22"/>
      <c r="AW290" s="22"/>
      <c r="AX290" s="22"/>
      <c r="AY290" s="22"/>
      <c r="AZ290" s="22"/>
      <c r="BA290" s="22"/>
      <c r="BB290" s="22"/>
      <c r="BC290" s="22"/>
      <c r="BD290" s="22"/>
      <c r="BE290" s="22"/>
      <c r="BF290" s="22"/>
      <c r="BG290" s="22"/>
      <c r="BH290" s="22"/>
      <c r="BI290" s="22"/>
      <c r="BJ290" s="22"/>
      <c r="BK290" s="22"/>
      <c r="BL290" s="22"/>
      <c r="BM290" s="22"/>
      <c r="BN290" s="22"/>
      <c r="BO290" s="22"/>
    </row>
    <row r="291" spans="1:67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22"/>
      <c r="AN291" s="22"/>
      <c r="AO291" s="22"/>
      <c r="AP291" s="22"/>
      <c r="AQ291" s="22"/>
      <c r="AR291" s="22"/>
      <c r="AT291" s="22"/>
      <c r="AU291" s="22"/>
      <c r="AV291" s="22"/>
      <c r="AW291" s="22"/>
      <c r="AX291" s="22"/>
      <c r="AY291" s="22"/>
      <c r="AZ291" s="22"/>
      <c r="BA291" s="22"/>
      <c r="BB291" s="22"/>
      <c r="BC291" s="22"/>
      <c r="BD291" s="22"/>
      <c r="BE291" s="22"/>
      <c r="BF291" s="22"/>
      <c r="BG291" s="22"/>
      <c r="BH291" s="22"/>
      <c r="BI291" s="22"/>
      <c r="BJ291" s="22"/>
      <c r="BK291" s="22"/>
      <c r="BL291" s="22"/>
      <c r="BM291" s="22"/>
      <c r="BN291" s="22"/>
      <c r="BO291" s="22"/>
    </row>
    <row r="292" spans="1:67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2"/>
      <c r="AJ292" s="22"/>
      <c r="AK292" s="22"/>
      <c r="AL292" s="22"/>
      <c r="AM292" s="22"/>
      <c r="AN292" s="22"/>
      <c r="AO292" s="22"/>
      <c r="AP292" s="22"/>
      <c r="AQ292" s="22"/>
      <c r="AR292" s="22"/>
      <c r="AT292" s="22"/>
      <c r="AU292" s="22"/>
      <c r="AV292" s="22"/>
      <c r="AW292" s="22"/>
      <c r="AX292" s="22"/>
      <c r="AY292" s="22"/>
      <c r="AZ292" s="22"/>
      <c r="BA292" s="22"/>
      <c r="BB292" s="22"/>
      <c r="BC292" s="22"/>
      <c r="BD292" s="22"/>
      <c r="BE292" s="22"/>
      <c r="BF292" s="22"/>
      <c r="BG292" s="22"/>
      <c r="BH292" s="22"/>
      <c r="BI292" s="22"/>
      <c r="BJ292" s="22"/>
      <c r="BK292" s="22"/>
      <c r="BL292" s="22"/>
      <c r="BM292" s="22"/>
      <c r="BN292" s="22"/>
      <c r="BO292" s="22"/>
    </row>
    <row r="293" spans="1:67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2"/>
      <c r="AJ293" s="22"/>
      <c r="AK293" s="22"/>
      <c r="AL293" s="22"/>
      <c r="AM293" s="22"/>
      <c r="AN293" s="22"/>
      <c r="AO293" s="22"/>
      <c r="AP293" s="22"/>
      <c r="AQ293" s="22"/>
      <c r="AR293" s="22"/>
      <c r="AT293" s="22"/>
      <c r="AU293" s="22"/>
      <c r="AV293" s="22"/>
      <c r="AW293" s="22"/>
      <c r="AX293" s="22"/>
      <c r="AY293" s="22"/>
      <c r="AZ293" s="22"/>
      <c r="BA293" s="22"/>
      <c r="BB293" s="22"/>
      <c r="BC293" s="22"/>
      <c r="BD293" s="22"/>
      <c r="BE293" s="22"/>
      <c r="BF293" s="22"/>
      <c r="BG293" s="22"/>
      <c r="BH293" s="22"/>
      <c r="BI293" s="22"/>
      <c r="BJ293" s="22"/>
      <c r="BK293" s="22"/>
      <c r="BL293" s="22"/>
      <c r="BM293" s="22"/>
      <c r="BN293" s="22"/>
      <c r="BO293" s="22"/>
    </row>
    <row r="294" spans="1:67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22"/>
      <c r="AN294" s="22"/>
      <c r="AO294" s="22"/>
      <c r="AP294" s="22"/>
      <c r="AQ294" s="22"/>
      <c r="AR294" s="22"/>
      <c r="AT294" s="22"/>
      <c r="AU294" s="22"/>
      <c r="AV294" s="22"/>
      <c r="AW294" s="22"/>
      <c r="AX294" s="22"/>
      <c r="AY294" s="22"/>
      <c r="AZ294" s="22"/>
      <c r="BA294" s="22"/>
      <c r="BB294" s="22"/>
      <c r="BC294" s="22"/>
      <c r="BD294" s="22"/>
      <c r="BE294" s="22"/>
      <c r="BF294" s="22"/>
      <c r="BG294" s="22"/>
      <c r="BH294" s="22"/>
      <c r="BI294" s="22"/>
      <c r="BJ294" s="22"/>
      <c r="BK294" s="22"/>
      <c r="BL294" s="22"/>
      <c r="BM294" s="22"/>
      <c r="BN294" s="22"/>
      <c r="BO294" s="22"/>
    </row>
    <row r="295" spans="1:67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2"/>
      <c r="AJ295" s="22"/>
      <c r="AK295" s="22"/>
      <c r="AL295" s="22"/>
      <c r="AM295" s="22"/>
      <c r="AN295" s="22"/>
      <c r="AO295" s="22"/>
      <c r="AP295" s="22"/>
      <c r="AQ295" s="22"/>
      <c r="AR295" s="22"/>
      <c r="AT295" s="22"/>
      <c r="AU295" s="22"/>
      <c r="AV295" s="22"/>
      <c r="AW295" s="22"/>
      <c r="AX295" s="22"/>
      <c r="AY295" s="22"/>
      <c r="AZ295" s="22"/>
      <c r="BA295" s="22"/>
      <c r="BB295" s="22"/>
      <c r="BC295" s="22"/>
      <c r="BD295" s="22"/>
      <c r="BE295" s="22"/>
      <c r="BF295" s="22"/>
      <c r="BG295" s="22"/>
      <c r="BH295" s="22"/>
      <c r="BI295" s="22"/>
      <c r="BJ295" s="22"/>
      <c r="BK295" s="22"/>
      <c r="BL295" s="22"/>
      <c r="BM295" s="22"/>
      <c r="BN295" s="22"/>
      <c r="BO295" s="22"/>
    </row>
    <row r="296" spans="1:67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22"/>
      <c r="AR296" s="22"/>
      <c r="AT296" s="22"/>
      <c r="AU296" s="22"/>
      <c r="AV296" s="22"/>
      <c r="AW296" s="22"/>
      <c r="AX296" s="22"/>
      <c r="AY296" s="22"/>
      <c r="AZ296" s="22"/>
      <c r="BA296" s="22"/>
      <c r="BB296" s="22"/>
      <c r="BC296" s="22"/>
      <c r="BD296" s="22"/>
      <c r="BE296" s="22"/>
      <c r="BF296" s="22"/>
      <c r="BG296" s="22"/>
      <c r="BH296" s="22"/>
      <c r="BI296" s="22"/>
      <c r="BJ296" s="22"/>
      <c r="BK296" s="22"/>
      <c r="BL296" s="22"/>
      <c r="BM296" s="22"/>
      <c r="BN296" s="22"/>
      <c r="BO296" s="22"/>
    </row>
    <row r="297" spans="1:6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2"/>
      <c r="AJ297" s="22"/>
      <c r="AK297" s="22"/>
      <c r="AL297" s="22"/>
      <c r="AM297" s="22"/>
      <c r="AN297" s="22"/>
      <c r="AO297" s="22"/>
      <c r="AP297" s="22"/>
      <c r="AQ297" s="22"/>
      <c r="AR297" s="22"/>
      <c r="AT297" s="22"/>
      <c r="AU297" s="22"/>
      <c r="AV297" s="22"/>
      <c r="AW297" s="22"/>
      <c r="AX297" s="22"/>
      <c r="AY297" s="22"/>
      <c r="AZ297" s="22"/>
      <c r="BA297" s="22"/>
      <c r="BB297" s="22"/>
      <c r="BC297" s="22"/>
      <c r="BD297" s="22"/>
      <c r="BE297" s="22"/>
      <c r="BF297" s="22"/>
      <c r="BG297" s="22"/>
      <c r="BH297" s="22"/>
      <c r="BI297" s="22"/>
      <c r="BJ297" s="22"/>
      <c r="BK297" s="22"/>
      <c r="BL297" s="22"/>
      <c r="BM297" s="22"/>
      <c r="BN297" s="22"/>
      <c r="BO297" s="22"/>
    </row>
    <row r="298" spans="1:67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2"/>
      <c r="AJ298" s="22"/>
      <c r="AK298" s="22"/>
      <c r="AL298" s="22"/>
      <c r="AM298" s="22"/>
      <c r="AN298" s="22"/>
      <c r="AO298" s="22"/>
      <c r="AP298" s="22"/>
      <c r="AQ298" s="22"/>
      <c r="AR298" s="22"/>
      <c r="AT298" s="22"/>
      <c r="AU298" s="22"/>
      <c r="AV298" s="22"/>
      <c r="AW298" s="22"/>
      <c r="AX298" s="22"/>
      <c r="AY298" s="22"/>
      <c r="AZ298" s="22"/>
      <c r="BA298" s="22"/>
      <c r="BB298" s="22"/>
      <c r="BC298" s="22"/>
      <c r="BD298" s="22"/>
      <c r="BE298" s="22"/>
      <c r="BF298" s="22"/>
      <c r="BG298" s="22"/>
      <c r="BH298" s="22"/>
      <c r="BI298" s="22"/>
      <c r="BJ298" s="22"/>
      <c r="BK298" s="22"/>
      <c r="BL298" s="22"/>
      <c r="BM298" s="22"/>
      <c r="BN298" s="22"/>
      <c r="BO298" s="22"/>
    </row>
    <row r="299" spans="1:67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2"/>
      <c r="AJ299" s="22"/>
      <c r="AK299" s="22"/>
      <c r="AL299" s="22"/>
      <c r="AM299" s="22"/>
      <c r="AN299" s="22"/>
      <c r="AO299" s="22"/>
      <c r="AP299" s="22"/>
      <c r="AQ299" s="22"/>
      <c r="AR299" s="22"/>
      <c r="AT299" s="22"/>
      <c r="AU299" s="22"/>
      <c r="AV299" s="22"/>
      <c r="AW299" s="22"/>
      <c r="AX299" s="22"/>
      <c r="AY299" s="22"/>
      <c r="AZ299" s="22"/>
      <c r="BA299" s="22"/>
      <c r="BB299" s="22"/>
      <c r="BC299" s="22"/>
      <c r="BD299" s="22"/>
      <c r="BE299" s="22"/>
      <c r="BF299" s="22"/>
      <c r="BG299" s="22"/>
      <c r="BH299" s="22"/>
      <c r="BI299" s="22"/>
      <c r="BJ299" s="22"/>
      <c r="BK299" s="22"/>
      <c r="BL299" s="22"/>
      <c r="BM299" s="22"/>
      <c r="BN299" s="22"/>
      <c r="BO299" s="22"/>
    </row>
    <row r="300" spans="1:67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22"/>
      <c r="AN300" s="22"/>
      <c r="AO300" s="22"/>
      <c r="AP300" s="22"/>
      <c r="AQ300" s="22"/>
      <c r="AR300" s="22"/>
      <c r="AT300" s="22"/>
      <c r="AU300" s="22"/>
      <c r="AV300" s="22"/>
      <c r="AW300" s="22"/>
      <c r="AX300" s="22"/>
      <c r="AY300" s="22"/>
      <c r="AZ300" s="22"/>
      <c r="BA300" s="22"/>
      <c r="BB300" s="22"/>
      <c r="BC300" s="22"/>
      <c r="BD300" s="22"/>
      <c r="BE300" s="22"/>
      <c r="BF300" s="22"/>
      <c r="BG300" s="22"/>
      <c r="BH300" s="22"/>
      <c r="BI300" s="22"/>
      <c r="BJ300" s="22"/>
      <c r="BK300" s="22"/>
      <c r="BL300" s="22"/>
      <c r="BM300" s="22"/>
      <c r="BN300" s="22"/>
      <c r="BO300" s="22"/>
    </row>
    <row r="301" spans="1:67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2"/>
      <c r="AJ301" s="22"/>
      <c r="AK301" s="22"/>
      <c r="AL301" s="22"/>
      <c r="AM301" s="22"/>
      <c r="AN301" s="22"/>
      <c r="AO301" s="22"/>
      <c r="AP301" s="22"/>
      <c r="AQ301" s="22"/>
      <c r="AR301" s="22"/>
      <c r="AT301" s="22"/>
      <c r="AU301" s="22"/>
      <c r="AV301" s="22"/>
      <c r="AW301" s="22"/>
      <c r="AX301" s="22"/>
      <c r="AY301" s="22"/>
      <c r="AZ301" s="22"/>
      <c r="BA301" s="22"/>
      <c r="BB301" s="22"/>
      <c r="BC301" s="22"/>
      <c r="BD301" s="22"/>
      <c r="BE301" s="22"/>
      <c r="BF301" s="22"/>
      <c r="BG301" s="22"/>
      <c r="BH301" s="22"/>
      <c r="BI301" s="22"/>
      <c r="BJ301" s="22"/>
      <c r="BK301" s="22"/>
      <c r="BL301" s="22"/>
      <c r="BM301" s="22"/>
      <c r="BN301" s="22"/>
      <c r="BO301" s="22"/>
    </row>
    <row r="302" spans="1:67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2"/>
      <c r="AJ302" s="22"/>
      <c r="AK302" s="22"/>
      <c r="AL302" s="22"/>
      <c r="AM302" s="22"/>
      <c r="AN302" s="22"/>
      <c r="AO302" s="22"/>
      <c r="AP302" s="22"/>
      <c r="AQ302" s="22"/>
      <c r="AR302" s="22"/>
      <c r="AT302" s="22"/>
      <c r="AU302" s="22"/>
      <c r="AV302" s="22"/>
      <c r="AW302" s="22"/>
      <c r="AX302" s="22"/>
      <c r="AY302" s="22"/>
      <c r="AZ302" s="22"/>
      <c r="BA302" s="22"/>
      <c r="BB302" s="22"/>
      <c r="BC302" s="22"/>
      <c r="BD302" s="22"/>
      <c r="BE302" s="22"/>
      <c r="BF302" s="22"/>
      <c r="BG302" s="22"/>
      <c r="BH302" s="22"/>
      <c r="BI302" s="22"/>
      <c r="BJ302" s="22"/>
      <c r="BK302" s="22"/>
      <c r="BL302" s="22"/>
      <c r="BM302" s="22"/>
      <c r="BN302" s="22"/>
      <c r="BO302" s="22"/>
    </row>
    <row r="303" spans="1:67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22"/>
      <c r="AN303" s="22"/>
      <c r="AO303" s="22"/>
      <c r="AP303" s="22"/>
      <c r="AQ303" s="22"/>
      <c r="AR303" s="22"/>
      <c r="AT303" s="22"/>
      <c r="AU303" s="22"/>
      <c r="AV303" s="22"/>
      <c r="AW303" s="22"/>
      <c r="AX303" s="22"/>
      <c r="AY303" s="22"/>
      <c r="AZ303" s="22"/>
      <c r="BA303" s="22"/>
      <c r="BB303" s="22"/>
      <c r="BC303" s="22"/>
      <c r="BD303" s="22"/>
      <c r="BE303" s="22"/>
      <c r="BF303" s="22"/>
      <c r="BG303" s="22"/>
      <c r="BH303" s="22"/>
      <c r="BI303" s="22"/>
      <c r="BJ303" s="22"/>
      <c r="BK303" s="22"/>
      <c r="BL303" s="22"/>
      <c r="BM303" s="22"/>
      <c r="BN303" s="22"/>
      <c r="BO303" s="22"/>
    </row>
    <row r="304" spans="1:67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2"/>
      <c r="AJ304" s="22"/>
      <c r="AK304" s="22"/>
      <c r="AL304" s="22"/>
      <c r="AM304" s="22"/>
      <c r="AN304" s="22"/>
      <c r="AO304" s="22"/>
      <c r="AP304" s="22"/>
      <c r="AQ304" s="22"/>
      <c r="AR304" s="22"/>
      <c r="AT304" s="22"/>
      <c r="AU304" s="22"/>
      <c r="AV304" s="22"/>
      <c r="AW304" s="22"/>
      <c r="AX304" s="22"/>
      <c r="AY304" s="22"/>
      <c r="AZ304" s="22"/>
      <c r="BA304" s="22"/>
      <c r="BB304" s="22"/>
      <c r="BC304" s="22"/>
      <c r="BD304" s="22"/>
      <c r="BE304" s="22"/>
      <c r="BF304" s="22"/>
      <c r="BG304" s="22"/>
      <c r="BH304" s="22"/>
      <c r="BI304" s="22"/>
      <c r="BJ304" s="22"/>
      <c r="BK304" s="22"/>
      <c r="BL304" s="22"/>
      <c r="BM304" s="22"/>
      <c r="BN304" s="22"/>
      <c r="BO304" s="22"/>
    </row>
    <row r="305" spans="1:67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2"/>
      <c r="AJ305" s="22"/>
      <c r="AK305" s="22"/>
      <c r="AL305" s="22"/>
      <c r="AM305" s="22"/>
      <c r="AN305" s="22"/>
      <c r="AO305" s="22"/>
      <c r="AP305" s="22"/>
      <c r="AQ305" s="22"/>
      <c r="AR305" s="22"/>
      <c r="AT305" s="22"/>
      <c r="AU305" s="22"/>
      <c r="AV305" s="22"/>
      <c r="AW305" s="22"/>
      <c r="AX305" s="22"/>
      <c r="AY305" s="22"/>
      <c r="AZ305" s="22"/>
      <c r="BA305" s="22"/>
      <c r="BB305" s="22"/>
      <c r="BC305" s="22"/>
      <c r="BD305" s="22"/>
      <c r="BE305" s="22"/>
      <c r="BF305" s="22"/>
      <c r="BG305" s="22"/>
      <c r="BH305" s="22"/>
      <c r="BI305" s="22"/>
      <c r="BJ305" s="22"/>
      <c r="BK305" s="22"/>
      <c r="BL305" s="22"/>
      <c r="BM305" s="22"/>
      <c r="BN305" s="22"/>
      <c r="BO305" s="22"/>
    </row>
    <row r="306" spans="1:67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22"/>
      <c r="AR306" s="22"/>
      <c r="AT306" s="22"/>
      <c r="AU306" s="22"/>
      <c r="AV306" s="22"/>
      <c r="AW306" s="22"/>
      <c r="AX306" s="22"/>
      <c r="AY306" s="22"/>
      <c r="AZ306" s="22"/>
      <c r="BA306" s="22"/>
      <c r="BB306" s="22"/>
      <c r="BC306" s="22"/>
      <c r="BD306" s="22"/>
      <c r="BE306" s="22"/>
      <c r="BF306" s="22"/>
      <c r="BG306" s="22"/>
      <c r="BH306" s="22"/>
      <c r="BI306" s="22"/>
      <c r="BJ306" s="22"/>
      <c r="BK306" s="22"/>
      <c r="BL306" s="22"/>
      <c r="BM306" s="22"/>
      <c r="BN306" s="22"/>
      <c r="BO306" s="22"/>
    </row>
    <row r="307" spans="1:6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2"/>
      <c r="AJ307" s="22"/>
      <c r="AK307" s="22"/>
      <c r="AL307" s="22"/>
      <c r="AM307" s="22"/>
      <c r="AN307" s="22"/>
      <c r="AO307" s="22"/>
      <c r="AP307" s="22"/>
      <c r="AQ307" s="22"/>
      <c r="AR307" s="22"/>
      <c r="AT307" s="22"/>
      <c r="AU307" s="22"/>
      <c r="AV307" s="22"/>
      <c r="AW307" s="22"/>
      <c r="AX307" s="22"/>
      <c r="AY307" s="22"/>
      <c r="AZ307" s="22"/>
      <c r="BA307" s="22"/>
      <c r="BB307" s="22"/>
      <c r="BC307" s="22"/>
      <c r="BD307" s="22"/>
      <c r="BE307" s="22"/>
      <c r="BF307" s="22"/>
      <c r="BG307" s="22"/>
      <c r="BH307" s="22"/>
      <c r="BI307" s="22"/>
      <c r="BJ307" s="22"/>
      <c r="BK307" s="22"/>
      <c r="BL307" s="22"/>
      <c r="BM307" s="22"/>
      <c r="BN307" s="22"/>
      <c r="BO307" s="22"/>
    </row>
    <row r="308" spans="1:67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2"/>
      <c r="AJ308" s="22"/>
      <c r="AK308" s="22"/>
      <c r="AL308" s="22"/>
      <c r="AM308" s="22"/>
      <c r="AN308" s="22"/>
      <c r="AO308" s="22"/>
      <c r="AP308" s="22"/>
      <c r="AQ308" s="22"/>
      <c r="AR308" s="22"/>
      <c r="AT308" s="22"/>
      <c r="AU308" s="22"/>
      <c r="AV308" s="22"/>
      <c r="AW308" s="22"/>
      <c r="AX308" s="22"/>
      <c r="AY308" s="22"/>
      <c r="AZ308" s="22"/>
      <c r="BA308" s="22"/>
      <c r="BB308" s="22"/>
      <c r="BC308" s="22"/>
      <c r="BD308" s="22"/>
      <c r="BE308" s="22"/>
      <c r="BF308" s="22"/>
      <c r="BG308" s="22"/>
      <c r="BH308" s="22"/>
      <c r="BI308" s="22"/>
      <c r="BJ308" s="22"/>
      <c r="BK308" s="22"/>
      <c r="BL308" s="22"/>
      <c r="BM308" s="22"/>
      <c r="BN308" s="22"/>
      <c r="BO308" s="22"/>
    </row>
    <row r="309" spans="1:67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2"/>
      <c r="AJ309" s="22"/>
      <c r="AK309" s="22"/>
      <c r="AL309" s="22"/>
      <c r="AM309" s="22"/>
      <c r="AN309" s="22"/>
      <c r="AO309" s="22"/>
      <c r="AP309" s="22"/>
      <c r="AQ309" s="22"/>
      <c r="AR309" s="22"/>
      <c r="AT309" s="22"/>
      <c r="AU309" s="22"/>
      <c r="AV309" s="22"/>
      <c r="AW309" s="22"/>
      <c r="AX309" s="22"/>
      <c r="AY309" s="22"/>
      <c r="AZ309" s="22"/>
      <c r="BA309" s="22"/>
      <c r="BB309" s="22"/>
      <c r="BC309" s="22"/>
      <c r="BD309" s="22"/>
      <c r="BE309" s="22"/>
      <c r="BF309" s="22"/>
      <c r="BG309" s="22"/>
      <c r="BH309" s="22"/>
      <c r="BI309" s="22"/>
      <c r="BJ309" s="22"/>
      <c r="BK309" s="22"/>
      <c r="BL309" s="22"/>
      <c r="BM309" s="22"/>
      <c r="BN309" s="22"/>
      <c r="BO309" s="22"/>
    </row>
    <row r="310" spans="1:67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2"/>
      <c r="AJ310" s="22"/>
      <c r="AK310" s="22"/>
      <c r="AL310" s="22"/>
      <c r="AM310" s="22"/>
      <c r="AN310" s="22"/>
      <c r="AO310" s="22"/>
      <c r="AP310" s="22"/>
      <c r="AQ310" s="22"/>
      <c r="AR310" s="22"/>
      <c r="AT310" s="22"/>
      <c r="AU310" s="22"/>
      <c r="AV310" s="22"/>
      <c r="AW310" s="22"/>
      <c r="AX310" s="22"/>
      <c r="AY310" s="22"/>
      <c r="AZ310" s="22"/>
      <c r="BA310" s="22"/>
      <c r="BB310" s="22"/>
      <c r="BC310" s="22"/>
      <c r="BD310" s="22"/>
      <c r="BE310" s="22"/>
      <c r="BF310" s="22"/>
      <c r="BG310" s="22"/>
      <c r="BH310" s="22"/>
      <c r="BI310" s="22"/>
      <c r="BJ310" s="22"/>
      <c r="BK310" s="22"/>
      <c r="BL310" s="22"/>
      <c r="BM310" s="22"/>
      <c r="BN310" s="22"/>
      <c r="BO310" s="22"/>
    </row>
    <row r="311" spans="1:67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22"/>
      <c r="AN311" s="22"/>
      <c r="AO311" s="22"/>
      <c r="AP311" s="22"/>
      <c r="AQ311" s="22"/>
      <c r="AR311" s="22"/>
      <c r="AT311" s="22"/>
      <c r="AU311" s="22"/>
      <c r="AV311" s="22"/>
      <c r="AW311" s="22"/>
      <c r="AX311" s="22"/>
      <c r="AY311" s="22"/>
      <c r="AZ311" s="22"/>
      <c r="BA311" s="22"/>
      <c r="BB311" s="22"/>
      <c r="BC311" s="22"/>
      <c r="BD311" s="22"/>
      <c r="BE311" s="22"/>
      <c r="BF311" s="22"/>
      <c r="BG311" s="22"/>
      <c r="BH311" s="22"/>
      <c r="BI311" s="22"/>
      <c r="BJ311" s="22"/>
      <c r="BK311" s="22"/>
      <c r="BL311" s="22"/>
      <c r="BM311" s="22"/>
      <c r="BN311" s="22"/>
      <c r="BO311" s="22"/>
    </row>
    <row r="312" spans="1:67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2"/>
      <c r="AJ312" s="22"/>
      <c r="AK312" s="22"/>
      <c r="AL312" s="22"/>
      <c r="AM312" s="22"/>
      <c r="AN312" s="22"/>
      <c r="AO312" s="22"/>
      <c r="AP312" s="22"/>
      <c r="AQ312" s="22"/>
      <c r="AR312" s="22"/>
      <c r="AT312" s="22"/>
      <c r="AU312" s="22"/>
      <c r="AV312" s="22"/>
      <c r="AW312" s="22"/>
      <c r="AX312" s="22"/>
      <c r="AY312" s="22"/>
      <c r="AZ312" s="22"/>
      <c r="BA312" s="22"/>
      <c r="BB312" s="22"/>
      <c r="BC312" s="22"/>
      <c r="BD312" s="22"/>
      <c r="BE312" s="22"/>
      <c r="BF312" s="22"/>
      <c r="BG312" s="22"/>
      <c r="BH312" s="22"/>
      <c r="BI312" s="22"/>
      <c r="BJ312" s="22"/>
      <c r="BK312" s="22"/>
      <c r="BL312" s="22"/>
      <c r="BM312" s="22"/>
      <c r="BN312" s="22"/>
      <c r="BO312" s="22"/>
    </row>
    <row r="313" spans="1:67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2"/>
      <c r="AJ313" s="22"/>
      <c r="AK313" s="22"/>
      <c r="AL313" s="22"/>
      <c r="AM313" s="22"/>
      <c r="AN313" s="22"/>
      <c r="AO313" s="22"/>
      <c r="AP313" s="22"/>
      <c r="AQ313" s="22"/>
      <c r="AR313" s="22"/>
      <c r="AT313" s="22"/>
      <c r="AU313" s="22"/>
      <c r="AV313" s="22"/>
      <c r="AW313" s="22"/>
      <c r="AX313" s="22"/>
      <c r="AY313" s="22"/>
      <c r="AZ313" s="22"/>
      <c r="BA313" s="22"/>
      <c r="BB313" s="22"/>
      <c r="BC313" s="22"/>
      <c r="BD313" s="22"/>
      <c r="BE313" s="22"/>
      <c r="BF313" s="22"/>
      <c r="BG313" s="22"/>
      <c r="BH313" s="22"/>
      <c r="BI313" s="22"/>
      <c r="BJ313" s="22"/>
      <c r="BK313" s="22"/>
      <c r="BL313" s="22"/>
      <c r="BM313" s="22"/>
      <c r="BN313" s="22"/>
      <c r="BO313" s="22"/>
    </row>
    <row r="314" spans="1:67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2"/>
      <c r="AJ314" s="22"/>
      <c r="AK314" s="22"/>
      <c r="AL314" s="22"/>
      <c r="AM314" s="22"/>
      <c r="AN314" s="22"/>
      <c r="AO314" s="22"/>
      <c r="AP314" s="22"/>
      <c r="AQ314" s="22"/>
      <c r="AR314" s="22"/>
      <c r="AT314" s="22"/>
      <c r="AU314" s="22"/>
      <c r="AV314" s="22"/>
      <c r="AW314" s="22"/>
      <c r="AX314" s="22"/>
      <c r="AY314" s="22"/>
      <c r="AZ314" s="22"/>
      <c r="BA314" s="22"/>
      <c r="BB314" s="22"/>
      <c r="BC314" s="22"/>
      <c r="BD314" s="22"/>
      <c r="BE314" s="22"/>
      <c r="BF314" s="22"/>
      <c r="BG314" s="22"/>
      <c r="BH314" s="22"/>
      <c r="BI314" s="22"/>
      <c r="BJ314" s="22"/>
      <c r="BK314" s="22"/>
      <c r="BL314" s="22"/>
      <c r="BM314" s="22"/>
      <c r="BN314" s="22"/>
      <c r="BO314" s="22"/>
    </row>
    <row r="315" spans="1:67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T315" s="22"/>
      <c r="AU315" s="22"/>
      <c r="AV315" s="22"/>
      <c r="AW315" s="22"/>
      <c r="AX315" s="22"/>
      <c r="AY315" s="22"/>
      <c r="AZ315" s="22"/>
      <c r="BA315" s="22"/>
      <c r="BB315" s="22"/>
      <c r="BC315" s="22"/>
      <c r="BD315" s="22"/>
      <c r="BE315" s="22"/>
      <c r="BF315" s="22"/>
      <c r="BG315" s="22"/>
      <c r="BH315" s="22"/>
      <c r="BI315" s="22"/>
      <c r="BJ315" s="22"/>
      <c r="BK315" s="22"/>
      <c r="BL315" s="22"/>
      <c r="BM315" s="22"/>
      <c r="BN315" s="22"/>
      <c r="BO315" s="22"/>
    </row>
    <row r="316" spans="1:67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2"/>
      <c r="AJ316" s="22"/>
      <c r="AK316" s="22"/>
      <c r="AL316" s="22"/>
      <c r="AM316" s="22"/>
      <c r="AN316" s="22"/>
      <c r="AO316" s="22"/>
      <c r="AP316" s="22"/>
      <c r="AQ316" s="22"/>
      <c r="AR316" s="22"/>
      <c r="AT316" s="22"/>
      <c r="AU316" s="22"/>
      <c r="AV316" s="22"/>
      <c r="AW316" s="22"/>
      <c r="AX316" s="22"/>
      <c r="AY316" s="22"/>
      <c r="AZ316" s="22"/>
      <c r="BA316" s="22"/>
      <c r="BB316" s="22"/>
      <c r="BC316" s="22"/>
      <c r="BD316" s="22"/>
      <c r="BE316" s="22"/>
      <c r="BF316" s="22"/>
      <c r="BG316" s="22"/>
      <c r="BH316" s="22"/>
      <c r="BI316" s="22"/>
      <c r="BJ316" s="22"/>
      <c r="BK316" s="22"/>
      <c r="BL316" s="22"/>
      <c r="BM316" s="22"/>
      <c r="BN316" s="22"/>
      <c r="BO316" s="22"/>
    </row>
    <row r="317" spans="1:6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2"/>
      <c r="AJ317" s="22"/>
      <c r="AK317" s="22"/>
      <c r="AL317" s="22"/>
      <c r="AM317" s="22"/>
      <c r="AN317" s="22"/>
      <c r="AO317" s="22"/>
      <c r="AP317" s="22"/>
      <c r="AQ317" s="22"/>
      <c r="AR317" s="22"/>
      <c r="AT317" s="22"/>
      <c r="AU317" s="22"/>
      <c r="AV317" s="22"/>
      <c r="AW317" s="22"/>
      <c r="AX317" s="22"/>
      <c r="AY317" s="22"/>
      <c r="AZ317" s="22"/>
      <c r="BA317" s="22"/>
      <c r="BB317" s="22"/>
      <c r="BC317" s="22"/>
      <c r="BD317" s="22"/>
      <c r="BE317" s="22"/>
      <c r="BF317" s="22"/>
      <c r="BG317" s="22"/>
      <c r="BH317" s="22"/>
      <c r="BI317" s="22"/>
      <c r="BJ317" s="22"/>
      <c r="BK317" s="22"/>
      <c r="BL317" s="22"/>
      <c r="BM317" s="22"/>
      <c r="BN317" s="22"/>
      <c r="BO317" s="22"/>
    </row>
    <row r="318" spans="1:67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2"/>
      <c r="AJ318" s="22"/>
      <c r="AK318" s="22"/>
      <c r="AL318" s="22"/>
      <c r="AM318" s="22"/>
      <c r="AN318" s="22"/>
      <c r="AO318" s="22"/>
      <c r="AP318" s="22"/>
      <c r="AQ318" s="22"/>
      <c r="AR318" s="22"/>
      <c r="AT318" s="22"/>
      <c r="AU318" s="22"/>
      <c r="AV318" s="22"/>
      <c r="AW318" s="22"/>
      <c r="AX318" s="22"/>
      <c r="AY318" s="22"/>
      <c r="AZ318" s="22"/>
      <c r="BA318" s="22"/>
      <c r="BB318" s="22"/>
      <c r="BC318" s="22"/>
      <c r="BD318" s="22"/>
      <c r="BE318" s="22"/>
      <c r="BF318" s="22"/>
      <c r="BG318" s="22"/>
      <c r="BH318" s="22"/>
      <c r="BI318" s="22"/>
      <c r="BJ318" s="22"/>
      <c r="BK318" s="22"/>
      <c r="BL318" s="22"/>
      <c r="BM318" s="22"/>
      <c r="BN318" s="22"/>
      <c r="BO318" s="22"/>
    </row>
    <row r="319" spans="1:67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2"/>
      <c r="AJ319" s="22"/>
      <c r="AK319" s="22"/>
      <c r="AL319" s="22"/>
      <c r="AM319" s="22"/>
      <c r="AN319" s="22"/>
      <c r="AO319" s="22"/>
      <c r="AP319" s="22"/>
      <c r="AQ319" s="22"/>
      <c r="AR319" s="22"/>
      <c r="AT319" s="22"/>
      <c r="AU319" s="22"/>
      <c r="AV319" s="22"/>
      <c r="AW319" s="22"/>
      <c r="AX319" s="22"/>
      <c r="AY319" s="22"/>
      <c r="AZ319" s="22"/>
      <c r="BA319" s="22"/>
      <c r="BB319" s="22"/>
      <c r="BC319" s="22"/>
      <c r="BD319" s="22"/>
      <c r="BE319" s="22"/>
      <c r="BF319" s="22"/>
      <c r="BG319" s="22"/>
      <c r="BH319" s="22"/>
      <c r="BI319" s="22"/>
      <c r="BJ319" s="22"/>
      <c r="BK319" s="22"/>
      <c r="BL319" s="22"/>
      <c r="BM319" s="22"/>
      <c r="BN319" s="22"/>
      <c r="BO319" s="22"/>
    </row>
    <row r="320" spans="1:67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2"/>
      <c r="AJ320" s="22"/>
      <c r="AK320" s="22"/>
      <c r="AL320" s="22"/>
      <c r="AM320" s="22"/>
      <c r="AN320" s="22"/>
      <c r="AO320" s="22"/>
      <c r="AP320" s="22"/>
      <c r="AQ320" s="22"/>
      <c r="AR320" s="22"/>
      <c r="AT320" s="22"/>
      <c r="AU320" s="22"/>
      <c r="AV320" s="22"/>
      <c r="AW320" s="22"/>
      <c r="AX320" s="22"/>
      <c r="AY320" s="22"/>
      <c r="AZ320" s="22"/>
      <c r="BA320" s="22"/>
      <c r="BB320" s="22"/>
      <c r="BC320" s="22"/>
      <c r="BD320" s="22"/>
      <c r="BE320" s="22"/>
      <c r="BF320" s="22"/>
      <c r="BG320" s="22"/>
      <c r="BH320" s="22"/>
      <c r="BI320" s="22"/>
      <c r="BJ320" s="22"/>
      <c r="BK320" s="22"/>
      <c r="BL320" s="22"/>
      <c r="BM320" s="22"/>
      <c r="BN320" s="22"/>
      <c r="BO320" s="22"/>
    </row>
    <row r="321" spans="1:67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2"/>
      <c r="AJ321" s="22"/>
      <c r="AK321" s="22"/>
      <c r="AL321" s="22"/>
      <c r="AM321" s="22"/>
      <c r="AN321" s="22"/>
      <c r="AO321" s="22"/>
      <c r="AP321" s="22"/>
      <c r="AQ321" s="22"/>
      <c r="AR321" s="22"/>
      <c r="AT321" s="22"/>
      <c r="AU321" s="22"/>
      <c r="AV321" s="22"/>
      <c r="AW321" s="22"/>
      <c r="AX321" s="22"/>
      <c r="AY321" s="22"/>
      <c r="AZ321" s="22"/>
      <c r="BA321" s="22"/>
      <c r="BB321" s="22"/>
      <c r="BC321" s="22"/>
      <c r="BD321" s="22"/>
      <c r="BE321" s="22"/>
      <c r="BF321" s="22"/>
      <c r="BG321" s="22"/>
      <c r="BH321" s="22"/>
      <c r="BI321" s="22"/>
      <c r="BJ321" s="22"/>
      <c r="BK321" s="22"/>
      <c r="BL321" s="22"/>
      <c r="BM321" s="22"/>
      <c r="BN321" s="22"/>
      <c r="BO321" s="22"/>
    </row>
    <row r="322" spans="1:67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2"/>
      <c r="AJ322" s="22"/>
      <c r="AK322" s="22"/>
      <c r="AL322" s="22"/>
      <c r="AM322" s="22"/>
      <c r="AN322" s="22"/>
      <c r="AO322" s="22"/>
      <c r="AP322" s="22"/>
      <c r="AQ322" s="22"/>
      <c r="AR322" s="22"/>
      <c r="AT322" s="22"/>
      <c r="AU322" s="22"/>
      <c r="AV322" s="22"/>
      <c r="AW322" s="22"/>
      <c r="AX322" s="22"/>
      <c r="AY322" s="22"/>
      <c r="AZ322" s="22"/>
      <c r="BA322" s="22"/>
      <c r="BB322" s="22"/>
      <c r="BC322" s="22"/>
      <c r="BD322" s="22"/>
      <c r="BE322" s="22"/>
      <c r="BF322" s="22"/>
      <c r="BG322" s="22"/>
      <c r="BH322" s="22"/>
      <c r="BI322" s="22"/>
      <c r="BJ322" s="22"/>
      <c r="BK322" s="22"/>
      <c r="BL322" s="22"/>
      <c r="BM322" s="22"/>
      <c r="BN322" s="22"/>
      <c r="BO322" s="22"/>
    </row>
    <row r="323" spans="1:67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22"/>
      <c r="AN323" s="22"/>
      <c r="AO323" s="22"/>
      <c r="AP323" s="22"/>
      <c r="AQ323" s="22"/>
      <c r="AR323" s="22"/>
      <c r="AT323" s="22"/>
      <c r="AU323" s="22"/>
      <c r="AV323" s="22"/>
      <c r="AW323" s="22"/>
      <c r="AX323" s="22"/>
      <c r="AY323" s="22"/>
      <c r="AZ323" s="22"/>
      <c r="BA323" s="22"/>
      <c r="BB323" s="22"/>
      <c r="BC323" s="22"/>
      <c r="BD323" s="22"/>
      <c r="BE323" s="22"/>
      <c r="BF323" s="22"/>
      <c r="BG323" s="22"/>
      <c r="BH323" s="22"/>
      <c r="BI323" s="22"/>
      <c r="BJ323" s="22"/>
      <c r="BK323" s="22"/>
      <c r="BL323" s="22"/>
      <c r="BM323" s="22"/>
      <c r="BN323" s="22"/>
      <c r="BO323" s="22"/>
    </row>
    <row r="324" spans="1:67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2"/>
      <c r="AJ324" s="22"/>
      <c r="AK324" s="22"/>
      <c r="AL324" s="22"/>
      <c r="AM324" s="22"/>
      <c r="AN324" s="22"/>
      <c r="AO324" s="22"/>
      <c r="AP324" s="22"/>
      <c r="AQ324" s="22"/>
      <c r="AR324" s="22"/>
      <c r="AT324" s="22"/>
      <c r="AU324" s="22"/>
      <c r="AV324" s="22"/>
      <c r="AW324" s="22"/>
      <c r="AX324" s="22"/>
      <c r="AY324" s="22"/>
      <c r="AZ324" s="22"/>
      <c r="BA324" s="22"/>
      <c r="BB324" s="22"/>
      <c r="BC324" s="22"/>
      <c r="BD324" s="22"/>
      <c r="BE324" s="22"/>
      <c r="BF324" s="22"/>
      <c r="BG324" s="22"/>
      <c r="BH324" s="22"/>
      <c r="BI324" s="22"/>
      <c r="BJ324" s="22"/>
      <c r="BK324" s="22"/>
      <c r="BL324" s="22"/>
      <c r="BM324" s="22"/>
      <c r="BN324" s="22"/>
      <c r="BO324" s="22"/>
    </row>
    <row r="325" spans="1:67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2"/>
      <c r="AJ325" s="22"/>
      <c r="AK325" s="22"/>
      <c r="AL325" s="22"/>
      <c r="AM325" s="22"/>
      <c r="AN325" s="22"/>
      <c r="AO325" s="22"/>
      <c r="AP325" s="22"/>
      <c r="AQ325" s="22"/>
      <c r="AR325" s="22"/>
      <c r="AT325" s="22"/>
      <c r="AU325" s="22"/>
      <c r="AV325" s="22"/>
      <c r="AW325" s="22"/>
      <c r="AX325" s="22"/>
      <c r="AY325" s="22"/>
      <c r="AZ325" s="22"/>
      <c r="BA325" s="22"/>
      <c r="BB325" s="22"/>
      <c r="BC325" s="22"/>
      <c r="BD325" s="22"/>
      <c r="BE325" s="22"/>
      <c r="BF325" s="22"/>
      <c r="BG325" s="22"/>
      <c r="BH325" s="22"/>
      <c r="BI325" s="22"/>
      <c r="BJ325" s="22"/>
      <c r="BK325" s="22"/>
      <c r="BL325" s="22"/>
      <c r="BM325" s="22"/>
      <c r="BN325" s="22"/>
      <c r="BO325" s="22"/>
    </row>
    <row r="326" spans="1:67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2"/>
      <c r="AJ326" s="22"/>
      <c r="AK326" s="22"/>
      <c r="AL326" s="22"/>
      <c r="AM326" s="22"/>
      <c r="AN326" s="22"/>
      <c r="AO326" s="22"/>
      <c r="AP326" s="22"/>
      <c r="AQ326" s="22"/>
      <c r="AR326" s="22"/>
      <c r="AT326" s="22"/>
      <c r="AU326" s="22"/>
      <c r="AV326" s="22"/>
      <c r="AW326" s="22"/>
      <c r="AX326" s="22"/>
      <c r="AY326" s="22"/>
      <c r="AZ326" s="22"/>
      <c r="BA326" s="22"/>
      <c r="BB326" s="22"/>
      <c r="BC326" s="22"/>
      <c r="BD326" s="22"/>
      <c r="BE326" s="22"/>
      <c r="BF326" s="22"/>
      <c r="BG326" s="22"/>
      <c r="BH326" s="22"/>
      <c r="BI326" s="22"/>
      <c r="BJ326" s="22"/>
      <c r="BK326" s="22"/>
      <c r="BL326" s="22"/>
      <c r="BM326" s="22"/>
      <c r="BN326" s="22"/>
      <c r="BO326" s="22"/>
    </row>
    <row r="327" spans="1:6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2"/>
      <c r="AJ327" s="22"/>
      <c r="AK327" s="22"/>
      <c r="AL327" s="22"/>
      <c r="AM327" s="22"/>
      <c r="AN327" s="22"/>
      <c r="AO327" s="22"/>
      <c r="AP327" s="22"/>
      <c r="AQ327" s="22"/>
      <c r="AR327" s="22"/>
      <c r="AT327" s="22"/>
      <c r="AU327" s="22"/>
      <c r="AV327" s="22"/>
      <c r="AW327" s="22"/>
      <c r="AX327" s="22"/>
      <c r="AY327" s="22"/>
      <c r="AZ327" s="22"/>
      <c r="BA327" s="22"/>
      <c r="BB327" s="22"/>
      <c r="BC327" s="22"/>
      <c r="BD327" s="22"/>
      <c r="BE327" s="22"/>
      <c r="BF327" s="22"/>
      <c r="BG327" s="22"/>
      <c r="BH327" s="22"/>
      <c r="BI327" s="22"/>
      <c r="BJ327" s="22"/>
      <c r="BK327" s="22"/>
      <c r="BL327" s="22"/>
      <c r="BM327" s="22"/>
      <c r="BN327" s="22"/>
      <c r="BO327" s="22"/>
    </row>
    <row r="328" spans="1:67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22"/>
      <c r="AN328" s="22"/>
      <c r="AO328" s="22"/>
      <c r="AP328" s="22"/>
      <c r="AQ328" s="22"/>
      <c r="AR328" s="22"/>
      <c r="AT328" s="22"/>
      <c r="AU328" s="22"/>
      <c r="AV328" s="22"/>
      <c r="AW328" s="22"/>
      <c r="AX328" s="22"/>
      <c r="AY328" s="22"/>
      <c r="AZ328" s="22"/>
      <c r="BA328" s="22"/>
      <c r="BB328" s="22"/>
      <c r="BC328" s="22"/>
      <c r="BD328" s="22"/>
      <c r="BE328" s="22"/>
      <c r="BF328" s="22"/>
      <c r="BG328" s="22"/>
      <c r="BH328" s="22"/>
      <c r="BI328" s="22"/>
      <c r="BJ328" s="22"/>
      <c r="BK328" s="22"/>
      <c r="BL328" s="22"/>
      <c r="BM328" s="22"/>
      <c r="BN328" s="22"/>
      <c r="BO328" s="22"/>
    </row>
    <row r="329" spans="1:67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2"/>
      <c r="AJ329" s="22"/>
      <c r="AK329" s="22"/>
      <c r="AL329" s="22"/>
      <c r="AM329" s="22"/>
      <c r="AN329" s="22"/>
      <c r="AO329" s="22"/>
      <c r="AP329" s="22"/>
      <c r="AQ329" s="22"/>
      <c r="AR329" s="22"/>
      <c r="AT329" s="22"/>
      <c r="AU329" s="22"/>
      <c r="AV329" s="22"/>
      <c r="AW329" s="22"/>
      <c r="AX329" s="22"/>
      <c r="AY329" s="22"/>
      <c r="AZ329" s="22"/>
      <c r="BA329" s="22"/>
      <c r="BB329" s="22"/>
      <c r="BC329" s="22"/>
      <c r="BD329" s="22"/>
      <c r="BE329" s="22"/>
      <c r="BF329" s="22"/>
      <c r="BG329" s="22"/>
      <c r="BH329" s="22"/>
      <c r="BI329" s="22"/>
      <c r="BJ329" s="22"/>
      <c r="BK329" s="22"/>
      <c r="BL329" s="22"/>
      <c r="BM329" s="22"/>
      <c r="BN329" s="22"/>
      <c r="BO329" s="22"/>
    </row>
    <row r="330" spans="1:67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2"/>
      <c r="AJ330" s="22"/>
      <c r="AK330" s="22"/>
      <c r="AL330" s="22"/>
      <c r="AM330" s="22"/>
      <c r="AN330" s="22"/>
      <c r="AO330" s="22"/>
      <c r="AP330" s="22"/>
      <c r="AQ330" s="22"/>
      <c r="AR330" s="22"/>
      <c r="AT330" s="22"/>
      <c r="AU330" s="22"/>
      <c r="AV330" s="22"/>
      <c r="AW330" s="22"/>
      <c r="AX330" s="22"/>
      <c r="AY330" s="22"/>
      <c r="AZ330" s="22"/>
      <c r="BA330" s="22"/>
      <c r="BB330" s="22"/>
      <c r="BC330" s="22"/>
      <c r="BD330" s="22"/>
      <c r="BE330" s="22"/>
      <c r="BF330" s="22"/>
      <c r="BG330" s="22"/>
      <c r="BH330" s="22"/>
      <c r="BI330" s="22"/>
      <c r="BJ330" s="22"/>
      <c r="BK330" s="22"/>
      <c r="BL330" s="22"/>
      <c r="BM330" s="22"/>
      <c r="BN330" s="22"/>
      <c r="BO330" s="22"/>
    </row>
    <row r="331" spans="1:67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2"/>
      <c r="AJ331" s="22"/>
      <c r="AK331" s="22"/>
      <c r="AL331" s="22"/>
      <c r="AM331" s="22"/>
      <c r="AN331" s="22"/>
      <c r="AO331" s="22"/>
      <c r="AP331" s="22"/>
      <c r="AQ331" s="22"/>
      <c r="AR331" s="22"/>
      <c r="AT331" s="22"/>
      <c r="AU331" s="22"/>
      <c r="AV331" s="22"/>
      <c r="AW331" s="22"/>
      <c r="AX331" s="22"/>
      <c r="AY331" s="22"/>
      <c r="AZ331" s="22"/>
      <c r="BA331" s="22"/>
      <c r="BB331" s="22"/>
      <c r="BC331" s="22"/>
      <c r="BD331" s="22"/>
      <c r="BE331" s="22"/>
      <c r="BF331" s="22"/>
      <c r="BG331" s="22"/>
      <c r="BH331" s="22"/>
      <c r="BI331" s="22"/>
      <c r="BJ331" s="22"/>
      <c r="BK331" s="22"/>
      <c r="BL331" s="22"/>
      <c r="BM331" s="22"/>
      <c r="BN331" s="22"/>
      <c r="BO331" s="22"/>
    </row>
    <row r="332" spans="1:67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2"/>
      <c r="AJ332" s="22"/>
      <c r="AK332" s="22"/>
      <c r="AL332" s="22"/>
      <c r="AM332" s="22"/>
      <c r="AN332" s="22"/>
      <c r="AO332" s="22"/>
      <c r="AP332" s="22"/>
      <c r="AQ332" s="22"/>
      <c r="AR332" s="22"/>
      <c r="AT332" s="22"/>
      <c r="AU332" s="22"/>
      <c r="AV332" s="22"/>
      <c r="AW332" s="22"/>
      <c r="AX332" s="22"/>
      <c r="AY332" s="22"/>
      <c r="AZ332" s="22"/>
      <c r="BA332" s="22"/>
      <c r="BB332" s="22"/>
      <c r="BC332" s="22"/>
      <c r="BD332" s="22"/>
      <c r="BE332" s="22"/>
      <c r="BF332" s="22"/>
      <c r="BG332" s="22"/>
      <c r="BH332" s="22"/>
      <c r="BI332" s="22"/>
      <c r="BJ332" s="22"/>
      <c r="BK332" s="22"/>
      <c r="BL332" s="22"/>
      <c r="BM332" s="22"/>
      <c r="BN332" s="22"/>
      <c r="BO332" s="22"/>
    </row>
    <row r="333" spans="1:67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22"/>
      <c r="AN333" s="22"/>
      <c r="AO333" s="22"/>
      <c r="AP333" s="22"/>
      <c r="AQ333" s="22"/>
      <c r="AR333" s="22"/>
      <c r="AT333" s="22"/>
      <c r="AU333" s="22"/>
      <c r="AV333" s="22"/>
      <c r="AW333" s="22"/>
      <c r="AX333" s="22"/>
      <c r="AY333" s="22"/>
      <c r="AZ333" s="22"/>
      <c r="BA333" s="22"/>
      <c r="BB333" s="22"/>
      <c r="BC333" s="22"/>
      <c r="BD333" s="22"/>
      <c r="BE333" s="22"/>
      <c r="BF333" s="22"/>
      <c r="BG333" s="22"/>
      <c r="BH333" s="22"/>
      <c r="BI333" s="22"/>
      <c r="BJ333" s="22"/>
      <c r="BK333" s="22"/>
      <c r="BL333" s="22"/>
      <c r="BM333" s="22"/>
      <c r="BN333" s="22"/>
      <c r="BO333" s="22"/>
    </row>
    <row r="334" spans="1:67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2"/>
      <c r="AJ334" s="22"/>
      <c r="AK334" s="22"/>
      <c r="AL334" s="22"/>
      <c r="AM334" s="22"/>
      <c r="AN334" s="22"/>
      <c r="AO334" s="22"/>
      <c r="AP334" s="22"/>
      <c r="AQ334" s="22"/>
      <c r="AR334" s="22"/>
      <c r="AT334" s="22"/>
      <c r="AU334" s="22"/>
      <c r="AV334" s="22"/>
      <c r="AW334" s="22"/>
      <c r="AX334" s="22"/>
      <c r="AY334" s="22"/>
      <c r="AZ334" s="22"/>
      <c r="BA334" s="22"/>
      <c r="BB334" s="22"/>
      <c r="BC334" s="22"/>
      <c r="BD334" s="22"/>
      <c r="BE334" s="22"/>
      <c r="BF334" s="22"/>
      <c r="BG334" s="22"/>
      <c r="BH334" s="22"/>
      <c r="BI334" s="22"/>
      <c r="BJ334" s="22"/>
      <c r="BK334" s="22"/>
      <c r="BL334" s="22"/>
      <c r="BM334" s="22"/>
      <c r="BN334" s="22"/>
      <c r="BO334" s="22"/>
    </row>
    <row r="335" spans="1:67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2"/>
      <c r="AJ335" s="22"/>
      <c r="AK335" s="22"/>
      <c r="AL335" s="22"/>
      <c r="AM335" s="22"/>
      <c r="AN335" s="22"/>
      <c r="AO335" s="22"/>
      <c r="AP335" s="22"/>
      <c r="AQ335" s="22"/>
      <c r="AR335" s="22"/>
      <c r="AT335" s="22"/>
      <c r="AU335" s="22"/>
      <c r="AV335" s="22"/>
      <c r="AW335" s="22"/>
      <c r="AX335" s="22"/>
      <c r="AY335" s="22"/>
      <c r="AZ335" s="22"/>
      <c r="BA335" s="22"/>
      <c r="BB335" s="22"/>
      <c r="BC335" s="22"/>
      <c r="BD335" s="22"/>
      <c r="BE335" s="22"/>
      <c r="BF335" s="22"/>
      <c r="BG335" s="22"/>
      <c r="BH335" s="22"/>
      <c r="BI335" s="22"/>
      <c r="BJ335" s="22"/>
      <c r="BK335" s="22"/>
      <c r="BL335" s="22"/>
      <c r="BM335" s="22"/>
      <c r="BN335" s="22"/>
      <c r="BO335" s="22"/>
    </row>
    <row r="336" spans="1:67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2"/>
      <c r="AJ336" s="22"/>
      <c r="AK336" s="22"/>
      <c r="AL336" s="22"/>
      <c r="AM336" s="22"/>
      <c r="AN336" s="22"/>
      <c r="AO336" s="22"/>
      <c r="AP336" s="22"/>
      <c r="AQ336" s="22"/>
      <c r="AR336" s="22"/>
      <c r="AT336" s="22"/>
      <c r="AU336" s="22"/>
      <c r="AV336" s="22"/>
      <c r="AW336" s="22"/>
      <c r="AX336" s="22"/>
      <c r="AY336" s="22"/>
      <c r="AZ336" s="22"/>
      <c r="BA336" s="22"/>
      <c r="BB336" s="22"/>
      <c r="BC336" s="22"/>
      <c r="BD336" s="22"/>
      <c r="BE336" s="22"/>
      <c r="BF336" s="22"/>
      <c r="BG336" s="22"/>
      <c r="BH336" s="22"/>
      <c r="BI336" s="22"/>
      <c r="BJ336" s="22"/>
      <c r="BK336" s="22"/>
      <c r="BL336" s="22"/>
      <c r="BM336" s="22"/>
      <c r="BN336" s="22"/>
      <c r="BO336" s="22"/>
    </row>
    <row r="337" spans="1:6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2"/>
      <c r="AJ337" s="22"/>
      <c r="AK337" s="22"/>
      <c r="AL337" s="22"/>
      <c r="AM337" s="22"/>
      <c r="AN337" s="22"/>
      <c r="AO337" s="22"/>
      <c r="AP337" s="22"/>
      <c r="AQ337" s="22"/>
      <c r="AR337" s="22"/>
      <c r="AT337" s="22"/>
      <c r="AU337" s="22"/>
      <c r="AV337" s="22"/>
      <c r="AW337" s="22"/>
      <c r="AX337" s="22"/>
      <c r="AY337" s="22"/>
      <c r="AZ337" s="22"/>
      <c r="BA337" s="22"/>
      <c r="BB337" s="22"/>
      <c r="BC337" s="22"/>
      <c r="BD337" s="22"/>
      <c r="BE337" s="22"/>
      <c r="BF337" s="22"/>
      <c r="BG337" s="22"/>
      <c r="BH337" s="22"/>
      <c r="BI337" s="22"/>
      <c r="BJ337" s="22"/>
      <c r="BK337" s="22"/>
      <c r="BL337" s="22"/>
      <c r="BM337" s="22"/>
      <c r="BN337" s="22"/>
      <c r="BO337" s="22"/>
    </row>
    <row r="338" spans="1:67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22"/>
      <c r="AR338" s="22"/>
      <c r="AT338" s="22"/>
      <c r="AU338" s="22"/>
      <c r="AV338" s="22"/>
      <c r="AW338" s="22"/>
      <c r="AX338" s="22"/>
      <c r="AY338" s="22"/>
      <c r="AZ338" s="22"/>
      <c r="BA338" s="22"/>
      <c r="BB338" s="22"/>
      <c r="BC338" s="22"/>
      <c r="BD338" s="22"/>
      <c r="BE338" s="22"/>
      <c r="BF338" s="22"/>
      <c r="BG338" s="22"/>
      <c r="BH338" s="22"/>
      <c r="BI338" s="22"/>
      <c r="BJ338" s="22"/>
      <c r="BK338" s="22"/>
      <c r="BL338" s="22"/>
      <c r="BM338" s="22"/>
      <c r="BN338" s="22"/>
      <c r="BO338" s="22"/>
    </row>
    <row r="339" spans="1:67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2"/>
      <c r="AJ339" s="22"/>
      <c r="AK339" s="22"/>
      <c r="AL339" s="22"/>
      <c r="AM339" s="22"/>
      <c r="AN339" s="22"/>
      <c r="AO339" s="22"/>
      <c r="AP339" s="22"/>
      <c r="AQ339" s="22"/>
      <c r="AR339" s="22"/>
      <c r="AT339" s="22"/>
      <c r="AU339" s="22"/>
      <c r="AV339" s="22"/>
      <c r="AW339" s="22"/>
      <c r="AX339" s="22"/>
      <c r="AY339" s="22"/>
      <c r="AZ339" s="22"/>
      <c r="BA339" s="22"/>
      <c r="BB339" s="22"/>
      <c r="BC339" s="22"/>
      <c r="BD339" s="22"/>
      <c r="BE339" s="22"/>
      <c r="BF339" s="22"/>
      <c r="BG339" s="22"/>
      <c r="BH339" s="22"/>
      <c r="BI339" s="22"/>
      <c r="BJ339" s="22"/>
      <c r="BK339" s="22"/>
      <c r="BL339" s="22"/>
      <c r="BM339" s="22"/>
      <c r="BN339" s="22"/>
      <c r="BO339" s="22"/>
    </row>
    <row r="340" spans="1:67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2"/>
      <c r="AJ340" s="22"/>
      <c r="AK340" s="22"/>
      <c r="AL340" s="22"/>
      <c r="AM340" s="22"/>
      <c r="AN340" s="22"/>
      <c r="AO340" s="22"/>
      <c r="AP340" s="22"/>
      <c r="AQ340" s="22"/>
      <c r="AR340" s="22"/>
      <c r="AT340" s="22"/>
      <c r="AU340" s="22"/>
      <c r="AV340" s="22"/>
      <c r="AW340" s="22"/>
      <c r="AX340" s="22"/>
      <c r="AY340" s="22"/>
      <c r="AZ340" s="22"/>
      <c r="BA340" s="22"/>
      <c r="BB340" s="22"/>
      <c r="BC340" s="22"/>
      <c r="BD340" s="22"/>
      <c r="BE340" s="22"/>
      <c r="BF340" s="22"/>
      <c r="BG340" s="22"/>
      <c r="BH340" s="22"/>
      <c r="BI340" s="22"/>
      <c r="BJ340" s="22"/>
      <c r="BK340" s="22"/>
      <c r="BL340" s="22"/>
      <c r="BM340" s="22"/>
      <c r="BN340" s="22"/>
      <c r="BO340" s="22"/>
    </row>
    <row r="341" spans="1:67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2"/>
      <c r="AJ341" s="22"/>
      <c r="AK341" s="22"/>
      <c r="AL341" s="22"/>
      <c r="AM341" s="22"/>
      <c r="AN341" s="22"/>
      <c r="AO341" s="22"/>
      <c r="AP341" s="22"/>
      <c r="AQ341" s="22"/>
      <c r="AR341" s="22"/>
      <c r="AT341" s="22"/>
      <c r="AU341" s="22"/>
      <c r="AV341" s="22"/>
      <c r="AW341" s="22"/>
      <c r="AX341" s="22"/>
      <c r="AY341" s="22"/>
      <c r="AZ341" s="22"/>
      <c r="BA341" s="22"/>
      <c r="BB341" s="22"/>
      <c r="BC341" s="22"/>
      <c r="BD341" s="22"/>
      <c r="BE341" s="22"/>
      <c r="BF341" s="22"/>
      <c r="BG341" s="22"/>
      <c r="BH341" s="22"/>
      <c r="BI341" s="22"/>
      <c r="BJ341" s="22"/>
      <c r="BK341" s="22"/>
      <c r="BL341" s="22"/>
      <c r="BM341" s="22"/>
      <c r="BN341" s="22"/>
      <c r="BO341" s="22"/>
    </row>
    <row r="342" spans="1:67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2"/>
      <c r="AJ342" s="22"/>
      <c r="AK342" s="22"/>
      <c r="AL342" s="22"/>
      <c r="AM342" s="22"/>
      <c r="AN342" s="22"/>
      <c r="AO342" s="22"/>
      <c r="AP342" s="22"/>
      <c r="AQ342" s="22"/>
      <c r="AR342" s="22"/>
      <c r="AT342" s="22"/>
      <c r="AU342" s="22"/>
      <c r="AV342" s="22"/>
      <c r="AW342" s="22"/>
      <c r="AX342" s="22"/>
      <c r="AY342" s="22"/>
      <c r="AZ342" s="22"/>
      <c r="BA342" s="22"/>
      <c r="BB342" s="22"/>
      <c r="BC342" s="22"/>
      <c r="BD342" s="22"/>
      <c r="BE342" s="22"/>
      <c r="BF342" s="22"/>
      <c r="BG342" s="22"/>
      <c r="BH342" s="22"/>
      <c r="BI342" s="22"/>
      <c r="BJ342" s="22"/>
      <c r="BK342" s="22"/>
      <c r="BL342" s="22"/>
      <c r="BM342" s="22"/>
      <c r="BN342" s="22"/>
      <c r="BO342" s="22"/>
    </row>
    <row r="343" spans="1:67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22"/>
      <c r="AN343" s="22"/>
      <c r="AO343" s="22"/>
      <c r="AP343" s="22"/>
      <c r="AQ343" s="22"/>
      <c r="AR343" s="22"/>
      <c r="AT343" s="22"/>
      <c r="AU343" s="22"/>
      <c r="AV343" s="22"/>
      <c r="AW343" s="22"/>
      <c r="AX343" s="22"/>
      <c r="AY343" s="22"/>
      <c r="AZ343" s="22"/>
      <c r="BA343" s="22"/>
      <c r="BB343" s="22"/>
      <c r="BC343" s="22"/>
      <c r="BD343" s="22"/>
      <c r="BE343" s="22"/>
      <c r="BF343" s="22"/>
      <c r="BG343" s="22"/>
      <c r="BH343" s="22"/>
      <c r="BI343" s="22"/>
      <c r="BJ343" s="22"/>
      <c r="BK343" s="22"/>
      <c r="BL343" s="22"/>
      <c r="BM343" s="22"/>
      <c r="BN343" s="22"/>
      <c r="BO343" s="22"/>
    </row>
    <row r="344" spans="1:67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22"/>
      <c r="AR344" s="22"/>
      <c r="AT344" s="22"/>
      <c r="AU344" s="22"/>
      <c r="AV344" s="22"/>
      <c r="AW344" s="22"/>
      <c r="AX344" s="22"/>
      <c r="AY344" s="22"/>
      <c r="AZ344" s="22"/>
      <c r="BA344" s="22"/>
      <c r="BB344" s="22"/>
      <c r="BC344" s="22"/>
      <c r="BD344" s="22"/>
      <c r="BE344" s="22"/>
      <c r="BF344" s="22"/>
      <c r="BG344" s="22"/>
      <c r="BH344" s="22"/>
      <c r="BI344" s="22"/>
      <c r="BJ344" s="22"/>
      <c r="BK344" s="22"/>
      <c r="BL344" s="22"/>
      <c r="BM344" s="22"/>
      <c r="BN344" s="22"/>
      <c r="BO344" s="22"/>
    </row>
    <row r="345" spans="1:67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2"/>
      <c r="AJ345" s="22"/>
      <c r="AK345" s="22"/>
      <c r="AL345" s="22"/>
      <c r="AM345" s="22"/>
      <c r="AN345" s="22"/>
      <c r="AO345" s="22"/>
      <c r="AP345" s="22"/>
      <c r="AQ345" s="22"/>
      <c r="AR345" s="22"/>
      <c r="AT345" s="22"/>
      <c r="AU345" s="22"/>
      <c r="AV345" s="22"/>
      <c r="AW345" s="22"/>
      <c r="AX345" s="22"/>
      <c r="AY345" s="22"/>
      <c r="AZ345" s="22"/>
      <c r="BA345" s="22"/>
      <c r="BB345" s="22"/>
      <c r="BC345" s="22"/>
      <c r="BD345" s="22"/>
      <c r="BE345" s="22"/>
      <c r="BF345" s="22"/>
      <c r="BG345" s="22"/>
      <c r="BH345" s="22"/>
      <c r="BI345" s="22"/>
      <c r="BJ345" s="22"/>
      <c r="BK345" s="22"/>
      <c r="BL345" s="22"/>
      <c r="BM345" s="22"/>
      <c r="BN345" s="22"/>
      <c r="BO345" s="22"/>
    </row>
    <row r="346" spans="1:67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2"/>
      <c r="AJ346" s="22"/>
      <c r="AK346" s="22"/>
      <c r="AL346" s="22"/>
      <c r="AM346" s="22"/>
      <c r="AN346" s="22"/>
      <c r="AO346" s="22"/>
      <c r="AP346" s="22"/>
      <c r="AQ346" s="22"/>
      <c r="AR346" s="22"/>
      <c r="AT346" s="22"/>
      <c r="AU346" s="22"/>
      <c r="AV346" s="22"/>
      <c r="AW346" s="22"/>
      <c r="AX346" s="22"/>
      <c r="AY346" s="22"/>
      <c r="AZ346" s="22"/>
      <c r="BA346" s="22"/>
      <c r="BB346" s="22"/>
      <c r="BC346" s="22"/>
      <c r="BD346" s="22"/>
      <c r="BE346" s="22"/>
      <c r="BF346" s="22"/>
      <c r="BG346" s="22"/>
      <c r="BH346" s="22"/>
      <c r="BI346" s="22"/>
      <c r="BJ346" s="22"/>
      <c r="BK346" s="22"/>
      <c r="BL346" s="22"/>
      <c r="BM346" s="22"/>
      <c r="BN346" s="22"/>
      <c r="BO346" s="22"/>
    </row>
    <row r="347" spans="1:6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2"/>
      <c r="AJ347" s="22"/>
      <c r="AK347" s="22"/>
      <c r="AL347" s="22"/>
      <c r="AM347" s="22"/>
      <c r="AN347" s="22"/>
      <c r="AO347" s="22"/>
      <c r="AP347" s="22"/>
      <c r="AQ347" s="22"/>
      <c r="AR347" s="22"/>
      <c r="AT347" s="22"/>
      <c r="AU347" s="22"/>
      <c r="AV347" s="22"/>
      <c r="AW347" s="22"/>
      <c r="AX347" s="22"/>
      <c r="AY347" s="22"/>
      <c r="AZ347" s="22"/>
      <c r="BA347" s="22"/>
      <c r="BB347" s="22"/>
      <c r="BC347" s="22"/>
      <c r="BD347" s="22"/>
      <c r="BE347" s="22"/>
      <c r="BF347" s="22"/>
      <c r="BG347" s="22"/>
      <c r="BH347" s="22"/>
      <c r="BI347" s="22"/>
      <c r="BJ347" s="22"/>
      <c r="BK347" s="22"/>
      <c r="BL347" s="22"/>
      <c r="BM347" s="22"/>
      <c r="BN347" s="22"/>
      <c r="BO347" s="22"/>
    </row>
    <row r="348" spans="1:67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2"/>
      <c r="AJ348" s="22"/>
      <c r="AK348" s="22"/>
      <c r="AL348" s="22"/>
      <c r="AM348" s="22"/>
      <c r="AN348" s="22"/>
      <c r="AO348" s="22"/>
      <c r="AP348" s="22"/>
      <c r="AQ348" s="22"/>
      <c r="AR348" s="22"/>
      <c r="AT348" s="22"/>
      <c r="AU348" s="22"/>
      <c r="AV348" s="22"/>
      <c r="AW348" s="22"/>
      <c r="AX348" s="22"/>
      <c r="AY348" s="22"/>
      <c r="AZ348" s="22"/>
      <c r="BA348" s="22"/>
      <c r="BB348" s="22"/>
      <c r="BC348" s="22"/>
      <c r="BD348" s="22"/>
      <c r="BE348" s="22"/>
      <c r="BF348" s="22"/>
      <c r="BG348" s="22"/>
      <c r="BH348" s="22"/>
      <c r="BI348" s="22"/>
      <c r="BJ348" s="22"/>
      <c r="BK348" s="22"/>
      <c r="BL348" s="22"/>
      <c r="BM348" s="22"/>
      <c r="BN348" s="22"/>
      <c r="BO348" s="22"/>
    </row>
    <row r="349" spans="1:67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2"/>
      <c r="AJ349" s="22"/>
      <c r="AK349" s="22"/>
      <c r="AL349" s="22"/>
      <c r="AM349" s="22"/>
      <c r="AN349" s="22"/>
      <c r="AO349" s="22"/>
      <c r="AP349" s="22"/>
      <c r="AQ349" s="22"/>
      <c r="AR349" s="22"/>
      <c r="AT349" s="22"/>
      <c r="AU349" s="22"/>
      <c r="AV349" s="22"/>
      <c r="AW349" s="22"/>
      <c r="AX349" s="22"/>
      <c r="AY349" s="22"/>
      <c r="AZ349" s="22"/>
      <c r="BA349" s="22"/>
      <c r="BB349" s="22"/>
      <c r="BC349" s="22"/>
      <c r="BD349" s="22"/>
      <c r="BE349" s="22"/>
      <c r="BF349" s="22"/>
      <c r="BG349" s="22"/>
      <c r="BH349" s="22"/>
      <c r="BI349" s="22"/>
      <c r="BJ349" s="22"/>
      <c r="BK349" s="22"/>
      <c r="BL349" s="22"/>
      <c r="BM349" s="22"/>
      <c r="BN349" s="22"/>
      <c r="BO349" s="22"/>
    </row>
    <row r="350" spans="1:67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2"/>
      <c r="AJ350" s="22"/>
      <c r="AK350" s="22"/>
      <c r="AL350" s="22"/>
      <c r="AM350" s="22"/>
      <c r="AN350" s="22"/>
      <c r="AO350" s="22"/>
      <c r="AP350" s="22"/>
      <c r="AQ350" s="22"/>
      <c r="AR350" s="22"/>
      <c r="AT350" s="22"/>
      <c r="AU350" s="22"/>
      <c r="AV350" s="22"/>
      <c r="AW350" s="22"/>
      <c r="AX350" s="22"/>
      <c r="AY350" s="22"/>
      <c r="AZ350" s="22"/>
      <c r="BA350" s="22"/>
      <c r="BB350" s="22"/>
      <c r="BC350" s="22"/>
      <c r="BD350" s="22"/>
      <c r="BE350" s="22"/>
      <c r="BF350" s="22"/>
      <c r="BG350" s="22"/>
      <c r="BH350" s="22"/>
      <c r="BI350" s="22"/>
      <c r="BJ350" s="22"/>
      <c r="BK350" s="22"/>
      <c r="BL350" s="22"/>
      <c r="BM350" s="22"/>
      <c r="BN350" s="22"/>
      <c r="BO350" s="22"/>
    </row>
    <row r="351" spans="1:67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22"/>
      <c r="AN351" s="22"/>
      <c r="AO351" s="22"/>
      <c r="AP351" s="22"/>
      <c r="AQ351" s="22"/>
      <c r="AR351" s="22"/>
      <c r="AT351" s="22"/>
      <c r="AU351" s="22"/>
      <c r="AV351" s="22"/>
      <c r="AW351" s="22"/>
      <c r="AX351" s="22"/>
      <c r="AY351" s="22"/>
      <c r="AZ351" s="22"/>
      <c r="BA351" s="22"/>
      <c r="BB351" s="22"/>
      <c r="BC351" s="22"/>
      <c r="BD351" s="22"/>
      <c r="BE351" s="22"/>
      <c r="BF351" s="22"/>
      <c r="BG351" s="22"/>
      <c r="BH351" s="22"/>
      <c r="BI351" s="22"/>
      <c r="BJ351" s="22"/>
      <c r="BK351" s="22"/>
      <c r="BL351" s="22"/>
      <c r="BM351" s="22"/>
      <c r="BN351" s="22"/>
      <c r="BO351" s="22"/>
    </row>
    <row r="352" spans="1:67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2"/>
      <c r="AJ352" s="22"/>
      <c r="AK352" s="22"/>
      <c r="AL352" s="22"/>
      <c r="AM352" s="22"/>
      <c r="AN352" s="22"/>
      <c r="AO352" s="22"/>
      <c r="AP352" s="22"/>
      <c r="AQ352" s="22"/>
      <c r="AR352" s="22"/>
      <c r="AT352" s="22"/>
      <c r="AU352" s="22"/>
      <c r="AV352" s="22"/>
      <c r="AW352" s="22"/>
      <c r="AX352" s="22"/>
      <c r="AY352" s="22"/>
      <c r="AZ352" s="22"/>
      <c r="BA352" s="22"/>
      <c r="BB352" s="22"/>
      <c r="BC352" s="22"/>
      <c r="BD352" s="22"/>
      <c r="BE352" s="22"/>
      <c r="BF352" s="22"/>
      <c r="BG352" s="22"/>
      <c r="BH352" s="22"/>
      <c r="BI352" s="22"/>
      <c r="BJ352" s="22"/>
      <c r="BK352" s="22"/>
      <c r="BL352" s="22"/>
      <c r="BM352" s="22"/>
      <c r="BN352" s="22"/>
      <c r="BO352" s="22"/>
    </row>
    <row r="353" spans="1:67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22"/>
      <c r="AR353" s="22"/>
      <c r="AT353" s="22"/>
      <c r="AU353" s="22"/>
      <c r="AV353" s="22"/>
      <c r="AW353" s="22"/>
      <c r="AX353" s="22"/>
      <c r="AY353" s="22"/>
      <c r="AZ353" s="22"/>
      <c r="BA353" s="22"/>
      <c r="BB353" s="22"/>
      <c r="BC353" s="22"/>
      <c r="BD353" s="22"/>
      <c r="BE353" s="22"/>
      <c r="BF353" s="22"/>
      <c r="BG353" s="22"/>
      <c r="BH353" s="22"/>
      <c r="BI353" s="22"/>
      <c r="BJ353" s="22"/>
      <c r="BK353" s="22"/>
      <c r="BL353" s="22"/>
      <c r="BM353" s="22"/>
      <c r="BN353" s="22"/>
      <c r="BO353" s="22"/>
    </row>
    <row r="354" spans="1:67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2"/>
      <c r="AJ354" s="22"/>
      <c r="AK354" s="22"/>
      <c r="AL354" s="22"/>
      <c r="AM354" s="22"/>
      <c r="AN354" s="22"/>
      <c r="AO354" s="22"/>
      <c r="AP354" s="22"/>
      <c r="AQ354" s="22"/>
      <c r="AR354" s="22"/>
      <c r="AT354" s="22"/>
      <c r="AU354" s="22"/>
      <c r="AV354" s="22"/>
      <c r="AW354" s="22"/>
      <c r="AX354" s="22"/>
      <c r="AY354" s="22"/>
      <c r="AZ354" s="22"/>
      <c r="BA354" s="22"/>
      <c r="BB354" s="22"/>
      <c r="BC354" s="22"/>
      <c r="BD354" s="22"/>
      <c r="BE354" s="22"/>
      <c r="BF354" s="22"/>
      <c r="BG354" s="22"/>
      <c r="BH354" s="22"/>
      <c r="BI354" s="22"/>
      <c r="BJ354" s="22"/>
      <c r="BK354" s="22"/>
      <c r="BL354" s="22"/>
      <c r="BM354" s="22"/>
      <c r="BN354" s="22"/>
      <c r="BO354" s="22"/>
    </row>
    <row r="355" spans="1:67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2"/>
      <c r="AJ355" s="22"/>
      <c r="AK355" s="22"/>
      <c r="AL355" s="22"/>
      <c r="AM355" s="22"/>
      <c r="AN355" s="22"/>
      <c r="AO355" s="22"/>
      <c r="AP355" s="22"/>
      <c r="AQ355" s="22"/>
      <c r="AR355" s="22"/>
      <c r="AT355" s="22"/>
      <c r="AU355" s="22"/>
      <c r="AV355" s="22"/>
      <c r="AW355" s="22"/>
      <c r="AX355" s="22"/>
      <c r="AY355" s="22"/>
      <c r="AZ355" s="22"/>
      <c r="BA355" s="22"/>
      <c r="BB355" s="22"/>
      <c r="BC355" s="22"/>
      <c r="BD355" s="22"/>
      <c r="BE355" s="22"/>
      <c r="BF355" s="22"/>
      <c r="BG355" s="22"/>
      <c r="BH355" s="22"/>
      <c r="BI355" s="22"/>
      <c r="BJ355" s="22"/>
      <c r="BK355" s="22"/>
      <c r="BL355" s="22"/>
      <c r="BM355" s="22"/>
      <c r="BN355" s="22"/>
      <c r="BO355" s="22"/>
    </row>
    <row r="356" spans="1:67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2"/>
      <c r="AJ356" s="22"/>
      <c r="AK356" s="22"/>
      <c r="AL356" s="22"/>
      <c r="AM356" s="22"/>
      <c r="AN356" s="22"/>
      <c r="AO356" s="22"/>
      <c r="AP356" s="22"/>
      <c r="AQ356" s="22"/>
      <c r="AR356" s="22"/>
      <c r="AT356" s="22"/>
      <c r="AU356" s="22"/>
      <c r="AV356" s="22"/>
      <c r="AW356" s="22"/>
      <c r="AX356" s="22"/>
      <c r="AY356" s="22"/>
      <c r="AZ356" s="22"/>
      <c r="BA356" s="22"/>
      <c r="BB356" s="22"/>
      <c r="BC356" s="22"/>
      <c r="BD356" s="22"/>
      <c r="BE356" s="22"/>
      <c r="BF356" s="22"/>
      <c r="BG356" s="22"/>
      <c r="BH356" s="22"/>
      <c r="BI356" s="22"/>
      <c r="BJ356" s="22"/>
      <c r="BK356" s="22"/>
      <c r="BL356" s="22"/>
      <c r="BM356" s="22"/>
      <c r="BN356" s="22"/>
      <c r="BO356" s="22"/>
    </row>
    <row r="357" spans="1:6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2"/>
      <c r="AJ357" s="22"/>
      <c r="AK357" s="22"/>
      <c r="AL357" s="22"/>
      <c r="AM357" s="22"/>
      <c r="AN357" s="22"/>
      <c r="AO357" s="22"/>
      <c r="AP357" s="22"/>
      <c r="AQ357" s="22"/>
      <c r="AR357" s="22"/>
      <c r="AT357" s="22"/>
      <c r="AU357" s="22"/>
      <c r="AV357" s="22"/>
      <c r="AW357" s="22"/>
      <c r="AX357" s="22"/>
      <c r="AY357" s="22"/>
      <c r="AZ357" s="22"/>
      <c r="BA357" s="22"/>
      <c r="BB357" s="22"/>
      <c r="BC357" s="22"/>
      <c r="BD357" s="22"/>
      <c r="BE357" s="22"/>
      <c r="BF357" s="22"/>
      <c r="BG357" s="22"/>
      <c r="BH357" s="22"/>
      <c r="BI357" s="22"/>
      <c r="BJ357" s="22"/>
      <c r="BK357" s="22"/>
      <c r="BL357" s="22"/>
      <c r="BM357" s="22"/>
      <c r="BN357" s="22"/>
      <c r="BO357" s="22"/>
    </row>
    <row r="358" spans="1:67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2"/>
      <c r="AJ358" s="22"/>
      <c r="AK358" s="22"/>
      <c r="AL358" s="22"/>
      <c r="AM358" s="22"/>
      <c r="AN358" s="22"/>
      <c r="AO358" s="22"/>
      <c r="AP358" s="22"/>
      <c r="AQ358" s="22"/>
      <c r="AR358" s="22"/>
      <c r="AT358" s="22"/>
      <c r="AU358" s="22"/>
      <c r="AV358" s="22"/>
      <c r="AW358" s="22"/>
      <c r="AX358" s="22"/>
      <c r="AY358" s="22"/>
      <c r="AZ358" s="22"/>
      <c r="BA358" s="22"/>
      <c r="BB358" s="22"/>
      <c r="BC358" s="22"/>
      <c r="BD358" s="22"/>
      <c r="BE358" s="22"/>
      <c r="BF358" s="22"/>
      <c r="BG358" s="22"/>
      <c r="BH358" s="22"/>
      <c r="BI358" s="22"/>
      <c r="BJ358" s="22"/>
      <c r="BK358" s="22"/>
      <c r="BL358" s="22"/>
      <c r="BM358" s="22"/>
      <c r="BN358" s="22"/>
      <c r="BO358" s="22"/>
    </row>
    <row r="359" spans="1:67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22"/>
      <c r="AN359" s="22"/>
      <c r="AO359" s="22"/>
      <c r="AP359" s="22"/>
      <c r="AQ359" s="22"/>
      <c r="AR359" s="22"/>
      <c r="AT359" s="22"/>
      <c r="AU359" s="22"/>
      <c r="AV359" s="22"/>
      <c r="AW359" s="22"/>
      <c r="AX359" s="22"/>
      <c r="AY359" s="22"/>
      <c r="AZ359" s="22"/>
      <c r="BA359" s="22"/>
      <c r="BB359" s="22"/>
      <c r="BC359" s="22"/>
      <c r="BD359" s="22"/>
      <c r="BE359" s="22"/>
      <c r="BF359" s="22"/>
      <c r="BG359" s="22"/>
      <c r="BH359" s="22"/>
      <c r="BI359" s="22"/>
      <c r="BJ359" s="22"/>
      <c r="BK359" s="22"/>
      <c r="BL359" s="22"/>
      <c r="BM359" s="22"/>
      <c r="BN359" s="22"/>
      <c r="BO359" s="22"/>
    </row>
    <row r="360" spans="1:67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2"/>
      <c r="AJ360" s="22"/>
      <c r="AK360" s="22"/>
      <c r="AL360" s="22"/>
      <c r="AM360" s="22"/>
      <c r="AN360" s="22"/>
      <c r="AO360" s="22"/>
      <c r="AP360" s="22"/>
      <c r="AQ360" s="22"/>
      <c r="AR360" s="22"/>
      <c r="AT360" s="22"/>
      <c r="AU360" s="22"/>
      <c r="AV360" s="22"/>
      <c r="AW360" s="22"/>
      <c r="AX360" s="22"/>
      <c r="AY360" s="22"/>
      <c r="AZ360" s="22"/>
      <c r="BA360" s="22"/>
      <c r="BB360" s="22"/>
      <c r="BC360" s="22"/>
      <c r="BD360" s="22"/>
      <c r="BE360" s="22"/>
      <c r="BF360" s="22"/>
      <c r="BG360" s="22"/>
      <c r="BH360" s="22"/>
      <c r="BI360" s="22"/>
      <c r="BJ360" s="22"/>
      <c r="BK360" s="22"/>
      <c r="BL360" s="22"/>
      <c r="BM360" s="22"/>
      <c r="BN360" s="22"/>
      <c r="BO360" s="22"/>
    </row>
    <row r="361" spans="1:67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22"/>
      <c r="AR361" s="22"/>
      <c r="AT361" s="22"/>
      <c r="AU361" s="22"/>
      <c r="AV361" s="22"/>
      <c r="AW361" s="22"/>
      <c r="AX361" s="22"/>
      <c r="AY361" s="22"/>
      <c r="AZ361" s="22"/>
      <c r="BA361" s="22"/>
      <c r="BB361" s="22"/>
      <c r="BC361" s="22"/>
      <c r="BD361" s="22"/>
      <c r="BE361" s="22"/>
      <c r="BF361" s="22"/>
      <c r="BG361" s="22"/>
      <c r="BH361" s="22"/>
      <c r="BI361" s="22"/>
      <c r="BJ361" s="22"/>
      <c r="BK361" s="22"/>
      <c r="BL361" s="22"/>
      <c r="BM361" s="22"/>
      <c r="BN361" s="22"/>
      <c r="BO361" s="22"/>
    </row>
    <row r="362" spans="1:67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2"/>
      <c r="AJ362" s="22"/>
      <c r="AK362" s="22"/>
      <c r="AL362" s="22"/>
      <c r="AM362" s="22"/>
      <c r="AN362" s="22"/>
      <c r="AO362" s="22"/>
      <c r="AP362" s="22"/>
      <c r="AQ362" s="22"/>
      <c r="AR362" s="22"/>
      <c r="AT362" s="22"/>
      <c r="AU362" s="22"/>
      <c r="AV362" s="22"/>
      <c r="AW362" s="22"/>
      <c r="AX362" s="22"/>
      <c r="AY362" s="22"/>
      <c r="AZ362" s="22"/>
      <c r="BA362" s="22"/>
      <c r="BB362" s="22"/>
      <c r="BC362" s="22"/>
      <c r="BD362" s="22"/>
      <c r="BE362" s="22"/>
      <c r="BF362" s="22"/>
      <c r="BG362" s="22"/>
      <c r="BH362" s="22"/>
      <c r="BI362" s="22"/>
      <c r="BJ362" s="22"/>
      <c r="BK362" s="22"/>
      <c r="BL362" s="22"/>
      <c r="BM362" s="22"/>
      <c r="BN362" s="22"/>
      <c r="BO362" s="22"/>
    </row>
    <row r="363" spans="1:67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2"/>
      <c r="AJ363" s="22"/>
      <c r="AK363" s="22"/>
      <c r="AL363" s="22"/>
      <c r="AM363" s="22"/>
      <c r="AN363" s="22"/>
      <c r="AO363" s="22"/>
      <c r="AP363" s="22"/>
      <c r="AQ363" s="22"/>
      <c r="AR363" s="22"/>
      <c r="AT363" s="22"/>
      <c r="AU363" s="22"/>
      <c r="AV363" s="22"/>
      <c r="AW363" s="22"/>
      <c r="AX363" s="22"/>
      <c r="AY363" s="22"/>
      <c r="AZ363" s="22"/>
      <c r="BA363" s="22"/>
      <c r="BB363" s="22"/>
      <c r="BC363" s="22"/>
      <c r="BD363" s="22"/>
      <c r="BE363" s="22"/>
      <c r="BF363" s="22"/>
      <c r="BG363" s="22"/>
      <c r="BH363" s="22"/>
      <c r="BI363" s="22"/>
      <c r="BJ363" s="22"/>
      <c r="BK363" s="22"/>
      <c r="BL363" s="22"/>
      <c r="BM363" s="22"/>
      <c r="BN363" s="22"/>
      <c r="BO363" s="22"/>
    </row>
    <row r="364" spans="1:67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2"/>
      <c r="AJ364" s="22"/>
      <c r="AK364" s="22"/>
      <c r="AL364" s="22"/>
      <c r="AM364" s="22"/>
      <c r="AN364" s="22"/>
      <c r="AO364" s="22"/>
      <c r="AP364" s="22"/>
      <c r="AQ364" s="22"/>
      <c r="AR364" s="22"/>
      <c r="AT364" s="22"/>
      <c r="AU364" s="22"/>
      <c r="AV364" s="22"/>
      <c r="AW364" s="22"/>
      <c r="AX364" s="22"/>
      <c r="AY364" s="22"/>
      <c r="AZ364" s="22"/>
      <c r="BA364" s="22"/>
      <c r="BB364" s="22"/>
      <c r="BC364" s="22"/>
      <c r="BD364" s="22"/>
      <c r="BE364" s="22"/>
      <c r="BF364" s="22"/>
      <c r="BG364" s="22"/>
      <c r="BH364" s="22"/>
      <c r="BI364" s="22"/>
      <c r="BJ364" s="22"/>
      <c r="BK364" s="22"/>
      <c r="BL364" s="22"/>
      <c r="BM364" s="22"/>
      <c r="BN364" s="22"/>
      <c r="BO364" s="22"/>
    </row>
    <row r="365" spans="1:67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2"/>
      <c r="AJ365" s="22"/>
      <c r="AK365" s="22"/>
      <c r="AL365" s="22"/>
      <c r="AM365" s="22"/>
      <c r="AN365" s="22"/>
      <c r="AO365" s="22"/>
      <c r="AP365" s="22"/>
      <c r="AQ365" s="22"/>
      <c r="AR365" s="22"/>
      <c r="AT365" s="22"/>
      <c r="AU365" s="22"/>
      <c r="AV365" s="22"/>
      <c r="AW365" s="22"/>
      <c r="AX365" s="22"/>
      <c r="AY365" s="22"/>
      <c r="AZ365" s="22"/>
      <c r="BA365" s="22"/>
      <c r="BB365" s="22"/>
      <c r="BC365" s="22"/>
      <c r="BD365" s="22"/>
      <c r="BE365" s="22"/>
      <c r="BF365" s="22"/>
      <c r="BG365" s="22"/>
      <c r="BH365" s="22"/>
      <c r="BI365" s="22"/>
      <c r="BJ365" s="22"/>
      <c r="BK365" s="22"/>
      <c r="BL365" s="22"/>
      <c r="BM365" s="22"/>
      <c r="BN365" s="22"/>
      <c r="BO365" s="22"/>
    </row>
    <row r="366" spans="1:67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22"/>
      <c r="AN366" s="22"/>
      <c r="AO366" s="22"/>
      <c r="AP366" s="22"/>
      <c r="AQ366" s="22"/>
      <c r="AR366" s="22"/>
      <c r="AT366" s="22"/>
      <c r="AU366" s="22"/>
      <c r="AV366" s="22"/>
      <c r="AW366" s="22"/>
      <c r="AX366" s="22"/>
      <c r="AY366" s="22"/>
      <c r="AZ366" s="22"/>
      <c r="BA366" s="22"/>
      <c r="BB366" s="22"/>
      <c r="BC366" s="22"/>
      <c r="BD366" s="22"/>
      <c r="BE366" s="22"/>
      <c r="BF366" s="22"/>
      <c r="BG366" s="22"/>
      <c r="BH366" s="22"/>
      <c r="BI366" s="22"/>
      <c r="BJ366" s="22"/>
      <c r="BK366" s="22"/>
      <c r="BL366" s="22"/>
      <c r="BM366" s="22"/>
      <c r="BN366" s="22"/>
      <c r="BO366" s="22"/>
    </row>
    <row r="367" spans="1: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2"/>
      <c r="AJ367" s="22"/>
      <c r="AK367" s="22"/>
      <c r="AL367" s="22"/>
      <c r="AM367" s="22"/>
      <c r="AN367" s="22"/>
      <c r="AO367" s="22"/>
      <c r="AP367" s="22"/>
      <c r="AQ367" s="22"/>
      <c r="AR367" s="22"/>
      <c r="AT367" s="22"/>
      <c r="AU367" s="22"/>
      <c r="AV367" s="22"/>
      <c r="AW367" s="22"/>
      <c r="AX367" s="22"/>
      <c r="AY367" s="22"/>
      <c r="AZ367" s="22"/>
      <c r="BA367" s="22"/>
      <c r="BB367" s="22"/>
      <c r="BC367" s="22"/>
      <c r="BD367" s="22"/>
      <c r="BE367" s="22"/>
      <c r="BF367" s="22"/>
      <c r="BG367" s="22"/>
      <c r="BH367" s="22"/>
      <c r="BI367" s="22"/>
      <c r="BJ367" s="22"/>
      <c r="BK367" s="22"/>
      <c r="BL367" s="22"/>
      <c r="BM367" s="22"/>
      <c r="BN367" s="22"/>
      <c r="BO367" s="22"/>
    </row>
    <row r="368" spans="1:67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2"/>
      <c r="AJ368" s="22"/>
      <c r="AK368" s="22"/>
      <c r="AL368" s="22"/>
      <c r="AM368" s="22"/>
      <c r="AN368" s="22"/>
      <c r="AO368" s="22"/>
      <c r="AP368" s="22"/>
      <c r="AQ368" s="22"/>
      <c r="AR368" s="22"/>
      <c r="AT368" s="22"/>
      <c r="AU368" s="22"/>
      <c r="AV368" s="22"/>
      <c r="AW368" s="22"/>
      <c r="AX368" s="22"/>
      <c r="AY368" s="22"/>
      <c r="AZ368" s="22"/>
      <c r="BA368" s="22"/>
      <c r="BB368" s="22"/>
      <c r="BC368" s="22"/>
      <c r="BD368" s="22"/>
      <c r="BE368" s="22"/>
      <c r="BF368" s="22"/>
      <c r="BG368" s="22"/>
      <c r="BH368" s="22"/>
      <c r="BI368" s="22"/>
      <c r="BJ368" s="22"/>
      <c r="BK368" s="22"/>
      <c r="BL368" s="22"/>
      <c r="BM368" s="22"/>
      <c r="BN368" s="22"/>
      <c r="BO368" s="22"/>
    </row>
    <row r="369" spans="1:67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2"/>
      <c r="AJ369" s="22"/>
      <c r="AK369" s="22"/>
      <c r="AL369" s="22"/>
      <c r="AM369" s="22"/>
      <c r="AN369" s="22"/>
      <c r="AO369" s="22"/>
      <c r="AP369" s="22"/>
      <c r="AQ369" s="22"/>
      <c r="AR369" s="22"/>
      <c r="AT369" s="22"/>
      <c r="AU369" s="22"/>
      <c r="AV369" s="22"/>
      <c r="AW369" s="22"/>
      <c r="AX369" s="22"/>
      <c r="AY369" s="22"/>
      <c r="AZ369" s="22"/>
      <c r="BA369" s="22"/>
      <c r="BB369" s="22"/>
      <c r="BC369" s="22"/>
      <c r="BD369" s="22"/>
      <c r="BE369" s="22"/>
      <c r="BF369" s="22"/>
      <c r="BG369" s="22"/>
      <c r="BH369" s="22"/>
      <c r="BI369" s="22"/>
      <c r="BJ369" s="22"/>
      <c r="BK369" s="22"/>
      <c r="BL369" s="22"/>
      <c r="BM369" s="22"/>
      <c r="BN369" s="22"/>
      <c r="BO369" s="22"/>
    </row>
    <row r="370" spans="1:67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22"/>
      <c r="AN370" s="22"/>
      <c r="AO370" s="22"/>
      <c r="AP370" s="22"/>
      <c r="AQ370" s="22"/>
      <c r="AR370" s="22"/>
      <c r="AT370" s="22"/>
      <c r="AU370" s="22"/>
      <c r="AV370" s="22"/>
      <c r="AW370" s="22"/>
      <c r="AX370" s="22"/>
      <c r="AY370" s="22"/>
      <c r="AZ370" s="22"/>
      <c r="BA370" s="22"/>
      <c r="BB370" s="22"/>
      <c r="BC370" s="22"/>
      <c r="BD370" s="22"/>
      <c r="BE370" s="22"/>
      <c r="BF370" s="22"/>
      <c r="BG370" s="22"/>
      <c r="BH370" s="22"/>
      <c r="BI370" s="22"/>
      <c r="BJ370" s="22"/>
      <c r="BK370" s="22"/>
      <c r="BL370" s="22"/>
      <c r="BM370" s="22"/>
      <c r="BN370" s="22"/>
      <c r="BO370" s="22"/>
    </row>
    <row r="371" spans="1:67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22"/>
      <c r="AR371" s="22"/>
      <c r="AT371" s="22"/>
      <c r="AU371" s="22"/>
      <c r="AV371" s="22"/>
      <c r="AW371" s="22"/>
      <c r="AX371" s="22"/>
      <c r="AY371" s="22"/>
      <c r="AZ371" s="22"/>
      <c r="BA371" s="22"/>
      <c r="BB371" s="22"/>
      <c r="BC371" s="22"/>
      <c r="BD371" s="22"/>
      <c r="BE371" s="22"/>
      <c r="BF371" s="22"/>
      <c r="BG371" s="22"/>
      <c r="BH371" s="22"/>
      <c r="BI371" s="22"/>
      <c r="BJ371" s="22"/>
      <c r="BK371" s="22"/>
      <c r="BL371" s="22"/>
      <c r="BM371" s="22"/>
      <c r="BN371" s="22"/>
      <c r="BO371" s="22"/>
    </row>
    <row r="372" spans="1:67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2"/>
      <c r="AJ372" s="22"/>
      <c r="AK372" s="22"/>
      <c r="AL372" s="22"/>
      <c r="AM372" s="22"/>
      <c r="AN372" s="22"/>
      <c r="AO372" s="22"/>
      <c r="AP372" s="22"/>
      <c r="AQ372" s="22"/>
      <c r="AR372" s="22"/>
      <c r="AT372" s="22"/>
      <c r="AU372" s="22"/>
      <c r="AV372" s="22"/>
      <c r="AW372" s="22"/>
      <c r="AX372" s="22"/>
      <c r="AY372" s="22"/>
      <c r="AZ372" s="22"/>
      <c r="BA372" s="22"/>
      <c r="BB372" s="22"/>
      <c r="BC372" s="22"/>
      <c r="BD372" s="22"/>
      <c r="BE372" s="22"/>
      <c r="BF372" s="22"/>
      <c r="BG372" s="22"/>
      <c r="BH372" s="22"/>
      <c r="BI372" s="22"/>
      <c r="BJ372" s="22"/>
      <c r="BK372" s="22"/>
      <c r="BL372" s="22"/>
      <c r="BM372" s="22"/>
      <c r="BN372" s="22"/>
      <c r="BO372" s="22"/>
    </row>
    <row r="373" spans="1:67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T373" s="22"/>
      <c r="AU373" s="22"/>
      <c r="AV373" s="22"/>
      <c r="AW373" s="22"/>
      <c r="AX373" s="22"/>
      <c r="AY373" s="22"/>
      <c r="AZ373" s="22"/>
      <c r="BA373" s="22"/>
      <c r="BB373" s="22"/>
      <c r="BC373" s="22"/>
      <c r="BD373" s="22"/>
      <c r="BE373" s="22"/>
      <c r="BF373" s="22"/>
      <c r="BG373" s="22"/>
      <c r="BH373" s="22"/>
      <c r="BI373" s="22"/>
      <c r="BJ373" s="22"/>
      <c r="BK373" s="22"/>
      <c r="BL373" s="22"/>
      <c r="BM373" s="22"/>
      <c r="BN373" s="22"/>
      <c r="BO373" s="22"/>
    </row>
    <row r="374" spans="1:67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2"/>
      <c r="AJ374" s="22"/>
      <c r="AK374" s="22"/>
      <c r="AL374" s="22"/>
      <c r="AM374" s="22"/>
      <c r="AN374" s="22"/>
      <c r="AO374" s="22"/>
      <c r="AP374" s="22"/>
      <c r="AQ374" s="22"/>
      <c r="AR374" s="22"/>
      <c r="AT374" s="22"/>
      <c r="AU374" s="22"/>
      <c r="AV374" s="22"/>
      <c r="AW374" s="22"/>
      <c r="AX374" s="22"/>
      <c r="AY374" s="22"/>
      <c r="AZ374" s="22"/>
      <c r="BA374" s="22"/>
      <c r="BB374" s="22"/>
      <c r="BC374" s="22"/>
      <c r="BD374" s="22"/>
      <c r="BE374" s="22"/>
      <c r="BF374" s="22"/>
      <c r="BG374" s="22"/>
      <c r="BH374" s="22"/>
      <c r="BI374" s="22"/>
      <c r="BJ374" s="22"/>
      <c r="BK374" s="22"/>
      <c r="BL374" s="22"/>
      <c r="BM374" s="22"/>
      <c r="BN374" s="22"/>
      <c r="BO374" s="22"/>
    </row>
    <row r="375" spans="1:67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2"/>
      <c r="AJ375" s="22"/>
      <c r="AK375" s="22"/>
      <c r="AL375" s="22"/>
      <c r="AM375" s="22"/>
      <c r="AN375" s="22"/>
      <c r="AO375" s="22"/>
      <c r="AP375" s="22"/>
      <c r="AQ375" s="22"/>
      <c r="AR375" s="22"/>
      <c r="AT375" s="22"/>
      <c r="AU375" s="22"/>
      <c r="AV375" s="22"/>
      <c r="AW375" s="22"/>
      <c r="AX375" s="22"/>
      <c r="AY375" s="22"/>
      <c r="AZ375" s="22"/>
      <c r="BA375" s="22"/>
      <c r="BB375" s="22"/>
      <c r="BC375" s="22"/>
      <c r="BD375" s="22"/>
      <c r="BE375" s="22"/>
      <c r="BF375" s="22"/>
      <c r="BG375" s="22"/>
      <c r="BH375" s="22"/>
      <c r="BI375" s="22"/>
      <c r="BJ375" s="22"/>
      <c r="BK375" s="22"/>
      <c r="BL375" s="22"/>
      <c r="BM375" s="22"/>
      <c r="BN375" s="22"/>
      <c r="BO375" s="22"/>
    </row>
    <row r="376" spans="1:67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2"/>
      <c r="AJ376" s="22"/>
      <c r="AK376" s="22"/>
      <c r="AL376" s="22"/>
      <c r="AM376" s="22"/>
      <c r="AN376" s="22"/>
      <c r="AO376" s="22"/>
      <c r="AP376" s="22"/>
      <c r="AQ376" s="22"/>
      <c r="AR376" s="22"/>
      <c r="AT376" s="22"/>
      <c r="AU376" s="22"/>
      <c r="AV376" s="22"/>
      <c r="AW376" s="22"/>
      <c r="AX376" s="22"/>
      <c r="AY376" s="22"/>
      <c r="AZ376" s="22"/>
      <c r="BA376" s="22"/>
      <c r="BB376" s="22"/>
      <c r="BC376" s="22"/>
      <c r="BD376" s="22"/>
      <c r="BE376" s="22"/>
      <c r="BF376" s="22"/>
      <c r="BG376" s="22"/>
      <c r="BH376" s="22"/>
      <c r="BI376" s="22"/>
      <c r="BJ376" s="22"/>
      <c r="BK376" s="22"/>
      <c r="BL376" s="22"/>
      <c r="BM376" s="22"/>
      <c r="BN376" s="22"/>
      <c r="BO376" s="22"/>
    </row>
    <row r="377" spans="1:6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22"/>
      <c r="AN377" s="22"/>
      <c r="AO377" s="22"/>
      <c r="AP377" s="22"/>
      <c r="AQ377" s="22"/>
      <c r="AR377" s="22"/>
      <c r="AT377" s="22"/>
      <c r="AU377" s="22"/>
      <c r="AV377" s="22"/>
      <c r="AW377" s="22"/>
      <c r="AX377" s="22"/>
      <c r="AY377" s="22"/>
      <c r="AZ377" s="22"/>
      <c r="BA377" s="22"/>
      <c r="BB377" s="22"/>
      <c r="BC377" s="22"/>
      <c r="BD377" s="22"/>
      <c r="BE377" s="22"/>
      <c r="BF377" s="22"/>
      <c r="BG377" s="22"/>
      <c r="BH377" s="22"/>
      <c r="BI377" s="22"/>
      <c r="BJ377" s="22"/>
      <c r="BK377" s="22"/>
      <c r="BL377" s="22"/>
      <c r="BM377" s="22"/>
      <c r="BN377" s="22"/>
      <c r="BO377" s="22"/>
    </row>
    <row r="378" spans="1:67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2"/>
      <c r="AJ378" s="22"/>
      <c r="AK378" s="22"/>
      <c r="AL378" s="22"/>
      <c r="AM378" s="22"/>
      <c r="AN378" s="22"/>
      <c r="AO378" s="22"/>
      <c r="AP378" s="22"/>
      <c r="AQ378" s="22"/>
      <c r="AR378" s="22"/>
      <c r="AT378" s="22"/>
      <c r="AU378" s="22"/>
      <c r="AV378" s="22"/>
      <c r="AW378" s="22"/>
      <c r="AX378" s="22"/>
      <c r="AY378" s="22"/>
      <c r="AZ378" s="22"/>
      <c r="BA378" s="22"/>
      <c r="BB378" s="22"/>
      <c r="BC378" s="22"/>
      <c r="BD378" s="22"/>
      <c r="BE378" s="22"/>
      <c r="BF378" s="22"/>
      <c r="BG378" s="22"/>
      <c r="BH378" s="22"/>
      <c r="BI378" s="22"/>
      <c r="BJ378" s="22"/>
      <c r="BK378" s="22"/>
      <c r="BL378" s="22"/>
      <c r="BM378" s="22"/>
      <c r="BN378" s="22"/>
      <c r="BO378" s="22"/>
    </row>
    <row r="379" spans="1:67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2"/>
      <c r="AJ379" s="22"/>
      <c r="AK379" s="22"/>
      <c r="AL379" s="22"/>
      <c r="AM379" s="22"/>
      <c r="AN379" s="22"/>
      <c r="AO379" s="22"/>
      <c r="AP379" s="22"/>
      <c r="AQ379" s="22"/>
      <c r="AR379" s="22"/>
      <c r="AT379" s="22"/>
      <c r="AU379" s="22"/>
      <c r="AV379" s="22"/>
      <c r="AW379" s="22"/>
      <c r="AX379" s="22"/>
      <c r="AY379" s="22"/>
      <c r="AZ379" s="22"/>
      <c r="BA379" s="22"/>
      <c r="BB379" s="22"/>
      <c r="BC379" s="22"/>
      <c r="BD379" s="22"/>
      <c r="BE379" s="22"/>
      <c r="BF379" s="22"/>
      <c r="BG379" s="22"/>
      <c r="BH379" s="22"/>
      <c r="BI379" s="22"/>
      <c r="BJ379" s="22"/>
      <c r="BK379" s="22"/>
      <c r="BL379" s="22"/>
      <c r="BM379" s="22"/>
      <c r="BN379" s="22"/>
      <c r="BO379" s="22"/>
    </row>
    <row r="380" spans="1:67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2"/>
      <c r="AJ380" s="22"/>
      <c r="AK380" s="22"/>
      <c r="AL380" s="22"/>
      <c r="AM380" s="22"/>
      <c r="AN380" s="22"/>
      <c r="AO380" s="22"/>
      <c r="AP380" s="22"/>
      <c r="AQ380" s="22"/>
      <c r="AR380" s="22"/>
      <c r="AT380" s="22"/>
      <c r="AU380" s="22"/>
      <c r="AV380" s="22"/>
      <c r="AW380" s="22"/>
      <c r="AX380" s="22"/>
      <c r="AY380" s="22"/>
      <c r="AZ380" s="22"/>
      <c r="BA380" s="22"/>
      <c r="BB380" s="22"/>
      <c r="BC380" s="22"/>
      <c r="BD380" s="22"/>
      <c r="BE380" s="22"/>
      <c r="BF380" s="22"/>
      <c r="BG380" s="22"/>
      <c r="BH380" s="22"/>
      <c r="BI380" s="22"/>
      <c r="BJ380" s="22"/>
      <c r="BK380" s="22"/>
      <c r="BL380" s="22"/>
      <c r="BM380" s="22"/>
      <c r="BN380" s="22"/>
      <c r="BO380" s="22"/>
    </row>
    <row r="381" spans="1:67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2"/>
      <c r="AJ381" s="22"/>
      <c r="AK381" s="22"/>
      <c r="AL381" s="22"/>
      <c r="AM381" s="22"/>
      <c r="AN381" s="22"/>
      <c r="AO381" s="22"/>
      <c r="AP381" s="22"/>
      <c r="AQ381" s="22"/>
      <c r="AR381" s="22"/>
      <c r="AT381" s="22"/>
      <c r="AU381" s="22"/>
      <c r="AV381" s="22"/>
      <c r="AW381" s="22"/>
      <c r="AX381" s="22"/>
      <c r="AY381" s="22"/>
      <c r="AZ381" s="22"/>
      <c r="BA381" s="22"/>
      <c r="BB381" s="22"/>
      <c r="BC381" s="22"/>
      <c r="BD381" s="22"/>
      <c r="BE381" s="22"/>
      <c r="BF381" s="22"/>
      <c r="BG381" s="22"/>
      <c r="BH381" s="22"/>
      <c r="BI381" s="22"/>
      <c r="BJ381" s="22"/>
      <c r="BK381" s="22"/>
      <c r="BL381" s="22"/>
      <c r="BM381" s="22"/>
      <c r="BN381" s="22"/>
      <c r="BO381" s="22"/>
    </row>
    <row r="382" spans="1:67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22"/>
      <c r="AN382" s="22"/>
      <c r="AO382" s="22"/>
      <c r="AP382" s="22"/>
      <c r="AQ382" s="22"/>
      <c r="AR382" s="22"/>
      <c r="AT382" s="22"/>
      <c r="AU382" s="22"/>
      <c r="AV382" s="22"/>
      <c r="AW382" s="22"/>
      <c r="AX382" s="22"/>
      <c r="AY382" s="22"/>
      <c r="AZ382" s="22"/>
      <c r="BA382" s="22"/>
      <c r="BB382" s="22"/>
      <c r="BC382" s="22"/>
      <c r="BD382" s="22"/>
      <c r="BE382" s="22"/>
      <c r="BF382" s="22"/>
      <c r="BG382" s="22"/>
      <c r="BH382" s="22"/>
      <c r="BI382" s="22"/>
      <c r="BJ382" s="22"/>
      <c r="BK382" s="22"/>
      <c r="BL382" s="22"/>
      <c r="BM382" s="22"/>
      <c r="BN382" s="22"/>
      <c r="BO382" s="22"/>
    </row>
    <row r="383" spans="1:67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22"/>
      <c r="AR383" s="22"/>
      <c r="AT383" s="22"/>
      <c r="AU383" s="22"/>
      <c r="AV383" s="22"/>
      <c r="AW383" s="22"/>
      <c r="AX383" s="22"/>
      <c r="AY383" s="22"/>
      <c r="AZ383" s="22"/>
      <c r="BA383" s="22"/>
      <c r="BB383" s="22"/>
      <c r="BC383" s="22"/>
      <c r="BD383" s="22"/>
      <c r="BE383" s="22"/>
      <c r="BF383" s="22"/>
      <c r="BG383" s="22"/>
      <c r="BH383" s="22"/>
      <c r="BI383" s="22"/>
      <c r="BJ383" s="22"/>
      <c r="BK383" s="22"/>
      <c r="BL383" s="22"/>
      <c r="BM383" s="22"/>
      <c r="BN383" s="22"/>
      <c r="BO383" s="22"/>
    </row>
    <row r="384" spans="1:67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2"/>
      <c r="AJ384" s="22"/>
      <c r="AK384" s="22"/>
      <c r="AL384" s="22"/>
      <c r="AM384" s="22"/>
      <c r="AN384" s="22"/>
      <c r="AO384" s="22"/>
      <c r="AP384" s="22"/>
      <c r="AQ384" s="22"/>
      <c r="AR384" s="22"/>
      <c r="AT384" s="22"/>
      <c r="AU384" s="22"/>
      <c r="AV384" s="22"/>
      <c r="AW384" s="22"/>
      <c r="AX384" s="22"/>
      <c r="AY384" s="22"/>
      <c r="AZ384" s="22"/>
      <c r="BA384" s="22"/>
      <c r="BB384" s="22"/>
      <c r="BC384" s="22"/>
      <c r="BD384" s="22"/>
      <c r="BE384" s="22"/>
      <c r="BF384" s="22"/>
      <c r="BG384" s="22"/>
      <c r="BH384" s="22"/>
      <c r="BI384" s="22"/>
      <c r="BJ384" s="22"/>
      <c r="BK384" s="22"/>
      <c r="BL384" s="22"/>
      <c r="BM384" s="22"/>
      <c r="BN384" s="22"/>
      <c r="BO384" s="22"/>
    </row>
    <row r="385" spans="1:67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2"/>
      <c r="AJ385" s="22"/>
      <c r="AK385" s="22"/>
      <c r="AL385" s="22"/>
      <c r="AM385" s="22"/>
      <c r="AN385" s="22"/>
      <c r="AO385" s="22"/>
      <c r="AP385" s="22"/>
      <c r="AQ385" s="22"/>
      <c r="AR385" s="22"/>
      <c r="AT385" s="22"/>
      <c r="AU385" s="22"/>
      <c r="AV385" s="22"/>
      <c r="AW385" s="22"/>
      <c r="AX385" s="22"/>
      <c r="AY385" s="22"/>
      <c r="AZ385" s="22"/>
      <c r="BA385" s="22"/>
      <c r="BB385" s="22"/>
      <c r="BC385" s="22"/>
      <c r="BD385" s="22"/>
      <c r="BE385" s="22"/>
      <c r="BF385" s="22"/>
      <c r="BG385" s="22"/>
      <c r="BH385" s="22"/>
      <c r="BI385" s="22"/>
      <c r="BJ385" s="22"/>
      <c r="BK385" s="22"/>
      <c r="BL385" s="22"/>
      <c r="BM385" s="22"/>
      <c r="BN385" s="22"/>
      <c r="BO385" s="22"/>
    </row>
    <row r="386" spans="1:67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2"/>
      <c r="AJ386" s="22"/>
      <c r="AK386" s="22"/>
      <c r="AL386" s="22"/>
      <c r="AM386" s="22"/>
      <c r="AN386" s="22"/>
      <c r="AO386" s="22"/>
      <c r="AP386" s="22"/>
      <c r="AQ386" s="22"/>
      <c r="AR386" s="22"/>
      <c r="AT386" s="22"/>
      <c r="AU386" s="22"/>
      <c r="AV386" s="22"/>
      <c r="AW386" s="22"/>
      <c r="AX386" s="22"/>
      <c r="AY386" s="22"/>
      <c r="AZ386" s="22"/>
      <c r="BA386" s="22"/>
      <c r="BB386" s="22"/>
      <c r="BC386" s="22"/>
      <c r="BD386" s="22"/>
      <c r="BE386" s="22"/>
      <c r="BF386" s="22"/>
      <c r="BG386" s="22"/>
      <c r="BH386" s="22"/>
      <c r="BI386" s="22"/>
      <c r="BJ386" s="22"/>
      <c r="BK386" s="22"/>
      <c r="BL386" s="22"/>
      <c r="BM386" s="22"/>
      <c r="BN386" s="22"/>
      <c r="BO386" s="22"/>
    </row>
    <row r="387" spans="1:6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2"/>
      <c r="AJ387" s="22"/>
      <c r="AK387" s="22"/>
      <c r="AL387" s="22"/>
      <c r="AM387" s="22"/>
      <c r="AN387" s="22"/>
      <c r="AO387" s="22"/>
      <c r="AP387" s="22"/>
      <c r="AQ387" s="22"/>
      <c r="AR387" s="22"/>
      <c r="AT387" s="22"/>
      <c r="AU387" s="22"/>
      <c r="AV387" s="22"/>
      <c r="AW387" s="22"/>
      <c r="AX387" s="22"/>
      <c r="AY387" s="22"/>
      <c r="AZ387" s="22"/>
      <c r="BA387" s="22"/>
      <c r="BB387" s="22"/>
      <c r="BC387" s="22"/>
      <c r="BD387" s="22"/>
      <c r="BE387" s="22"/>
      <c r="BF387" s="22"/>
      <c r="BG387" s="22"/>
      <c r="BH387" s="22"/>
      <c r="BI387" s="22"/>
      <c r="BJ387" s="22"/>
      <c r="BK387" s="22"/>
      <c r="BL387" s="22"/>
      <c r="BM387" s="22"/>
      <c r="BN387" s="22"/>
      <c r="BO387" s="22"/>
    </row>
    <row r="388" spans="1:67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2"/>
      <c r="AJ388" s="22"/>
      <c r="AK388" s="22"/>
      <c r="AL388" s="22"/>
      <c r="AM388" s="22"/>
      <c r="AN388" s="22"/>
      <c r="AO388" s="22"/>
      <c r="AP388" s="22"/>
      <c r="AQ388" s="22"/>
      <c r="AR388" s="22"/>
      <c r="AT388" s="22"/>
      <c r="AU388" s="22"/>
      <c r="AV388" s="22"/>
      <c r="AW388" s="22"/>
      <c r="AX388" s="22"/>
      <c r="AY388" s="22"/>
      <c r="AZ388" s="22"/>
      <c r="BA388" s="22"/>
      <c r="BB388" s="22"/>
      <c r="BC388" s="22"/>
      <c r="BD388" s="22"/>
      <c r="BE388" s="22"/>
      <c r="BF388" s="22"/>
      <c r="BG388" s="22"/>
      <c r="BH388" s="22"/>
      <c r="BI388" s="22"/>
      <c r="BJ388" s="22"/>
      <c r="BK388" s="22"/>
      <c r="BL388" s="22"/>
      <c r="BM388" s="22"/>
      <c r="BN388" s="22"/>
      <c r="BO388" s="22"/>
    </row>
    <row r="389" spans="1:67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T389" s="22"/>
      <c r="AU389" s="22"/>
      <c r="AV389" s="22"/>
      <c r="AW389" s="22"/>
      <c r="AX389" s="22"/>
      <c r="AY389" s="22"/>
      <c r="AZ389" s="22"/>
      <c r="BA389" s="22"/>
      <c r="BB389" s="22"/>
      <c r="BC389" s="22"/>
      <c r="BD389" s="22"/>
      <c r="BE389" s="22"/>
      <c r="BF389" s="22"/>
      <c r="BG389" s="22"/>
      <c r="BH389" s="22"/>
      <c r="BI389" s="22"/>
      <c r="BJ389" s="22"/>
      <c r="BK389" s="22"/>
      <c r="BL389" s="22"/>
      <c r="BM389" s="22"/>
      <c r="BN389" s="22"/>
      <c r="BO389" s="22"/>
    </row>
    <row r="390" spans="1:67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22"/>
      <c r="AN390" s="22"/>
      <c r="AO390" s="22"/>
      <c r="AP390" s="22"/>
      <c r="AQ390" s="22"/>
      <c r="AR390" s="22"/>
      <c r="AT390" s="22"/>
      <c r="AU390" s="22"/>
      <c r="AV390" s="22"/>
      <c r="AW390" s="22"/>
      <c r="AX390" s="22"/>
      <c r="AY390" s="22"/>
      <c r="AZ390" s="22"/>
      <c r="BA390" s="22"/>
      <c r="BB390" s="22"/>
      <c r="BC390" s="22"/>
      <c r="BD390" s="22"/>
      <c r="BE390" s="22"/>
      <c r="BF390" s="22"/>
      <c r="BG390" s="22"/>
      <c r="BH390" s="22"/>
      <c r="BI390" s="22"/>
      <c r="BJ390" s="22"/>
      <c r="BK390" s="22"/>
      <c r="BL390" s="22"/>
      <c r="BM390" s="22"/>
      <c r="BN390" s="22"/>
      <c r="BO390" s="22"/>
    </row>
    <row r="391" spans="1:67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2"/>
      <c r="AJ391" s="22"/>
      <c r="AK391" s="22"/>
      <c r="AL391" s="22"/>
      <c r="AM391" s="22"/>
      <c r="AN391" s="22"/>
      <c r="AO391" s="22"/>
      <c r="AP391" s="22"/>
      <c r="AQ391" s="22"/>
      <c r="AR391" s="22"/>
      <c r="AT391" s="22"/>
      <c r="AU391" s="22"/>
      <c r="AV391" s="22"/>
      <c r="AW391" s="22"/>
      <c r="AX391" s="22"/>
      <c r="AY391" s="22"/>
      <c r="AZ391" s="22"/>
      <c r="BA391" s="22"/>
      <c r="BB391" s="22"/>
      <c r="BC391" s="22"/>
      <c r="BD391" s="22"/>
      <c r="BE391" s="22"/>
      <c r="BF391" s="22"/>
      <c r="BG391" s="22"/>
      <c r="BH391" s="22"/>
      <c r="BI391" s="22"/>
      <c r="BJ391" s="22"/>
      <c r="BK391" s="22"/>
      <c r="BL391" s="22"/>
      <c r="BM391" s="22"/>
      <c r="BN391" s="22"/>
      <c r="BO391" s="22"/>
    </row>
    <row r="392" spans="1:67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T392" s="22"/>
      <c r="AU392" s="22"/>
      <c r="AV392" s="22"/>
      <c r="AW392" s="22"/>
      <c r="AX392" s="22"/>
      <c r="AY392" s="22"/>
      <c r="AZ392" s="22"/>
      <c r="BA392" s="22"/>
      <c r="BB392" s="22"/>
      <c r="BC392" s="22"/>
      <c r="BD392" s="22"/>
      <c r="BE392" s="22"/>
      <c r="BF392" s="22"/>
      <c r="BG392" s="22"/>
      <c r="BH392" s="22"/>
      <c r="BI392" s="22"/>
      <c r="BJ392" s="22"/>
      <c r="BK392" s="22"/>
      <c r="BL392" s="22"/>
      <c r="BM392" s="22"/>
      <c r="BN392" s="22"/>
      <c r="BO392" s="22"/>
    </row>
    <row r="393" spans="1:67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2"/>
      <c r="AJ393" s="22"/>
      <c r="AK393" s="22"/>
      <c r="AL393" s="22"/>
      <c r="AM393" s="22"/>
      <c r="AN393" s="22"/>
      <c r="AO393" s="22"/>
      <c r="AP393" s="22"/>
      <c r="AQ393" s="22"/>
      <c r="AR393" s="22"/>
      <c r="AT393" s="22"/>
      <c r="AU393" s="22"/>
      <c r="AV393" s="22"/>
      <c r="AW393" s="22"/>
      <c r="AX393" s="22"/>
      <c r="AY393" s="22"/>
      <c r="AZ393" s="22"/>
      <c r="BA393" s="22"/>
      <c r="BB393" s="22"/>
      <c r="BC393" s="22"/>
      <c r="BD393" s="22"/>
      <c r="BE393" s="22"/>
      <c r="BF393" s="22"/>
      <c r="BG393" s="22"/>
      <c r="BH393" s="22"/>
      <c r="BI393" s="22"/>
      <c r="BJ393" s="22"/>
      <c r="BK393" s="22"/>
      <c r="BL393" s="22"/>
      <c r="BM393" s="22"/>
      <c r="BN393" s="22"/>
      <c r="BO393" s="22"/>
    </row>
    <row r="394" spans="1:67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2"/>
      <c r="AJ394" s="22"/>
      <c r="AK394" s="22"/>
      <c r="AL394" s="22"/>
      <c r="AM394" s="22"/>
      <c r="AN394" s="22"/>
      <c r="AO394" s="22"/>
      <c r="AP394" s="22"/>
      <c r="AQ394" s="22"/>
      <c r="AR394" s="22"/>
      <c r="AT394" s="22"/>
      <c r="AU394" s="22"/>
      <c r="AV394" s="22"/>
      <c r="AW394" s="22"/>
      <c r="AX394" s="22"/>
      <c r="AY394" s="22"/>
      <c r="AZ394" s="22"/>
      <c r="BA394" s="22"/>
      <c r="BB394" s="22"/>
      <c r="BC394" s="22"/>
      <c r="BD394" s="22"/>
      <c r="BE394" s="22"/>
      <c r="BF394" s="22"/>
      <c r="BG394" s="22"/>
      <c r="BH394" s="22"/>
      <c r="BI394" s="22"/>
      <c r="BJ394" s="22"/>
      <c r="BK394" s="22"/>
      <c r="BL394" s="22"/>
      <c r="BM394" s="22"/>
      <c r="BN394" s="22"/>
      <c r="BO394" s="22"/>
    </row>
    <row r="395" spans="1:67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2"/>
      <c r="AJ395" s="22"/>
      <c r="AK395" s="22"/>
      <c r="AL395" s="22"/>
      <c r="AM395" s="22"/>
      <c r="AN395" s="22"/>
      <c r="AO395" s="22"/>
      <c r="AP395" s="22"/>
      <c r="AQ395" s="22"/>
      <c r="AR395" s="22"/>
      <c r="AT395" s="22"/>
      <c r="AU395" s="22"/>
      <c r="AV395" s="22"/>
      <c r="AW395" s="22"/>
      <c r="AX395" s="22"/>
      <c r="AY395" s="22"/>
      <c r="AZ395" s="22"/>
      <c r="BA395" s="22"/>
      <c r="BB395" s="22"/>
      <c r="BC395" s="22"/>
      <c r="BD395" s="22"/>
      <c r="BE395" s="22"/>
      <c r="BF395" s="22"/>
      <c r="BG395" s="22"/>
      <c r="BH395" s="22"/>
      <c r="BI395" s="22"/>
      <c r="BJ395" s="22"/>
      <c r="BK395" s="22"/>
      <c r="BL395" s="22"/>
      <c r="BM395" s="22"/>
      <c r="BN395" s="22"/>
      <c r="BO395" s="22"/>
    </row>
    <row r="396" spans="1:67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2"/>
      <c r="AJ396" s="22"/>
      <c r="AK396" s="22"/>
      <c r="AL396" s="22"/>
      <c r="AM396" s="22"/>
      <c r="AN396" s="22"/>
      <c r="AO396" s="22"/>
      <c r="AP396" s="22"/>
      <c r="AQ396" s="22"/>
      <c r="AR396" s="22"/>
      <c r="AT396" s="22"/>
      <c r="AU396" s="22"/>
      <c r="AV396" s="22"/>
      <c r="AW396" s="22"/>
      <c r="AX396" s="22"/>
      <c r="AY396" s="22"/>
      <c r="AZ396" s="22"/>
      <c r="BA396" s="22"/>
      <c r="BB396" s="22"/>
      <c r="BC396" s="22"/>
      <c r="BD396" s="22"/>
      <c r="BE396" s="22"/>
      <c r="BF396" s="22"/>
      <c r="BG396" s="22"/>
      <c r="BH396" s="22"/>
      <c r="BI396" s="22"/>
      <c r="BJ396" s="22"/>
      <c r="BK396" s="22"/>
      <c r="BL396" s="22"/>
      <c r="BM396" s="22"/>
      <c r="BN396" s="22"/>
      <c r="BO396" s="22"/>
    </row>
    <row r="397" spans="1:6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2"/>
      <c r="AJ397" s="22"/>
      <c r="AK397" s="22"/>
      <c r="AL397" s="22"/>
      <c r="AM397" s="22"/>
      <c r="AN397" s="22"/>
      <c r="AO397" s="22"/>
      <c r="AP397" s="22"/>
      <c r="AQ397" s="22"/>
      <c r="AR397" s="22"/>
      <c r="AT397" s="22"/>
      <c r="AU397" s="22"/>
      <c r="AV397" s="22"/>
      <c r="AW397" s="22"/>
      <c r="AX397" s="22"/>
      <c r="AY397" s="22"/>
      <c r="AZ397" s="22"/>
      <c r="BA397" s="22"/>
      <c r="BB397" s="22"/>
      <c r="BC397" s="22"/>
      <c r="BD397" s="22"/>
      <c r="BE397" s="22"/>
      <c r="BF397" s="22"/>
      <c r="BG397" s="22"/>
      <c r="BH397" s="22"/>
      <c r="BI397" s="22"/>
      <c r="BJ397" s="22"/>
      <c r="BK397" s="22"/>
      <c r="BL397" s="22"/>
      <c r="BM397" s="22"/>
      <c r="BN397" s="22"/>
      <c r="BO397" s="22"/>
    </row>
    <row r="398" spans="1:67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22"/>
      <c r="AR398" s="22"/>
      <c r="AT398" s="22"/>
      <c r="AU398" s="22"/>
      <c r="AV398" s="22"/>
      <c r="AW398" s="22"/>
      <c r="AX398" s="22"/>
      <c r="AY398" s="22"/>
      <c r="AZ398" s="22"/>
      <c r="BA398" s="22"/>
      <c r="BB398" s="22"/>
      <c r="BC398" s="22"/>
      <c r="BD398" s="22"/>
      <c r="BE398" s="22"/>
      <c r="BF398" s="22"/>
      <c r="BG398" s="22"/>
      <c r="BH398" s="22"/>
      <c r="BI398" s="22"/>
      <c r="BJ398" s="22"/>
      <c r="BK398" s="22"/>
      <c r="BL398" s="22"/>
      <c r="BM398" s="22"/>
      <c r="BN398" s="22"/>
      <c r="BO398" s="22"/>
    </row>
    <row r="399" spans="1:67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2"/>
      <c r="AJ399" s="22"/>
      <c r="AK399" s="22"/>
      <c r="AL399" s="22"/>
      <c r="AM399" s="22"/>
      <c r="AN399" s="22"/>
      <c r="AO399" s="22"/>
      <c r="AP399" s="22"/>
      <c r="AQ399" s="22"/>
      <c r="AR399" s="22"/>
      <c r="AT399" s="22"/>
      <c r="AU399" s="22"/>
      <c r="AV399" s="22"/>
      <c r="AW399" s="22"/>
      <c r="AX399" s="22"/>
      <c r="AY399" s="22"/>
      <c r="AZ399" s="22"/>
      <c r="BA399" s="22"/>
      <c r="BB399" s="22"/>
      <c r="BC399" s="22"/>
      <c r="BD399" s="22"/>
      <c r="BE399" s="22"/>
      <c r="BF399" s="22"/>
      <c r="BG399" s="22"/>
      <c r="BH399" s="22"/>
      <c r="BI399" s="22"/>
      <c r="BJ399" s="22"/>
      <c r="BK399" s="22"/>
      <c r="BL399" s="22"/>
      <c r="BM399" s="22"/>
      <c r="BN399" s="22"/>
      <c r="BO399" s="22"/>
    </row>
    <row r="400" spans="1:67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2"/>
      <c r="AJ400" s="22"/>
      <c r="AK400" s="22"/>
      <c r="AL400" s="22"/>
      <c r="AM400" s="22"/>
      <c r="AN400" s="22"/>
      <c r="AO400" s="22"/>
      <c r="AP400" s="22"/>
      <c r="AQ400" s="22"/>
      <c r="AR400" s="22"/>
      <c r="AT400" s="22"/>
      <c r="AU400" s="22"/>
      <c r="AV400" s="22"/>
      <c r="AW400" s="22"/>
      <c r="AX400" s="22"/>
      <c r="AY400" s="22"/>
      <c r="AZ400" s="22"/>
      <c r="BA400" s="22"/>
      <c r="BB400" s="22"/>
      <c r="BC400" s="22"/>
      <c r="BD400" s="22"/>
      <c r="BE400" s="22"/>
      <c r="BF400" s="22"/>
      <c r="BG400" s="22"/>
      <c r="BH400" s="22"/>
      <c r="BI400" s="22"/>
      <c r="BJ400" s="22"/>
      <c r="BK400" s="22"/>
      <c r="BL400" s="22"/>
      <c r="BM400" s="22"/>
      <c r="BN400" s="22"/>
      <c r="BO400" s="22"/>
    </row>
    <row r="401" spans="1:67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2"/>
      <c r="AJ401" s="22"/>
      <c r="AK401" s="22"/>
      <c r="AL401" s="22"/>
      <c r="AM401" s="22"/>
      <c r="AN401" s="22"/>
      <c r="AO401" s="22"/>
      <c r="AP401" s="22"/>
      <c r="AQ401" s="22"/>
      <c r="AR401" s="22"/>
      <c r="AT401" s="22"/>
      <c r="AU401" s="22"/>
      <c r="AV401" s="22"/>
      <c r="AW401" s="22"/>
      <c r="AX401" s="22"/>
      <c r="AY401" s="22"/>
      <c r="AZ401" s="22"/>
      <c r="BA401" s="22"/>
      <c r="BB401" s="22"/>
      <c r="BC401" s="22"/>
      <c r="BD401" s="22"/>
      <c r="BE401" s="22"/>
      <c r="BF401" s="22"/>
      <c r="BG401" s="22"/>
      <c r="BH401" s="22"/>
      <c r="BI401" s="22"/>
      <c r="BJ401" s="22"/>
      <c r="BK401" s="22"/>
      <c r="BL401" s="22"/>
      <c r="BM401" s="22"/>
      <c r="BN401" s="22"/>
      <c r="BO401" s="22"/>
    </row>
    <row r="402" spans="1:67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2"/>
      <c r="AJ402" s="22"/>
      <c r="AK402" s="22"/>
      <c r="AL402" s="22"/>
      <c r="AM402" s="22"/>
      <c r="AN402" s="22"/>
      <c r="AO402" s="22"/>
      <c r="AP402" s="22"/>
      <c r="AQ402" s="22"/>
      <c r="AR402" s="22"/>
      <c r="AT402" s="22"/>
      <c r="AU402" s="22"/>
      <c r="AV402" s="22"/>
      <c r="AW402" s="22"/>
      <c r="AX402" s="22"/>
      <c r="AY402" s="22"/>
      <c r="AZ402" s="22"/>
      <c r="BA402" s="22"/>
      <c r="BB402" s="22"/>
      <c r="BC402" s="22"/>
      <c r="BD402" s="22"/>
      <c r="BE402" s="22"/>
      <c r="BF402" s="22"/>
      <c r="BG402" s="22"/>
      <c r="BH402" s="22"/>
      <c r="BI402" s="22"/>
      <c r="BJ402" s="22"/>
      <c r="BK402" s="22"/>
      <c r="BL402" s="22"/>
      <c r="BM402" s="22"/>
      <c r="BN402" s="22"/>
      <c r="BO402" s="22"/>
    </row>
    <row r="403" spans="1:67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2"/>
      <c r="AJ403" s="22"/>
      <c r="AK403" s="22"/>
      <c r="AL403" s="22"/>
      <c r="AM403" s="22"/>
      <c r="AN403" s="22"/>
      <c r="AO403" s="22"/>
      <c r="AP403" s="22"/>
      <c r="AQ403" s="22"/>
      <c r="AR403" s="22"/>
      <c r="AT403" s="22"/>
      <c r="AU403" s="22"/>
      <c r="AV403" s="22"/>
      <c r="AW403" s="22"/>
      <c r="AX403" s="22"/>
      <c r="AY403" s="22"/>
      <c r="AZ403" s="22"/>
      <c r="BA403" s="22"/>
      <c r="BB403" s="22"/>
      <c r="BC403" s="22"/>
      <c r="BD403" s="22"/>
      <c r="BE403" s="22"/>
      <c r="BF403" s="22"/>
      <c r="BG403" s="22"/>
      <c r="BH403" s="22"/>
      <c r="BI403" s="22"/>
      <c r="BJ403" s="22"/>
      <c r="BK403" s="22"/>
      <c r="BL403" s="22"/>
      <c r="BM403" s="22"/>
      <c r="BN403" s="22"/>
      <c r="BO403" s="22"/>
    </row>
    <row r="404" spans="1:67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2"/>
      <c r="AJ404" s="22"/>
      <c r="AK404" s="22"/>
      <c r="AL404" s="22"/>
      <c r="AM404" s="22"/>
      <c r="AN404" s="22"/>
      <c r="AO404" s="22"/>
      <c r="AP404" s="22"/>
      <c r="AQ404" s="22"/>
      <c r="AR404" s="22"/>
      <c r="AT404" s="22"/>
      <c r="AU404" s="22"/>
      <c r="AV404" s="22"/>
      <c r="AW404" s="22"/>
      <c r="AX404" s="22"/>
      <c r="AY404" s="22"/>
      <c r="AZ404" s="22"/>
      <c r="BA404" s="22"/>
      <c r="BB404" s="22"/>
      <c r="BC404" s="22"/>
      <c r="BD404" s="22"/>
      <c r="BE404" s="22"/>
      <c r="BF404" s="22"/>
      <c r="BG404" s="22"/>
      <c r="BH404" s="22"/>
      <c r="BI404" s="22"/>
      <c r="BJ404" s="22"/>
      <c r="BK404" s="22"/>
      <c r="BL404" s="22"/>
      <c r="BM404" s="22"/>
      <c r="BN404" s="22"/>
      <c r="BO404" s="22"/>
    </row>
    <row r="405" spans="1:67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22"/>
      <c r="AR405" s="22"/>
      <c r="AT405" s="22"/>
      <c r="AU405" s="22"/>
      <c r="AV405" s="22"/>
      <c r="AW405" s="22"/>
      <c r="AX405" s="22"/>
      <c r="AY405" s="22"/>
      <c r="AZ405" s="22"/>
      <c r="BA405" s="22"/>
      <c r="BB405" s="22"/>
      <c r="BC405" s="22"/>
      <c r="BD405" s="22"/>
      <c r="BE405" s="22"/>
      <c r="BF405" s="22"/>
      <c r="BG405" s="22"/>
      <c r="BH405" s="22"/>
      <c r="BI405" s="22"/>
      <c r="BJ405" s="22"/>
      <c r="BK405" s="22"/>
      <c r="BL405" s="22"/>
      <c r="BM405" s="22"/>
      <c r="BN405" s="22"/>
      <c r="BO405" s="22"/>
    </row>
    <row r="406" spans="1:67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22"/>
      <c r="AN406" s="22"/>
      <c r="AO406" s="22"/>
      <c r="AP406" s="22"/>
      <c r="AQ406" s="22"/>
      <c r="AR406" s="22"/>
      <c r="AT406" s="22"/>
      <c r="AU406" s="22"/>
      <c r="AV406" s="22"/>
      <c r="AW406" s="22"/>
      <c r="AX406" s="22"/>
      <c r="AY406" s="22"/>
      <c r="AZ406" s="22"/>
      <c r="BA406" s="22"/>
      <c r="BB406" s="22"/>
      <c r="BC406" s="22"/>
      <c r="BD406" s="22"/>
      <c r="BE406" s="22"/>
      <c r="BF406" s="22"/>
      <c r="BG406" s="22"/>
      <c r="BH406" s="22"/>
      <c r="BI406" s="22"/>
      <c r="BJ406" s="22"/>
      <c r="BK406" s="22"/>
      <c r="BL406" s="22"/>
      <c r="BM406" s="22"/>
      <c r="BN406" s="22"/>
      <c r="BO406" s="22"/>
    </row>
    <row r="407" spans="1:6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2"/>
      <c r="AJ407" s="22"/>
      <c r="AK407" s="22"/>
      <c r="AL407" s="22"/>
      <c r="AM407" s="22"/>
      <c r="AN407" s="22"/>
      <c r="AO407" s="22"/>
      <c r="AP407" s="22"/>
      <c r="AQ407" s="22"/>
      <c r="AR407" s="22"/>
      <c r="AT407" s="22"/>
      <c r="AU407" s="22"/>
      <c r="AV407" s="22"/>
      <c r="AW407" s="22"/>
      <c r="AX407" s="22"/>
      <c r="AY407" s="22"/>
      <c r="AZ407" s="22"/>
      <c r="BA407" s="22"/>
      <c r="BB407" s="22"/>
      <c r="BC407" s="22"/>
      <c r="BD407" s="22"/>
      <c r="BE407" s="22"/>
      <c r="BF407" s="22"/>
      <c r="BG407" s="22"/>
      <c r="BH407" s="22"/>
      <c r="BI407" s="22"/>
      <c r="BJ407" s="22"/>
      <c r="BK407" s="22"/>
      <c r="BL407" s="22"/>
      <c r="BM407" s="22"/>
      <c r="BN407" s="22"/>
      <c r="BO407" s="22"/>
    </row>
    <row r="408" spans="1:67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T408" s="22"/>
      <c r="AU408" s="22"/>
      <c r="AV408" s="22"/>
      <c r="AW408" s="22"/>
      <c r="AX408" s="22"/>
      <c r="AY408" s="22"/>
      <c r="AZ408" s="22"/>
      <c r="BA408" s="22"/>
      <c r="BB408" s="22"/>
      <c r="BC408" s="22"/>
      <c r="BD408" s="22"/>
      <c r="BE408" s="22"/>
      <c r="BF408" s="22"/>
      <c r="BG408" s="22"/>
      <c r="BH408" s="22"/>
      <c r="BI408" s="22"/>
      <c r="BJ408" s="22"/>
      <c r="BK408" s="22"/>
      <c r="BL408" s="22"/>
      <c r="BM408" s="22"/>
      <c r="BN408" s="22"/>
      <c r="BO408" s="22"/>
    </row>
    <row r="409" spans="1:67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2"/>
      <c r="AJ409" s="22"/>
      <c r="AK409" s="22"/>
      <c r="AL409" s="22"/>
      <c r="AM409" s="22"/>
      <c r="AN409" s="22"/>
      <c r="AO409" s="22"/>
      <c r="AP409" s="22"/>
      <c r="AQ409" s="22"/>
      <c r="AR409" s="22"/>
      <c r="AT409" s="22"/>
      <c r="AU409" s="22"/>
      <c r="AV409" s="22"/>
      <c r="AW409" s="22"/>
      <c r="AX409" s="22"/>
      <c r="AY409" s="22"/>
      <c r="AZ409" s="22"/>
      <c r="BA409" s="22"/>
      <c r="BB409" s="22"/>
      <c r="BC409" s="22"/>
      <c r="BD409" s="22"/>
      <c r="BE409" s="22"/>
      <c r="BF409" s="22"/>
      <c r="BG409" s="22"/>
      <c r="BH409" s="22"/>
      <c r="BI409" s="22"/>
      <c r="BJ409" s="22"/>
      <c r="BK409" s="22"/>
      <c r="BL409" s="22"/>
      <c r="BM409" s="22"/>
      <c r="BN409" s="22"/>
      <c r="BO409" s="22"/>
    </row>
    <row r="410" spans="1:67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22"/>
      <c r="AN410" s="22"/>
      <c r="AO410" s="22"/>
      <c r="AP410" s="22"/>
      <c r="AQ410" s="22"/>
      <c r="AR410" s="22"/>
      <c r="AT410" s="22"/>
      <c r="AU410" s="22"/>
      <c r="AV410" s="22"/>
      <c r="AW410" s="22"/>
      <c r="AX410" s="22"/>
      <c r="AY410" s="22"/>
      <c r="AZ410" s="22"/>
      <c r="BA410" s="22"/>
      <c r="BB410" s="22"/>
      <c r="BC410" s="22"/>
      <c r="BD410" s="22"/>
      <c r="BE410" s="22"/>
      <c r="BF410" s="22"/>
      <c r="BG410" s="22"/>
      <c r="BH410" s="22"/>
      <c r="BI410" s="22"/>
      <c r="BJ410" s="22"/>
      <c r="BK410" s="22"/>
      <c r="BL410" s="22"/>
      <c r="BM410" s="22"/>
      <c r="BN410" s="22"/>
      <c r="BO410" s="22"/>
    </row>
    <row r="411" spans="1:67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T411" s="22"/>
      <c r="AU411" s="22"/>
      <c r="AV411" s="22"/>
      <c r="AW411" s="22"/>
      <c r="AX411" s="22"/>
      <c r="AY411" s="22"/>
      <c r="AZ411" s="22"/>
      <c r="BA411" s="22"/>
      <c r="BB411" s="22"/>
      <c r="BC411" s="22"/>
      <c r="BD411" s="22"/>
      <c r="BE411" s="22"/>
      <c r="BF411" s="22"/>
      <c r="BG411" s="22"/>
      <c r="BH411" s="22"/>
      <c r="BI411" s="22"/>
      <c r="BJ411" s="22"/>
      <c r="BK411" s="22"/>
      <c r="BL411" s="22"/>
      <c r="BM411" s="22"/>
      <c r="BN411" s="22"/>
      <c r="BO411" s="22"/>
    </row>
    <row r="412" spans="1:67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2"/>
      <c r="AJ412" s="22"/>
      <c r="AK412" s="22"/>
      <c r="AL412" s="22"/>
      <c r="AM412" s="22"/>
      <c r="AN412" s="22"/>
      <c r="AO412" s="22"/>
      <c r="AP412" s="22"/>
      <c r="AQ412" s="22"/>
      <c r="AR412" s="22"/>
      <c r="AT412" s="22"/>
      <c r="AU412" s="22"/>
      <c r="AV412" s="22"/>
      <c r="AW412" s="22"/>
      <c r="AX412" s="22"/>
      <c r="AY412" s="22"/>
      <c r="AZ412" s="22"/>
      <c r="BA412" s="22"/>
      <c r="BB412" s="22"/>
      <c r="BC412" s="22"/>
      <c r="BD412" s="22"/>
      <c r="BE412" s="22"/>
      <c r="BF412" s="22"/>
      <c r="BG412" s="22"/>
      <c r="BH412" s="22"/>
      <c r="BI412" s="22"/>
      <c r="BJ412" s="22"/>
      <c r="BK412" s="22"/>
      <c r="BL412" s="22"/>
      <c r="BM412" s="22"/>
      <c r="BN412" s="22"/>
      <c r="BO412" s="22"/>
    </row>
    <row r="413" spans="1:67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2"/>
      <c r="AJ413" s="22"/>
      <c r="AK413" s="22"/>
      <c r="AL413" s="22"/>
      <c r="AM413" s="22"/>
      <c r="AN413" s="22"/>
      <c r="AO413" s="22"/>
      <c r="AP413" s="22"/>
      <c r="AQ413" s="22"/>
      <c r="AR413" s="22"/>
      <c r="AT413" s="22"/>
      <c r="AU413" s="22"/>
      <c r="AV413" s="22"/>
      <c r="AW413" s="22"/>
      <c r="AX413" s="22"/>
      <c r="AY413" s="22"/>
      <c r="AZ413" s="22"/>
      <c r="BA413" s="22"/>
      <c r="BB413" s="22"/>
      <c r="BC413" s="22"/>
      <c r="BD413" s="22"/>
      <c r="BE413" s="22"/>
      <c r="BF413" s="22"/>
      <c r="BG413" s="22"/>
      <c r="BH413" s="22"/>
      <c r="BI413" s="22"/>
      <c r="BJ413" s="22"/>
      <c r="BK413" s="22"/>
      <c r="BL413" s="22"/>
      <c r="BM413" s="22"/>
      <c r="BN413" s="22"/>
      <c r="BO413" s="22"/>
    </row>
    <row r="414" spans="1:67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T414" s="22"/>
      <c r="AU414" s="22"/>
      <c r="AV414" s="22"/>
      <c r="AW414" s="22"/>
      <c r="AX414" s="22"/>
      <c r="AY414" s="22"/>
      <c r="AZ414" s="22"/>
      <c r="BA414" s="22"/>
      <c r="BB414" s="22"/>
      <c r="BC414" s="22"/>
      <c r="BD414" s="22"/>
      <c r="BE414" s="22"/>
      <c r="BF414" s="22"/>
      <c r="BG414" s="22"/>
      <c r="BH414" s="22"/>
      <c r="BI414" s="22"/>
      <c r="BJ414" s="22"/>
      <c r="BK414" s="22"/>
      <c r="BL414" s="22"/>
      <c r="BM414" s="22"/>
      <c r="BN414" s="22"/>
      <c r="BO414" s="22"/>
    </row>
    <row r="415" spans="1:67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2"/>
      <c r="AJ415" s="22"/>
      <c r="AK415" s="22"/>
      <c r="AL415" s="22"/>
      <c r="AM415" s="22"/>
      <c r="AN415" s="22"/>
      <c r="AO415" s="22"/>
      <c r="AP415" s="22"/>
      <c r="AQ415" s="22"/>
      <c r="AR415" s="22"/>
      <c r="AT415" s="22"/>
      <c r="AU415" s="22"/>
      <c r="AV415" s="22"/>
      <c r="AW415" s="22"/>
      <c r="AX415" s="22"/>
      <c r="AY415" s="22"/>
      <c r="AZ415" s="22"/>
      <c r="BA415" s="22"/>
      <c r="BB415" s="22"/>
      <c r="BC415" s="22"/>
      <c r="BD415" s="22"/>
      <c r="BE415" s="22"/>
      <c r="BF415" s="22"/>
      <c r="BG415" s="22"/>
      <c r="BH415" s="22"/>
      <c r="BI415" s="22"/>
      <c r="BJ415" s="22"/>
      <c r="BK415" s="22"/>
      <c r="BL415" s="22"/>
      <c r="BM415" s="22"/>
      <c r="BN415" s="22"/>
      <c r="BO415" s="22"/>
    </row>
    <row r="416" spans="1:67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2"/>
      <c r="AJ416" s="22"/>
      <c r="AK416" s="22"/>
      <c r="AL416" s="22"/>
      <c r="AM416" s="22"/>
      <c r="AN416" s="22"/>
      <c r="AO416" s="22"/>
      <c r="AP416" s="22"/>
      <c r="AQ416" s="22"/>
      <c r="AR416" s="22"/>
      <c r="AT416" s="22"/>
      <c r="AU416" s="22"/>
      <c r="AV416" s="22"/>
      <c r="AW416" s="22"/>
      <c r="AX416" s="22"/>
      <c r="AY416" s="22"/>
      <c r="AZ416" s="22"/>
      <c r="BA416" s="22"/>
      <c r="BB416" s="22"/>
      <c r="BC416" s="22"/>
      <c r="BD416" s="22"/>
      <c r="BE416" s="22"/>
      <c r="BF416" s="22"/>
      <c r="BG416" s="22"/>
      <c r="BH416" s="22"/>
      <c r="BI416" s="22"/>
      <c r="BJ416" s="22"/>
      <c r="BK416" s="22"/>
      <c r="BL416" s="22"/>
      <c r="BM416" s="22"/>
      <c r="BN416" s="22"/>
      <c r="BO416" s="22"/>
    </row>
    <row r="417" spans="1:6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T417" s="22"/>
      <c r="AU417" s="22"/>
      <c r="AV417" s="22"/>
      <c r="AW417" s="22"/>
      <c r="AX417" s="22"/>
      <c r="AY417" s="22"/>
      <c r="AZ417" s="22"/>
      <c r="BA417" s="22"/>
      <c r="BB417" s="22"/>
      <c r="BC417" s="22"/>
      <c r="BD417" s="22"/>
      <c r="BE417" s="22"/>
      <c r="BF417" s="22"/>
      <c r="BG417" s="22"/>
      <c r="BH417" s="22"/>
      <c r="BI417" s="22"/>
      <c r="BJ417" s="22"/>
      <c r="BK417" s="22"/>
      <c r="BL417" s="22"/>
      <c r="BM417" s="22"/>
      <c r="BN417" s="22"/>
      <c r="BO417" s="22"/>
    </row>
    <row r="418" spans="1:67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2"/>
      <c r="AJ418" s="22"/>
      <c r="AK418" s="22"/>
      <c r="AL418" s="22"/>
      <c r="AM418" s="22"/>
      <c r="AN418" s="22"/>
      <c r="AO418" s="22"/>
      <c r="AP418" s="22"/>
      <c r="AQ418" s="22"/>
      <c r="AR418" s="22"/>
      <c r="AT418" s="22"/>
      <c r="AU418" s="22"/>
      <c r="AV418" s="22"/>
      <c r="AW418" s="22"/>
      <c r="AX418" s="22"/>
      <c r="AY418" s="22"/>
      <c r="AZ418" s="22"/>
      <c r="BA418" s="22"/>
      <c r="BB418" s="22"/>
      <c r="BC418" s="22"/>
      <c r="BD418" s="22"/>
      <c r="BE418" s="22"/>
      <c r="BF418" s="22"/>
      <c r="BG418" s="22"/>
      <c r="BH418" s="22"/>
      <c r="BI418" s="22"/>
      <c r="BJ418" s="22"/>
      <c r="BK418" s="22"/>
      <c r="BL418" s="22"/>
      <c r="BM418" s="22"/>
      <c r="BN418" s="22"/>
      <c r="BO418" s="22"/>
    </row>
    <row r="419" spans="1:67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2"/>
      <c r="AJ419" s="22"/>
      <c r="AK419" s="22"/>
      <c r="AL419" s="22"/>
      <c r="AM419" s="22"/>
      <c r="AN419" s="22"/>
      <c r="AO419" s="22"/>
      <c r="AP419" s="22"/>
      <c r="AQ419" s="22"/>
      <c r="AR419" s="22"/>
      <c r="AT419" s="22"/>
      <c r="AU419" s="22"/>
      <c r="AV419" s="22"/>
      <c r="AW419" s="22"/>
      <c r="AX419" s="22"/>
      <c r="AY419" s="22"/>
      <c r="AZ419" s="22"/>
      <c r="BA419" s="22"/>
      <c r="BB419" s="22"/>
      <c r="BC419" s="22"/>
      <c r="BD419" s="22"/>
      <c r="BE419" s="22"/>
      <c r="BF419" s="22"/>
      <c r="BG419" s="22"/>
      <c r="BH419" s="22"/>
      <c r="BI419" s="22"/>
      <c r="BJ419" s="22"/>
      <c r="BK419" s="22"/>
      <c r="BL419" s="22"/>
      <c r="BM419" s="22"/>
      <c r="BN419" s="22"/>
      <c r="BO419" s="22"/>
    </row>
    <row r="420" spans="1:67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2"/>
      <c r="AJ420" s="22"/>
      <c r="AK420" s="22"/>
      <c r="AL420" s="22"/>
      <c r="AM420" s="22"/>
      <c r="AN420" s="22"/>
      <c r="AO420" s="22"/>
      <c r="AP420" s="22"/>
      <c r="AQ420" s="22"/>
      <c r="AR420" s="22"/>
      <c r="AT420" s="22"/>
      <c r="AU420" s="22"/>
      <c r="AV420" s="22"/>
      <c r="AW420" s="22"/>
      <c r="AX420" s="22"/>
      <c r="AY420" s="22"/>
      <c r="AZ420" s="22"/>
      <c r="BA420" s="22"/>
      <c r="BB420" s="22"/>
      <c r="BC420" s="22"/>
      <c r="BD420" s="22"/>
      <c r="BE420" s="22"/>
      <c r="BF420" s="22"/>
      <c r="BG420" s="22"/>
      <c r="BH420" s="22"/>
      <c r="BI420" s="22"/>
      <c r="BJ420" s="22"/>
      <c r="BK420" s="22"/>
      <c r="BL420" s="22"/>
      <c r="BM420" s="22"/>
      <c r="BN420" s="22"/>
      <c r="BO420" s="22"/>
    </row>
    <row r="421" spans="1:67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22"/>
      <c r="AN421" s="22"/>
      <c r="AO421" s="22"/>
      <c r="AP421" s="22"/>
      <c r="AQ421" s="22"/>
      <c r="AR421" s="22"/>
      <c r="AT421" s="22"/>
      <c r="AU421" s="22"/>
      <c r="AV421" s="22"/>
      <c r="AW421" s="22"/>
      <c r="AX421" s="22"/>
      <c r="AY421" s="22"/>
      <c r="AZ421" s="22"/>
      <c r="BA421" s="22"/>
      <c r="BB421" s="22"/>
      <c r="BC421" s="22"/>
      <c r="BD421" s="22"/>
      <c r="BE421" s="22"/>
      <c r="BF421" s="22"/>
      <c r="BG421" s="22"/>
      <c r="BH421" s="22"/>
      <c r="BI421" s="22"/>
      <c r="BJ421" s="22"/>
      <c r="BK421" s="22"/>
      <c r="BL421" s="22"/>
      <c r="BM421" s="22"/>
      <c r="BN421" s="22"/>
      <c r="BO421" s="22"/>
    </row>
    <row r="422" spans="1:67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2"/>
      <c r="AJ422" s="22"/>
      <c r="AK422" s="22"/>
      <c r="AL422" s="22"/>
      <c r="AM422" s="22"/>
      <c r="AN422" s="22"/>
      <c r="AO422" s="22"/>
      <c r="AP422" s="22"/>
      <c r="AQ422" s="22"/>
      <c r="AR422" s="22"/>
      <c r="AT422" s="22"/>
      <c r="AU422" s="22"/>
      <c r="AV422" s="22"/>
      <c r="AW422" s="22"/>
      <c r="AX422" s="22"/>
      <c r="AY422" s="22"/>
      <c r="AZ422" s="22"/>
      <c r="BA422" s="22"/>
      <c r="BB422" s="22"/>
      <c r="BC422" s="22"/>
      <c r="BD422" s="22"/>
      <c r="BE422" s="22"/>
      <c r="BF422" s="22"/>
      <c r="BG422" s="22"/>
      <c r="BH422" s="22"/>
      <c r="BI422" s="22"/>
      <c r="BJ422" s="22"/>
      <c r="BK422" s="22"/>
      <c r="BL422" s="22"/>
      <c r="BM422" s="22"/>
      <c r="BN422" s="22"/>
      <c r="BO422" s="22"/>
    </row>
    <row r="423" spans="1:67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2"/>
      <c r="AJ423" s="22"/>
      <c r="AK423" s="22"/>
      <c r="AL423" s="22"/>
      <c r="AM423" s="22"/>
      <c r="AN423" s="22"/>
      <c r="AO423" s="22"/>
      <c r="AP423" s="22"/>
      <c r="AQ423" s="22"/>
      <c r="AR423" s="22"/>
      <c r="AT423" s="22"/>
      <c r="AU423" s="22"/>
      <c r="AV423" s="22"/>
      <c r="AW423" s="22"/>
      <c r="AX423" s="22"/>
      <c r="AY423" s="22"/>
      <c r="AZ423" s="22"/>
      <c r="BA423" s="22"/>
      <c r="BB423" s="22"/>
      <c r="BC423" s="22"/>
      <c r="BD423" s="22"/>
      <c r="BE423" s="22"/>
      <c r="BF423" s="22"/>
      <c r="BG423" s="22"/>
      <c r="BH423" s="22"/>
      <c r="BI423" s="22"/>
      <c r="BJ423" s="22"/>
      <c r="BK423" s="22"/>
      <c r="BL423" s="22"/>
      <c r="BM423" s="22"/>
      <c r="BN423" s="22"/>
      <c r="BO423" s="22"/>
    </row>
    <row r="424" spans="1:67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2"/>
      <c r="AJ424" s="22"/>
      <c r="AK424" s="22"/>
      <c r="AL424" s="22"/>
      <c r="AM424" s="22"/>
      <c r="AN424" s="22"/>
      <c r="AO424" s="22"/>
      <c r="AP424" s="22"/>
      <c r="AQ424" s="22"/>
      <c r="AR424" s="22"/>
      <c r="AT424" s="22"/>
      <c r="AU424" s="22"/>
      <c r="AV424" s="22"/>
      <c r="AW424" s="22"/>
      <c r="AX424" s="22"/>
      <c r="AY424" s="22"/>
      <c r="AZ424" s="22"/>
      <c r="BA424" s="22"/>
      <c r="BB424" s="22"/>
      <c r="BC424" s="22"/>
      <c r="BD424" s="22"/>
      <c r="BE424" s="22"/>
      <c r="BF424" s="22"/>
      <c r="BG424" s="22"/>
      <c r="BH424" s="22"/>
      <c r="BI424" s="22"/>
      <c r="BJ424" s="22"/>
      <c r="BK424" s="22"/>
      <c r="BL424" s="22"/>
      <c r="BM424" s="22"/>
      <c r="BN424" s="22"/>
      <c r="BO424" s="22"/>
    </row>
    <row r="425" spans="1:67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22"/>
      <c r="AN425" s="22"/>
      <c r="AO425" s="22"/>
      <c r="AP425" s="22"/>
      <c r="AQ425" s="22"/>
      <c r="AR425" s="22"/>
      <c r="AT425" s="22"/>
      <c r="AU425" s="22"/>
      <c r="AV425" s="22"/>
      <c r="AW425" s="22"/>
      <c r="AX425" s="22"/>
      <c r="AY425" s="22"/>
      <c r="AZ425" s="22"/>
      <c r="BA425" s="22"/>
      <c r="BB425" s="22"/>
      <c r="BC425" s="22"/>
      <c r="BD425" s="22"/>
      <c r="BE425" s="22"/>
      <c r="BF425" s="22"/>
      <c r="BG425" s="22"/>
      <c r="BH425" s="22"/>
      <c r="BI425" s="22"/>
      <c r="BJ425" s="22"/>
      <c r="BK425" s="22"/>
      <c r="BL425" s="22"/>
      <c r="BM425" s="22"/>
      <c r="BN425" s="22"/>
      <c r="BO425" s="22"/>
    </row>
    <row r="426" spans="1:67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2"/>
      <c r="AJ426" s="22"/>
      <c r="AK426" s="22"/>
      <c r="AL426" s="22"/>
      <c r="AM426" s="22"/>
      <c r="AN426" s="22"/>
      <c r="AO426" s="22"/>
      <c r="AP426" s="22"/>
      <c r="AQ426" s="22"/>
      <c r="AR426" s="22"/>
      <c r="AT426" s="22"/>
      <c r="AU426" s="22"/>
      <c r="AV426" s="22"/>
      <c r="AW426" s="22"/>
      <c r="AX426" s="22"/>
      <c r="AY426" s="22"/>
      <c r="AZ426" s="22"/>
      <c r="BA426" s="22"/>
      <c r="BB426" s="22"/>
      <c r="BC426" s="22"/>
      <c r="BD426" s="22"/>
      <c r="BE426" s="22"/>
      <c r="BF426" s="22"/>
      <c r="BG426" s="22"/>
      <c r="BH426" s="22"/>
      <c r="BI426" s="22"/>
      <c r="BJ426" s="22"/>
      <c r="BK426" s="22"/>
      <c r="BL426" s="22"/>
      <c r="BM426" s="22"/>
      <c r="BN426" s="22"/>
      <c r="BO426" s="22"/>
    </row>
    <row r="427" spans="1:6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2"/>
      <c r="AJ427" s="22"/>
      <c r="AK427" s="22"/>
      <c r="AL427" s="22"/>
      <c r="AM427" s="22"/>
      <c r="AN427" s="22"/>
      <c r="AO427" s="22"/>
      <c r="AP427" s="22"/>
      <c r="AQ427" s="22"/>
      <c r="AR427" s="22"/>
      <c r="AT427" s="22"/>
      <c r="AU427" s="22"/>
      <c r="AV427" s="22"/>
      <c r="AW427" s="22"/>
      <c r="AX427" s="22"/>
      <c r="AY427" s="22"/>
      <c r="AZ427" s="22"/>
      <c r="BA427" s="22"/>
      <c r="BB427" s="22"/>
      <c r="BC427" s="22"/>
      <c r="BD427" s="22"/>
      <c r="BE427" s="22"/>
      <c r="BF427" s="22"/>
      <c r="BG427" s="22"/>
      <c r="BH427" s="22"/>
      <c r="BI427" s="22"/>
      <c r="BJ427" s="22"/>
      <c r="BK427" s="22"/>
      <c r="BL427" s="22"/>
      <c r="BM427" s="22"/>
      <c r="BN427" s="22"/>
      <c r="BO427" s="22"/>
    </row>
    <row r="428" spans="1:67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2"/>
      <c r="AJ428" s="22"/>
      <c r="AK428" s="22"/>
      <c r="AL428" s="22"/>
      <c r="AM428" s="22"/>
      <c r="AN428" s="22"/>
      <c r="AO428" s="22"/>
      <c r="AP428" s="22"/>
      <c r="AQ428" s="22"/>
      <c r="AR428" s="22"/>
      <c r="AT428" s="22"/>
      <c r="AU428" s="22"/>
      <c r="AV428" s="22"/>
      <c r="AW428" s="22"/>
      <c r="AX428" s="22"/>
      <c r="AY428" s="22"/>
      <c r="AZ428" s="22"/>
      <c r="BA428" s="22"/>
      <c r="BB428" s="22"/>
      <c r="BC428" s="22"/>
      <c r="BD428" s="22"/>
      <c r="BE428" s="22"/>
      <c r="BF428" s="22"/>
      <c r="BG428" s="22"/>
      <c r="BH428" s="22"/>
      <c r="BI428" s="22"/>
      <c r="BJ428" s="22"/>
      <c r="BK428" s="22"/>
      <c r="BL428" s="22"/>
      <c r="BM428" s="22"/>
      <c r="BN428" s="22"/>
      <c r="BO428" s="22"/>
    </row>
    <row r="429" spans="1:67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22"/>
      <c r="AN429" s="22"/>
      <c r="AO429" s="22"/>
      <c r="AP429" s="22"/>
      <c r="AQ429" s="22"/>
      <c r="AR429" s="22"/>
      <c r="AT429" s="22"/>
      <c r="AU429" s="22"/>
      <c r="AV429" s="22"/>
      <c r="AW429" s="22"/>
      <c r="AX429" s="22"/>
      <c r="AY429" s="22"/>
      <c r="AZ429" s="22"/>
      <c r="BA429" s="22"/>
      <c r="BB429" s="22"/>
      <c r="BC429" s="22"/>
      <c r="BD429" s="22"/>
      <c r="BE429" s="22"/>
      <c r="BF429" s="22"/>
      <c r="BG429" s="22"/>
      <c r="BH429" s="22"/>
      <c r="BI429" s="22"/>
      <c r="BJ429" s="22"/>
      <c r="BK429" s="22"/>
      <c r="BL429" s="22"/>
      <c r="BM429" s="22"/>
      <c r="BN429" s="22"/>
      <c r="BO429" s="22"/>
    </row>
    <row r="430" spans="1:67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2"/>
      <c r="AJ430" s="22"/>
      <c r="AK430" s="22"/>
      <c r="AL430" s="22"/>
      <c r="AM430" s="22"/>
      <c r="AN430" s="22"/>
      <c r="AO430" s="22"/>
      <c r="AP430" s="22"/>
      <c r="AQ430" s="22"/>
      <c r="AR430" s="22"/>
      <c r="AT430" s="22"/>
      <c r="AU430" s="22"/>
      <c r="AV430" s="22"/>
      <c r="AW430" s="22"/>
      <c r="AX430" s="22"/>
      <c r="AY430" s="22"/>
      <c r="AZ430" s="22"/>
      <c r="BA430" s="22"/>
      <c r="BB430" s="22"/>
      <c r="BC430" s="22"/>
      <c r="BD430" s="22"/>
      <c r="BE430" s="22"/>
      <c r="BF430" s="22"/>
      <c r="BG430" s="22"/>
      <c r="BH430" s="22"/>
      <c r="BI430" s="22"/>
      <c r="BJ430" s="22"/>
      <c r="BK430" s="22"/>
      <c r="BL430" s="22"/>
      <c r="BM430" s="22"/>
      <c r="BN430" s="22"/>
      <c r="BO430" s="22"/>
    </row>
    <row r="431" spans="1:67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2"/>
      <c r="AJ431" s="22"/>
      <c r="AK431" s="22"/>
      <c r="AL431" s="22"/>
      <c r="AM431" s="22"/>
      <c r="AN431" s="22"/>
      <c r="AO431" s="22"/>
      <c r="AP431" s="22"/>
      <c r="AQ431" s="22"/>
      <c r="AR431" s="22"/>
      <c r="AT431" s="22"/>
      <c r="AU431" s="22"/>
      <c r="AV431" s="22"/>
      <c r="AW431" s="22"/>
      <c r="AX431" s="22"/>
      <c r="AY431" s="22"/>
      <c r="AZ431" s="22"/>
      <c r="BA431" s="22"/>
      <c r="BB431" s="22"/>
      <c r="BC431" s="22"/>
      <c r="BD431" s="22"/>
      <c r="BE431" s="22"/>
      <c r="BF431" s="22"/>
      <c r="BG431" s="22"/>
      <c r="BH431" s="22"/>
      <c r="BI431" s="22"/>
      <c r="BJ431" s="22"/>
      <c r="BK431" s="22"/>
      <c r="BL431" s="22"/>
      <c r="BM431" s="22"/>
      <c r="BN431" s="22"/>
      <c r="BO431" s="22"/>
    </row>
    <row r="432" spans="1:67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2"/>
      <c r="AJ432" s="22"/>
      <c r="AK432" s="22"/>
      <c r="AL432" s="22"/>
      <c r="AM432" s="22"/>
      <c r="AN432" s="22"/>
      <c r="AO432" s="22"/>
      <c r="AP432" s="22"/>
      <c r="AQ432" s="22"/>
      <c r="AR432" s="22"/>
      <c r="AT432" s="22"/>
      <c r="AU432" s="22"/>
      <c r="AV432" s="22"/>
      <c r="AW432" s="22"/>
      <c r="AX432" s="22"/>
      <c r="AY432" s="22"/>
      <c r="AZ432" s="22"/>
      <c r="BA432" s="22"/>
      <c r="BB432" s="22"/>
      <c r="BC432" s="22"/>
      <c r="BD432" s="22"/>
      <c r="BE432" s="22"/>
      <c r="BF432" s="22"/>
      <c r="BG432" s="22"/>
      <c r="BH432" s="22"/>
      <c r="BI432" s="22"/>
      <c r="BJ432" s="22"/>
      <c r="BK432" s="22"/>
      <c r="BL432" s="22"/>
      <c r="BM432" s="22"/>
      <c r="BN432" s="22"/>
      <c r="BO432" s="22"/>
    </row>
    <row r="433" spans="1:67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22"/>
      <c r="AN433" s="22"/>
      <c r="AO433" s="22"/>
      <c r="AP433" s="22"/>
      <c r="AQ433" s="22"/>
      <c r="AR433" s="22"/>
      <c r="AT433" s="22"/>
      <c r="AU433" s="22"/>
      <c r="AV433" s="22"/>
      <c r="AW433" s="22"/>
      <c r="AX433" s="22"/>
      <c r="AY433" s="22"/>
      <c r="AZ433" s="22"/>
      <c r="BA433" s="22"/>
      <c r="BB433" s="22"/>
      <c r="BC433" s="22"/>
      <c r="BD433" s="22"/>
      <c r="BE433" s="22"/>
      <c r="BF433" s="22"/>
      <c r="BG433" s="22"/>
      <c r="BH433" s="22"/>
      <c r="BI433" s="22"/>
      <c r="BJ433" s="22"/>
      <c r="BK433" s="22"/>
      <c r="BL433" s="22"/>
      <c r="BM433" s="22"/>
      <c r="BN433" s="22"/>
      <c r="BO433" s="22"/>
    </row>
    <row r="434" spans="1:67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2"/>
      <c r="AJ434" s="22"/>
      <c r="AK434" s="22"/>
      <c r="AL434" s="22"/>
      <c r="AM434" s="22"/>
      <c r="AN434" s="22"/>
      <c r="AO434" s="22"/>
      <c r="AP434" s="22"/>
      <c r="AQ434" s="22"/>
      <c r="AR434" s="22"/>
      <c r="AT434" s="22"/>
      <c r="AU434" s="22"/>
      <c r="AV434" s="22"/>
      <c r="AW434" s="22"/>
      <c r="AX434" s="22"/>
      <c r="AY434" s="22"/>
      <c r="AZ434" s="22"/>
      <c r="BA434" s="22"/>
      <c r="BB434" s="22"/>
      <c r="BC434" s="22"/>
      <c r="BD434" s="22"/>
      <c r="BE434" s="22"/>
      <c r="BF434" s="22"/>
      <c r="BG434" s="22"/>
      <c r="BH434" s="22"/>
      <c r="BI434" s="22"/>
      <c r="BJ434" s="22"/>
      <c r="BK434" s="22"/>
      <c r="BL434" s="22"/>
      <c r="BM434" s="22"/>
      <c r="BN434" s="22"/>
      <c r="BO434" s="22"/>
    </row>
    <row r="435" spans="1:67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T435" s="22"/>
      <c r="AU435" s="22"/>
      <c r="AV435" s="22"/>
      <c r="AW435" s="22"/>
      <c r="AX435" s="22"/>
      <c r="AY435" s="22"/>
      <c r="AZ435" s="22"/>
      <c r="BA435" s="22"/>
      <c r="BB435" s="22"/>
      <c r="BC435" s="22"/>
      <c r="BD435" s="22"/>
      <c r="BE435" s="22"/>
      <c r="BF435" s="22"/>
      <c r="BG435" s="22"/>
      <c r="BH435" s="22"/>
      <c r="BI435" s="22"/>
      <c r="BJ435" s="22"/>
      <c r="BK435" s="22"/>
      <c r="BL435" s="22"/>
      <c r="BM435" s="22"/>
      <c r="BN435" s="22"/>
      <c r="BO435" s="22"/>
    </row>
    <row r="436" spans="1:67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2"/>
      <c r="AJ436" s="22"/>
      <c r="AK436" s="22"/>
      <c r="AL436" s="22"/>
      <c r="AM436" s="22"/>
      <c r="AN436" s="22"/>
      <c r="AO436" s="22"/>
      <c r="AP436" s="22"/>
      <c r="AQ436" s="22"/>
      <c r="AR436" s="22"/>
      <c r="AT436" s="22"/>
      <c r="AU436" s="22"/>
      <c r="AV436" s="22"/>
      <c r="AW436" s="22"/>
      <c r="AX436" s="22"/>
      <c r="AY436" s="22"/>
      <c r="AZ436" s="22"/>
      <c r="BA436" s="22"/>
      <c r="BB436" s="22"/>
      <c r="BC436" s="22"/>
      <c r="BD436" s="22"/>
      <c r="BE436" s="22"/>
      <c r="BF436" s="22"/>
      <c r="BG436" s="22"/>
      <c r="BH436" s="22"/>
      <c r="BI436" s="22"/>
      <c r="BJ436" s="22"/>
      <c r="BK436" s="22"/>
      <c r="BL436" s="22"/>
      <c r="BM436" s="22"/>
      <c r="BN436" s="22"/>
      <c r="BO436" s="22"/>
    </row>
    <row r="437" spans="1:6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22"/>
      <c r="AN437" s="22"/>
      <c r="AO437" s="22"/>
      <c r="AP437" s="22"/>
      <c r="AQ437" s="22"/>
      <c r="AR437" s="22"/>
      <c r="AT437" s="22"/>
      <c r="AU437" s="22"/>
      <c r="AV437" s="22"/>
      <c r="AW437" s="22"/>
      <c r="AX437" s="22"/>
      <c r="AY437" s="22"/>
      <c r="AZ437" s="22"/>
      <c r="BA437" s="22"/>
      <c r="BB437" s="22"/>
      <c r="BC437" s="22"/>
      <c r="BD437" s="22"/>
      <c r="BE437" s="22"/>
      <c r="BF437" s="22"/>
      <c r="BG437" s="22"/>
      <c r="BH437" s="22"/>
      <c r="BI437" s="22"/>
      <c r="BJ437" s="22"/>
      <c r="BK437" s="22"/>
      <c r="BL437" s="22"/>
      <c r="BM437" s="22"/>
      <c r="BN437" s="22"/>
      <c r="BO437" s="22"/>
    </row>
    <row r="438" spans="1:67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2"/>
      <c r="AJ438" s="22"/>
      <c r="AK438" s="22"/>
      <c r="AL438" s="22"/>
      <c r="AM438" s="22"/>
      <c r="AN438" s="22"/>
      <c r="AO438" s="22"/>
      <c r="AP438" s="22"/>
      <c r="AQ438" s="22"/>
      <c r="AR438" s="22"/>
      <c r="AT438" s="22"/>
      <c r="AU438" s="22"/>
      <c r="AV438" s="22"/>
      <c r="AW438" s="22"/>
      <c r="AX438" s="22"/>
      <c r="AY438" s="22"/>
      <c r="AZ438" s="22"/>
      <c r="BA438" s="22"/>
      <c r="BB438" s="22"/>
      <c r="BC438" s="22"/>
      <c r="BD438" s="22"/>
      <c r="BE438" s="22"/>
      <c r="BF438" s="22"/>
      <c r="BG438" s="22"/>
      <c r="BH438" s="22"/>
      <c r="BI438" s="22"/>
      <c r="BJ438" s="22"/>
      <c r="BK438" s="22"/>
      <c r="BL438" s="22"/>
      <c r="BM438" s="22"/>
      <c r="BN438" s="22"/>
      <c r="BO438" s="22"/>
    </row>
    <row r="439" spans="1:67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T439" s="22"/>
      <c r="AU439" s="22"/>
      <c r="AV439" s="22"/>
      <c r="AW439" s="22"/>
      <c r="AX439" s="22"/>
      <c r="AY439" s="22"/>
      <c r="AZ439" s="22"/>
      <c r="BA439" s="22"/>
      <c r="BB439" s="22"/>
      <c r="BC439" s="22"/>
      <c r="BD439" s="22"/>
      <c r="BE439" s="22"/>
      <c r="BF439" s="22"/>
      <c r="BG439" s="22"/>
      <c r="BH439" s="22"/>
      <c r="BI439" s="22"/>
      <c r="BJ439" s="22"/>
      <c r="BK439" s="22"/>
      <c r="BL439" s="22"/>
      <c r="BM439" s="22"/>
      <c r="BN439" s="22"/>
      <c r="BO439" s="22"/>
    </row>
    <row r="440" spans="1:67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2"/>
      <c r="AJ440" s="22"/>
      <c r="AK440" s="22"/>
      <c r="AL440" s="22"/>
      <c r="AM440" s="22"/>
      <c r="AN440" s="22"/>
      <c r="AO440" s="22"/>
      <c r="AP440" s="22"/>
      <c r="AQ440" s="22"/>
      <c r="AR440" s="22"/>
      <c r="AT440" s="22"/>
      <c r="AU440" s="22"/>
      <c r="AV440" s="22"/>
      <c r="AW440" s="22"/>
      <c r="AX440" s="22"/>
      <c r="AY440" s="22"/>
      <c r="AZ440" s="22"/>
      <c r="BA440" s="22"/>
      <c r="BB440" s="22"/>
      <c r="BC440" s="22"/>
      <c r="BD440" s="22"/>
      <c r="BE440" s="22"/>
      <c r="BF440" s="22"/>
      <c r="BG440" s="22"/>
      <c r="BH440" s="22"/>
      <c r="BI440" s="22"/>
      <c r="BJ440" s="22"/>
      <c r="BK440" s="22"/>
      <c r="BL440" s="22"/>
      <c r="BM440" s="22"/>
      <c r="BN440" s="22"/>
      <c r="BO440" s="22"/>
    </row>
    <row r="441" spans="1:67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T441" s="22"/>
      <c r="AU441" s="22"/>
      <c r="AV441" s="22"/>
      <c r="AW441" s="22"/>
      <c r="AX441" s="22"/>
      <c r="AY441" s="22"/>
      <c r="AZ441" s="22"/>
      <c r="BA441" s="22"/>
      <c r="BB441" s="22"/>
      <c r="BC441" s="22"/>
      <c r="BD441" s="22"/>
      <c r="BE441" s="22"/>
      <c r="BF441" s="22"/>
      <c r="BG441" s="22"/>
      <c r="BH441" s="22"/>
      <c r="BI441" s="22"/>
      <c r="BJ441" s="22"/>
      <c r="BK441" s="22"/>
      <c r="BL441" s="22"/>
      <c r="BM441" s="22"/>
      <c r="BN441" s="22"/>
      <c r="BO441" s="22"/>
    </row>
    <row r="442" spans="1:67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T442" s="22"/>
      <c r="AU442" s="22"/>
      <c r="AV442" s="22"/>
      <c r="AW442" s="22"/>
      <c r="AX442" s="22"/>
      <c r="AY442" s="22"/>
      <c r="AZ442" s="22"/>
      <c r="BA442" s="22"/>
      <c r="BB442" s="22"/>
      <c r="BC442" s="22"/>
      <c r="BD442" s="22"/>
      <c r="BE442" s="22"/>
      <c r="BF442" s="22"/>
      <c r="BG442" s="22"/>
      <c r="BH442" s="22"/>
      <c r="BI442" s="22"/>
      <c r="BJ442" s="22"/>
      <c r="BK442" s="22"/>
      <c r="BL442" s="22"/>
      <c r="BM442" s="22"/>
      <c r="BN442" s="22"/>
      <c r="BO442" s="22"/>
    </row>
    <row r="443" spans="1:67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2"/>
      <c r="AJ443" s="22"/>
      <c r="AK443" s="22"/>
      <c r="AL443" s="22"/>
      <c r="AM443" s="22"/>
      <c r="AN443" s="22"/>
      <c r="AO443" s="22"/>
      <c r="AP443" s="22"/>
      <c r="AQ443" s="22"/>
      <c r="AR443" s="22"/>
      <c r="AT443" s="22"/>
      <c r="AU443" s="22"/>
      <c r="AV443" s="22"/>
      <c r="AW443" s="22"/>
      <c r="AX443" s="22"/>
      <c r="AY443" s="22"/>
      <c r="AZ443" s="22"/>
      <c r="BA443" s="22"/>
      <c r="BB443" s="22"/>
      <c r="BC443" s="22"/>
      <c r="BD443" s="22"/>
      <c r="BE443" s="22"/>
      <c r="BF443" s="22"/>
      <c r="BG443" s="22"/>
      <c r="BH443" s="22"/>
      <c r="BI443" s="22"/>
      <c r="BJ443" s="22"/>
      <c r="BK443" s="22"/>
      <c r="BL443" s="22"/>
      <c r="BM443" s="22"/>
      <c r="BN443" s="22"/>
      <c r="BO443" s="22"/>
    </row>
    <row r="444" spans="1:67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2"/>
      <c r="AJ444" s="22"/>
      <c r="AK444" s="22"/>
      <c r="AL444" s="22"/>
      <c r="AM444" s="22"/>
      <c r="AN444" s="22"/>
      <c r="AO444" s="22"/>
      <c r="AP444" s="22"/>
      <c r="AQ444" s="22"/>
      <c r="AR444" s="22"/>
      <c r="AT444" s="22"/>
      <c r="AU444" s="22"/>
      <c r="AV444" s="22"/>
      <c r="AW444" s="22"/>
      <c r="AX444" s="22"/>
      <c r="AY444" s="22"/>
      <c r="AZ444" s="22"/>
      <c r="BA444" s="22"/>
      <c r="BB444" s="22"/>
      <c r="BC444" s="22"/>
      <c r="BD444" s="22"/>
      <c r="BE444" s="22"/>
      <c r="BF444" s="22"/>
      <c r="BG444" s="22"/>
      <c r="BH444" s="22"/>
      <c r="BI444" s="22"/>
      <c r="BJ444" s="22"/>
      <c r="BK444" s="22"/>
      <c r="BL444" s="22"/>
      <c r="BM444" s="22"/>
      <c r="BN444" s="22"/>
      <c r="BO444" s="22"/>
    </row>
    <row r="445" spans="1:67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T445" s="22"/>
      <c r="AU445" s="22"/>
      <c r="AV445" s="22"/>
      <c r="AW445" s="22"/>
      <c r="AX445" s="22"/>
      <c r="AY445" s="22"/>
      <c r="AZ445" s="22"/>
      <c r="BA445" s="22"/>
      <c r="BB445" s="22"/>
      <c r="BC445" s="22"/>
      <c r="BD445" s="22"/>
      <c r="BE445" s="22"/>
      <c r="BF445" s="22"/>
      <c r="BG445" s="22"/>
      <c r="BH445" s="22"/>
      <c r="BI445" s="22"/>
      <c r="BJ445" s="22"/>
      <c r="BK445" s="22"/>
      <c r="BL445" s="22"/>
      <c r="BM445" s="22"/>
      <c r="BN445" s="22"/>
      <c r="BO445" s="22"/>
    </row>
    <row r="446" spans="1:67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2"/>
      <c r="AJ446" s="22"/>
      <c r="AK446" s="22"/>
      <c r="AL446" s="22"/>
      <c r="AM446" s="22"/>
      <c r="AN446" s="22"/>
      <c r="AO446" s="22"/>
      <c r="AP446" s="22"/>
      <c r="AQ446" s="22"/>
      <c r="AR446" s="22"/>
      <c r="AT446" s="22"/>
      <c r="AU446" s="22"/>
      <c r="AV446" s="22"/>
      <c r="AW446" s="22"/>
      <c r="AX446" s="22"/>
      <c r="AY446" s="22"/>
      <c r="AZ446" s="22"/>
      <c r="BA446" s="22"/>
      <c r="BB446" s="22"/>
      <c r="BC446" s="22"/>
      <c r="BD446" s="22"/>
      <c r="BE446" s="22"/>
      <c r="BF446" s="22"/>
      <c r="BG446" s="22"/>
      <c r="BH446" s="22"/>
      <c r="BI446" s="22"/>
      <c r="BJ446" s="22"/>
      <c r="BK446" s="22"/>
      <c r="BL446" s="22"/>
      <c r="BM446" s="22"/>
      <c r="BN446" s="22"/>
      <c r="BO446" s="22"/>
    </row>
    <row r="447" spans="1:6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22"/>
      <c r="AN447" s="22"/>
      <c r="AO447" s="22"/>
      <c r="AP447" s="22"/>
      <c r="AQ447" s="22"/>
      <c r="AR447" s="22"/>
      <c r="AT447" s="22"/>
      <c r="AU447" s="22"/>
      <c r="AV447" s="22"/>
      <c r="AW447" s="22"/>
      <c r="AX447" s="22"/>
      <c r="AY447" s="22"/>
      <c r="AZ447" s="22"/>
      <c r="BA447" s="22"/>
      <c r="BB447" s="22"/>
      <c r="BC447" s="22"/>
      <c r="BD447" s="22"/>
      <c r="BE447" s="22"/>
      <c r="BF447" s="22"/>
      <c r="BG447" s="22"/>
      <c r="BH447" s="22"/>
      <c r="BI447" s="22"/>
      <c r="BJ447" s="22"/>
      <c r="BK447" s="22"/>
      <c r="BL447" s="22"/>
      <c r="BM447" s="22"/>
      <c r="BN447" s="22"/>
      <c r="BO447" s="22"/>
    </row>
    <row r="448" spans="1:67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2"/>
      <c r="AJ448" s="22"/>
      <c r="AK448" s="22"/>
      <c r="AL448" s="22"/>
      <c r="AM448" s="22"/>
      <c r="AN448" s="22"/>
      <c r="AO448" s="22"/>
      <c r="AP448" s="22"/>
      <c r="AQ448" s="22"/>
      <c r="AR448" s="22"/>
      <c r="AT448" s="22"/>
      <c r="AU448" s="22"/>
      <c r="AV448" s="22"/>
      <c r="AW448" s="22"/>
      <c r="AX448" s="22"/>
      <c r="AY448" s="22"/>
      <c r="AZ448" s="22"/>
      <c r="BA448" s="22"/>
      <c r="BB448" s="22"/>
      <c r="BC448" s="22"/>
      <c r="BD448" s="22"/>
      <c r="BE448" s="22"/>
      <c r="BF448" s="22"/>
      <c r="BG448" s="22"/>
      <c r="BH448" s="22"/>
      <c r="BI448" s="22"/>
      <c r="BJ448" s="22"/>
      <c r="BK448" s="22"/>
      <c r="BL448" s="22"/>
      <c r="BM448" s="22"/>
      <c r="BN448" s="22"/>
      <c r="BO448" s="22"/>
    </row>
    <row r="449" spans="1:67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T449" s="22"/>
      <c r="AU449" s="22"/>
      <c r="AV449" s="22"/>
      <c r="AW449" s="22"/>
      <c r="AX449" s="22"/>
      <c r="AY449" s="22"/>
      <c r="AZ449" s="22"/>
      <c r="BA449" s="22"/>
      <c r="BB449" s="22"/>
      <c r="BC449" s="22"/>
      <c r="BD449" s="22"/>
      <c r="BE449" s="22"/>
      <c r="BF449" s="22"/>
      <c r="BG449" s="22"/>
      <c r="BH449" s="22"/>
      <c r="BI449" s="22"/>
      <c r="BJ449" s="22"/>
      <c r="BK449" s="22"/>
      <c r="BL449" s="22"/>
      <c r="BM449" s="22"/>
      <c r="BN449" s="22"/>
      <c r="BO449" s="22"/>
    </row>
    <row r="450" spans="1:67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T450" s="22"/>
      <c r="AU450" s="22"/>
      <c r="AV450" s="22"/>
      <c r="AW450" s="22"/>
      <c r="AX450" s="22"/>
      <c r="AY450" s="22"/>
      <c r="AZ450" s="22"/>
      <c r="BA450" s="22"/>
      <c r="BB450" s="22"/>
      <c r="BC450" s="22"/>
      <c r="BD450" s="22"/>
      <c r="BE450" s="22"/>
      <c r="BF450" s="22"/>
      <c r="BG450" s="22"/>
      <c r="BH450" s="22"/>
      <c r="BI450" s="22"/>
      <c r="BJ450" s="22"/>
      <c r="BK450" s="22"/>
      <c r="BL450" s="22"/>
      <c r="BM450" s="22"/>
      <c r="BN450" s="22"/>
      <c r="BO450" s="22"/>
    </row>
    <row r="451" spans="1:67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T451" s="22"/>
      <c r="AU451" s="22"/>
      <c r="AV451" s="22"/>
      <c r="AW451" s="22"/>
      <c r="AX451" s="22"/>
      <c r="AY451" s="22"/>
      <c r="AZ451" s="22"/>
      <c r="BA451" s="22"/>
      <c r="BB451" s="22"/>
      <c r="BC451" s="22"/>
      <c r="BD451" s="22"/>
      <c r="BE451" s="22"/>
      <c r="BF451" s="22"/>
      <c r="BG451" s="22"/>
      <c r="BH451" s="22"/>
      <c r="BI451" s="22"/>
      <c r="BJ451" s="22"/>
      <c r="BK451" s="22"/>
      <c r="BL451" s="22"/>
      <c r="BM451" s="22"/>
      <c r="BN451" s="22"/>
      <c r="BO451" s="22"/>
    </row>
    <row r="452" spans="1:67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T452" s="22"/>
      <c r="AU452" s="22"/>
      <c r="AV452" s="22"/>
      <c r="AW452" s="22"/>
      <c r="AX452" s="22"/>
      <c r="AY452" s="22"/>
      <c r="AZ452" s="22"/>
      <c r="BA452" s="22"/>
      <c r="BB452" s="22"/>
      <c r="BC452" s="22"/>
      <c r="BD452" s="22"/>
      <c r="BE452" s="22"/>
      <c r="BF452" s="22"/>
      <c r="BG452" s="22"/>
      <c r="BH452" s="22"/>
      <c r="BI452" s="22"/>
      <c r="BJ452" s="22"/>
      <c r="BK452" s="22"/>
      <c r="BL452" s="22"/>
      <c r="BM452" s="22"/>
      <c r="BN452" s="22"/>
      <c r="BO452" s="22"/>
    </row>
    <row r="453" spans="1:67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T453" s="22"/>
      <c r="AU453" s="22"/>
      <c r="AV453" s="22"/>
      <c r="AW453" s="22"/>
      <c r="AX453" s="22"/>
      <c r="AY453" s="22"/>
      <c r="AZ453" s="22"/>
      <c r="BA453" s="22"/>
      <c r="BB453" s="22"/>
      <c r="BC453" s="22"/>
      <c r="BD453" s="22"/>
      <c r="BE453" s="22"/>
      <c r="BF453" s="22"/>
      <c r="BG453" s="22"/>
      <c r="BH453" s="22"/>
      <c r="BI453" s="22"/>
      <c r="BJ453" s="22"/>
      <c r="BK453" s="22"/>
      <c r="BL453" s="22"/>
      <c r="BM453" s="22"/>
      <c r="BN453" s="22"/>
      <c r="BO453" s="22"/>
    </row>
    <row r="454" spans="1:67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2"/>
      <c r="AJ454" s="22"/>
      <c r="AK454" s="22"/>
      <c r="AL454" s="22"/>
      <c r="AM454" s="22"/>
      <c r="AN454" s="22"/>
      <c r="AO454" s="22"/>
      <c r="AP454" s="22"/>
      <c r="AQ454" s="22"/>
      <c r="AR454" s="22"/>
      <c r="AT454" s="22"/>
      <c r="AU454" s="22"/>
      <c r="AV454" s="22"/>
      <c r="AW454" s="22"/>
      <c r="AX454" s="22"/>
      <c r="AY454" s="22"/>
      <c r="AZ454" s="22"/>
      <c r="BA454" s="22"/>
      <c r="BB454" s="22"/>
      <c r="BC454" s="22"/>
      <c r="BD454" s="22"/>
      <c r="BE454" s="22"/>
      <c r="BF454" s="22"/>
      <c r="BG454" s="22"/>
      <c r="BH454" s="22"/>
      <c r="BI454" s="22"/>
      <c r="BJ454" s="22"/>
      <c r="BK454" s="22"/>
      <c r="BL454" s="22"/>
      <c r="BM454" s="22"/>
      <c r="BN454" s="22"/>
      <c r="BO454" s="22"/>
    </row>
    <row r="455" spans="1:67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T455" s="22"/>
      <c r="AU455" s="22"/>
      <c r="AV455" s="22"/>
      <c r="AW455" s="22"/>
      <c r="AX455" s="22"/>
      <c r="AY455" s="22"/>
      <c r="AZ455" s="22"/>
      <c r="BA455" s="22"/>
      <c r="BB455" s="22"/>
      <c r="BC455" s="22"/>
      <c r="BD455" s="22"/>
      <c r="BE455" s="22"/>
      <c r="BF455" s="22"/>
      <c r="BG455" s="22"/>
      <c r="BH455" s="22"/>
      <c r="BI455" s="22"/>
      <c r="BJ455" s="22"/>
      <c r="BK455" s="22"/>
      <c r="BL455" s="22"/>
      <c r="BM455" s="22"/>
      <c r="BN455" s="22"/>
      <c r="BO455" s="22"/>
    </row>
    <row r="456" spans="1:67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T456" s="22"/>
      <c r="AU456" s="22"/>
      <c r="AV456" s="22"/>
      <c r="AW456" s="22"/>
      <c r="AX456" s="22"/>
      <c r="AY456" s="22"/>
      <c r="AZ456" s="22"/>
      <c r="BA456" s="22"/>
      <c r="BB456" s="22"/>
      <c r="BC456" s="22"/>
      <c r="BD456" s="22"/>
      <c r="BE456" s="22"/>
      <c r="BF456" s="22"/>
      <c r="BG456" s="22"/>
      <c r="BH456" s="22"/>
      <c r="BI456" s="22"/>
      <c r="BJ456" s="22"/>
      <c r="BK456" s="22"/>
      <c r="BL456" s="22"/>
      <c r="BM456" s="22"/>
      <c r="BN456" s="22"/>
      <c r="BO456" s="22"/>
    </row>
    <row r="457" spans="1:6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2"/>
      <c r="AJ457" s="22"/>
      <c r="AK457" s="22"/>
      <c r="AL457" s="22"/>
      <c r="AM457" s="22"/>
      <c r="AN457" s="22"/>
      <c r="AO457" s="22"/>
      <c r="AP457" s="22"/>
      <c r="AQ457" s="22"/>
      <c r="AR457" s="22"/>
      <c r="AT457" s="22"/>
      <c r="AU457" s="22"/>
      <c r="AV457" s="22"/>
      <c r="AW457" s="22"/>
      <c r="AX457" s="22"/>
      <c r="AY457" s="22"/>
      <c r="AZ457" s="22"/>
      <c r="BA457" s="22"/>
      <c r="BB457" s="22"/>
      <c r="BC457" s="22"/>
      <c r="BD457" s="22"/>
      <c r="BE457" s="22"/>
      <c r="BF457" s="22"/>
      <c r="BG457" s="22"/>
      <c r="BH457" s="22"/>
      <c r="BI457" s="22"/>
      <c r="BJ457" s="22"/>
      <c r="BK457" s="22"/>
      <c r="BL457" s="22"/>
      <c r="BM457" s="22"/>
      <c r="BN457" s="22"/>
      <c r="BO457" s="22"/>
    </row>
    <row r="458" spans="1:67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2"/>
      <c r="AJ458" s="22"/>
      <c r="AK458" s="22"/>
      <c r="AL458" s="22"/>
      <c r="AM458" s="22"/>
      <c r="AN458" s="22"/>
      <c r="AO458" s="22"/>
      <c r="AP458" s="22"/>
      <c r="AQ458" s="22"/>
      <c r="AR458" s="22"/>
      <c r="AT458" s="22"/>
      <c r="AU458" s="22"/>
      <c r="AV458" s="22"/>
      <c r="AW458" s="22"/>
      <c r="AX458" s="22"/>
      <c r="AY458" s="22"/>
      <c r="AZ458" s="22"/>
      <c r="BA458" s="22"/>
      <c r="BB458" s="22"/>
      <c r="BC458" s="22"/>
      <c r="BD458" s="22"/>
      <c r="BE458" s="22"/>
      <c r="BF458" s="22"/>
      <c r="BG458" s="22"/>
      <c r="BH458" s="22"/>
      <c r="BI458" s="22"/>
      <c r="BJ458" s="22"/>
      <c r="BK458" s="22"/>
      <c r="BL458" s="22"/>
      <c r="BM458" s="22"/>
      <c r="BN458" s="22"/>
      <c r="BO458" s="22"/>
    </row>
    <row r="459" spans="1:67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T459" s="22"/>
      <c r="AU459" s="22"/>
      <c r="AV459" s="22"/>
      <c r="AW459" s="22"/>
      <c r="AX459" s="22"/>
      <c r="AY459" s="22"/>
      <c r="AZ459" s="22"/>
      <c r="BA459" s="22"/>
      <c r="BB459" s="22"/>
      <c r="BC459" s="22"/>
      <c r="BD459" s="22"/>
      <c r="BE459" s="22"/>
      <c r="BF459" s="22"/>
      <c r="BG459" s="22"/>
      <c r="BH459" s="22"/>
      <c r="BI459" s="22"/>
      <c r="BJ459" s="22"/>
      <c r="BK459" s="22"/>
      <c r="BL459" s="22"/>
      <c r="BM459" s="22"/>
      <c r="BN459" s="22"/>
      <c r="BO459" s="22"/>
    </row>
    <row r="460" spans="1:67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T460" s="22"/>
      <c r="AU460" s="22"/>
      <c r="AV460" s="22"/>
      <c r="AW460" s="22"/>
      <c r="AX460" s="22"/>
      <c r="AY460" s="22"/>
      <c r="AZ460" s="22"/>
      <c r="BA460" s="22"/>
      <c r="BB460" s="22"/>
      <c r="BC460" s="22"/>
      <c r="BD460" s="22"/>
      <c r="BE460" s="22"/>
      <c r="BF460" s="22"/>
      <c r="BG460" s="22"/>
      <c r="BH460" s="22"/>
      <c r="BI460" s="22"/>
      <c r="BJ460" s="22"/>
      <c r="BK460" s="22"/>
      <c r="BL460" s="22"/>
      <c r="BM460" s="22"/>
      <c r="BN460" s="22"/>
      <c r="BO460" s="22"/>
    </row>
    <row r="461" spans="1:67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T461" s="22"/>
      <c r="AU461" s="22"/>
      <c r="AV461" s="22"/>
      <c r="AW461" s="22"/>
      <c r="AX461" s="22"/>
      <c r="AY461" s="22"/>
      <c r="AZ461" s="22"/>
      <c r="BA461" s="22"/>
      <c r="BB461" s="22"/>
      <c r="BC461" s="22"/>
      <c r="BD461" s="22"/>
      <c r="BE461" s="22"/>
      <c r="BF461" s="22"/>
      <c r="BG461" s="22"/>
      <c r="BH461" s="22"/>
      <c r="BI461" s="22"/>
      <c r="BJ461" s="22"/>
      <c r="BK461" s="22"/>
      <c r="BL461" s="22"/>
      <c r="BM461" s="22"/>
      <c r="BN461" s="22"/>
      <c r="BO461" s="22"/>
    </row>
    <row r="462" spans="1:67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T462" s="22"/>
      <c r="AU462" s="22"/>
      <c r="AV462" s="22"/>
      <c r="AW462" s="22"/>
      <c r="AX462" s="22"/>
      <c r="AY462" s="22"/>
      <c r="AZ462" s="22"/>
      <c r="BA462" s="22"/>
      <c r="BB462" s="22"/>
      <c r="BC462" s="22"/>
      <c r="BD462" s="22"/>
      <c r="BE462" s="22"/>
      <c r="BF462" s="22"/>
      <c r="BG462" s="22"/>
      <c r="BH462" s="22"/>
      <c r="BI462" s="22"/>
      <c r="BJ462" s="22"/>
      <c r="BK462" s="22"/>
      <c r="BL462" s="22"/>
      <c r="BM462" s="22"/>
      <c r="BN462" s="22"/>
      <c r="BO462" s="22"/>
    </row>
    <row r="463" spans="1:67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2"/>
      <c r="AJ463" s="22"/>
      <c r="AK463" s="22"/>
      <c r="AL463" s="22"/>
      <c r="AM463" s="22"/>
      <c r="AN463" s="22"/>
      <c r="AO463" s="22"/>
      <c r="AP463" s="22"/>
      <c r="AQ463" s="22"/>
      <c r="AR463" s="22"/>
      <c r="AT463" s="22"/>
      <c r="AU463" s="22"/>
      <c r="AV463" s="22"/>
      <c r="AW463" s="22"/>
      <c r="AX463" s="22"/>
      <c r="AY463" s="22"/>
      <c r="AZ463" s="22"/>
      <c r="BA463" s="22"/>
      <c r="BB463" s="22"/>
      <c r="BC463" s="22"/>
      <c r="BD463" s="22"/>
      <c r="BE463" s="22"/>
      <c r="BF463" s="22"/>
      <c r="BG463" s="22"/>
      <c r="BH463" s="22"/>
      <c r="BI463" s="22"/>
      <c r="BJ463" s="22"/>
      <c r="BK463" s="22"/>
      <c r="BL463" s="22"/>
      <c r="BM463" s="22"/>
      <c r="BN463" s="22"/>
      <c r="BO463" s="22"/>
    </row>
    <row r="464" spans="1:67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T464" s="22"/>
      <c r="AU464" s="22"/>
      <c r="AV464" s="22"/>
      <c r="AW464" s="22"/>
      <c r="AX464" s="22"/>
      <c r="AY464" s="22"/>
      <c r="AZ464" s="22"/>
      <c r="BA464" s="22"/>
      <c r="BB464" s="22"/>
      <c r="BC464" s="22"/>
      <c r="BD464" s="22"/>
      <c r="BE464" s="22"/>
      <c r="BF464" s="22"/>
      <c r="BG464" s="22"/>
      <c r="BH464" s="22"/>
      <c r="BI464" s="22"/>
      <c r="BJ464" s="22"/>
      <c r="BK464" s="22"/>
      <c r="BL464" s="22"/>
      <c r="BM464" s="22"/>
      <c r="BN464" s="22"/>
      <c r="BO464" s="22"/>
    </row>
    <row r="465" spans="1:67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2"/>
      <c r="AJ465" s="22"/>
      <c r="AK465" s="22"/>
      <c r="AL465" s="22"/>
      <c r="AM465" s="22"/>
      <c r="AN465" s="22"/>
      <c r="AO465" s="22"/>
      <c r="AP465" s="22"/>
      <c r="AQ465" s="22"/>
      <c r="AR465" s="22"/>
      <c r="AT465" s="22"/>
      <c r="AU465" s="22"/>
      <c r="AV465" s="22"/>
      <c r="AW465" s="22"/>
      <c r="AX465" s="22"/>
      <c r="AY465" s="22"/>
      <c r="AZ465" s="22"/>
      <c r="BA465" s="22"/>
      <c r="BB465" s="22"/>
      <c r="BC465" s="22"/>
      <c r="BD465" s="22"/>
      <c r="BE465" s="22"/>
      <c r="BF465" s="22"/>
      <c r="BG465" s="22"/>
      <c r="BH465" s="22"/>
      <c r="BI465" s="22"/>
      <c r="BJ465" s="22"/>
      <c r="BK465" s="22"/>
      <c r="BL465" s="22"/>
      <c r="BM465" s="22"/>
      <c r="BN465" s="22"/>
      <c r="BO465" s="22"/>
    </row>
    <row r="466" spans="1:67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2"/>
      <c r="AJ466" s="22"/>
      <c r="AK466" s="22"/>
      <c r="AL466" s="22"/>
      <c r="AM466" s="22"/>
      <c r="AN466" s="22"/>
      <c r="AO466" s="22"/>
      <c r="AP466" s="22"/>
      <c r="AQ466" s="22"/>
      <c r="AR466" s="22"/>
      <c r="AT466" s="22"/>
      <c r="AU466" s="22"/>
      <c r="AV466" s="22"/>
      <c r="AW466" s="22"/>
      <c r="AX466" s="22"/>
      <c r="AY466" s="22"/>
      <c r="AZ466" s="22"/>
      <c r="BA466" s="22"/>
      <c r="BB466" s="22"/>
      <c r="BC466" s="22"/>
      <c r="BD466" s="22"/>
      <c r="BE466" s="22"/>
      <c r="BF466" s="22"/>
      <c r="BG466" s="22"/>
      <c r="BH466" s="22"/>
      <c r="BI466" s="22"/>
      <c r="BJ466" s="22"/>
      <c r="BK466" s="22"/>
      <c r="BL466" s="22"/>
      <c r="BM466" s="22"/>
      <c r="BN466" s="22"/>
      <c r="BO466" s="22"/>
    </row>
    <row r="467" spans="1: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2"/>
      <c r="AJ467" s="22"/>
      <c r="AK467" s="22"/>
      <c r="AL467" s="22"/>
      <c r="AM467" s="22"/>
      <c r="AN467" s="22"/>
      <c r="AO467" s="22"/>
      <c r="AP467" s="22"/>
      <c r="AQ467" s="22"/>
      <c r="AR467" s="22"/>
      <c r="AT467" s="22"/>
      <c r="AU467" s="22"/>
      <c r="AV467" s="22"/>
      <c r="AW467" s="22"/>
      <c r="AX467" s="22"/>
      <c r="AY467" s="22"/>
      <c r="AZ467" s="22"/>
      <c r="BA467" s="22"/>
      <c r="BB467" s="22"/>
      <c r="BC467" s="22"/>
      <c r="BD467" s="22"/>
      <c r="BE467" s="22"/>
      <c r="BF467" s="22"/>
      <c r="BG467" s="22"/>
      <c r="BH467" s="22"/>
      <c r="BI467" s="22"/>
      <c r="BJ467" s="22"/>
      <c r="BK467" s="22"/>
      <c r="BL467" s="22"/>
      <c r="BM467" s="22"/>
      <c r="BN467" s="22"/>
      <c r="BO467" s="22"/>
    </row>
    <row r="468" spans="1:67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T468" s="22"/>
      <c r="AU468" s="22"/>
      <c r="AV468" s="22"/>
      <c r="AW468" s="22"/>
      <c r="AX468" s="22"/>
      <c r="AY468" s="22"/>
      <c r="AZ468" s="22"/>
      <c r="BA468" s="22"/>
      <c r="BB468" s="22"/>
      <c r="BC468" s="22"/>
      <c r="BD468" s="22"/>
      <c r="BE468" s="22"/>
      <c r="BF468" s="22"/>
      <c r="BG468" s="22"/>
      <c r="BH468" s="22"/>
      <c r="BI468" s="22"/>
      <c r="BJ468" s="22"/>
      <c r="BK468" s="22"/>
      <c r="BL468" s="22"/>
      <c r="BM468" s="22"/>
      <c r="BN468" s="22"/>
      <c r="BO468" s="22"/>
    </row>
    <row r="469" spans="1:67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22"/>
      <c r="AN469" s="22"/>
      <c r="AO469" s="22"/>
      <c r="AP469" s="22"/>
      <c r="AQ469" s="22"/>
      <c r="AR469" s="22"/>
      <c r="AT469" s="22"/>
      <c r="AU469" s="22"/>
      <c r="AV469" s="22"/>
      <c r="AW469" s="22"/>
      <c r="AX469" s="22"/>
      <c r="AY469" s="22"/>
      <c r="AZ469" s="22"/>
      <c r="BA469" s="22"/>
      <c r="BB469" s="22"/>
      <c r="BC469" s="22"/>
      <c r="BD469" s="22"/>
      <c r="BE469" s="22"/>
      <c r="BF469" s="22"/>
      <c r="BG469" s="22"/>
      <c r="BH469" s="22"/>
      <c r="BI469" s="22"/>
      <c r="BJ469" s="22"/>
      <c r="BK469" s="22"/>
      <c r="BL469" s="22"/>
      <c r="BM469" s="22"/>
      <c r="BN469" s="22"/>
      <c r="BO469" s="22"/>
    </row>
    <row r="470" spans="1:67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T470" s="22"/>
      <c r="AU470" s="22"/>
      <c r="AV470" s="22"/>
      <c r="AW470" s="22"/>
      <c r="AX470" s="22"/>
      <c r="AY470" s="22"/>
      <c r="AZ470" s="22"/>
      <c r="BA470" s="22"/>
      <c r="BB470" s="22"/>
      <c r="BC470" s="22"/>
      <c r="BD470" s="22"/>
      <c r="BE470" s="22"/>
      <c r="BF470" s="22"/>
      <c r="BG470" s="22"/>
      <c r="BH470" s="22"/>
      <c r="BI470" s="22"/>
      <c r="BJ470" s="22"/>
      <c r="BK470" s="22"/>
      <c r="BL470" s="22"/>
      <c r="BM470" s="22"/>
      <c r="BN470" s="22"/>
      <c r="BO470" s="22"/>
    </row>
    <row r="471" spans="1:67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2"/>
      <c r="AJ471" s="22"/>
      <c r="AK471" s="22"/>
      <c r="AL471" s="22"/>
      <c r="AM471" s="22"/>
      <c r="AN471" s="22"/>
      <c r="AO471" s="22"/>
      <c r="AP471" s="22"/>
      <c r="AQ471" s="22"/>
      <c r="AR471" s="22"/>
      <c r="AT471" s="22"/>
      <c r="AU471" s="22"/>
      <c r="AV471" s="22"/>
      <c r="AW471" s="22"/>
      <c r="AX471" s="22"/>
      <c r="AY471" s="22"/>
      <c r="AZ471" s="22"/>
      <c r="BA471" s="22"/>
      <c r="BB471" s="22"/>
      <c r="BC471" s="22"/>
      <c r="BD471" s="22"/>
      <c r="BE471" s="22"/>
      <c r="BF471" s="22"/>
      <c r="BG471" s="22"/>
      <c r="BH471" s="22"/>
      <c r="BI471" s="22"/>
      <c r="BJ471" s="22"/>
      <c r="BK471" s="22"/>
      <c r="BL471" s="22"/>
      <c r="BM471" s="22"/>
      <c r="BN471" s="22"/>
      <c r="BO471" s="22"/>
    </row>
    <row r="472" spans="1:67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2"/>
      <c r="AJ472" s="22"/>
      <c r="AK472" s="22"/>
      <c r="AL472" s="22"/>
      <c r="AM472" s="22"/>
      <c r="AN472" s="22"/>
      <c r="AO472" s="22"/>
      <c r="AP472" s="22"/>
      <c r="AQ472" s="22"/>
      <c r="AR472" s="22"/>
      <c r="AT472" s="22"/>
      <c r="AU472" s="22"/>
      <c r="AV472" s="22"/>
      <c r="AW472" s="22"/>
      <c r="AX472" s="22"/>
      <c r="AY472" s="22"/>
      <c r="AZ472" s="22"/>
      <c r="BA472" s="22"/>
      <c r="BB472" s="22"/>
      <c r="BC472" s="22"/>
      <c r="BD472" s="22"/>
      <c r="BE472" s="22"/>
      <c r="BF472" s="22"/>
      <c r="BG472" s="22"/>
      <c r="BH472" s="22"/>
      <c r="BI472" s="22"/>
      <c r="BJ472" s="22"/>
      <c r="BK472" s="22"/>
      <c r="BL472" s="22"/>
      <c r="BM472" s="22"/>
      <c r="BN472" s="22"/>
      <c r="BO472" s="22"/>
    </row>
    <row r="473" spans="1:67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2"/>
      <c r="AJ473" s="22"/>
      <c r="AK473" s="22"/>
      <c r="AL473" s="22"/>
      <c r="AM473" s="22"/>
      <c r="AN473" s="22"/>
      <c r="AO473" s="22"/>
      <c r="AP473" s="22"/>
      <c r="AQ473" s="22"/>
      <c r="AR473" s="22"/>
      <c r="AT473" s="22"/>
      <c r="AU473" s="22"/>
      <c r="AV473" s="22"/>
      <c r="AW473" s="22"/>
      <c r="AX473" s="22"/>
      <c r="AY473" s="22"/>
      <c r="AZ473" s="22"/>
      <c r="BA473" s="22"/>
      <c r="BB473" s="22"/>
      <c r="BC473" s="22"/>
      <c r="BD473" s="22"/>
      <c r="BE473" s="22"/>
      <c r="BF473" s="22"/>
      <c r="BG473" s="22"/>
      <c r="BH473" s="22"/>
      <c r="BI473" s="22"/>
      <c r="BJ473" s="22"/>
      <c r="BK473" s="22"/>
      <c r="BL473" s="22"/>
      <c r="BM473" s="22"/>
      <c r="BN473" s="22"/>
      <c r="BO473" s="22"/>
    </row>
    <row r="474" spans="1:67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T474" s="22"/>
      <c r="AU474" s="22"/>
      <c r="AV474" s="22"/>
      <c r="AW474" s="22"/>
      <c r="AX474" s="22"/>
      <c r="AY474" s="22"/>
      <c r="AZ474" s="22"/>
      <c r="BA474" s="22"/>
      <c r="BB474" s="22"/>
      <c r="BC474" s="22"/>
      <c r="BD474" s="22"/>
      <c r="BE474" s="22"/>
      <c r="BF474" s="22"/>
      <c r="BG474" s="22"/>
      <c r="BH474" s="22"/>
      <c r="BI474" s="22"/>
      <c r="BJ474" s="22"/>
      <c r="BK474" s="22"/>
      <c r="BL474" s="22"/>
      <c r="BM474" s="22"/>
      <c r="BN474" s="22"/>
      <c r="BO474" s="22"/>
    </row>
    <row r="475" spans="1:67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2"/>
      <c r="AJ475" s="22"/>
      <c r="AK475" s="22"/>
      <c r="AL475" s="22"/>
      <c r="AM475" s="22"/>
      <c r="AN475" s="22"/>
      <c r="AO475" s="22"/>
      <c r="AP475" s="22"/>
      <c r="AQ475" s="22"/>
      <c r="AR475" s="22"/>
      <c r="AT475" s="22"/>
      <c r="AU475" s="22"/>
      <c r="AV475" s="22"/>
      <c r="AW475" s="22"/>
      <c r="AX475" s="22"/>
      <c r="AY475" s="22"/>
      <c r="AZ475" s="22"/>
      <c r="BA475" s="22"/>
      <c r="BB475" s="22"/>
      <c r="BC475" s="22"/>
      <c r="BD475" s="22"/>
      <c r="BE475" s="22"/>
      <c r="BF475" s="22"/>
      <c r="BG475" s="22"/>
      <c r="BH475" s="22"/>
      <c r="BI475" s="22"/>
      <c r="BJ475" s="22"/>
      <c r="BK475" s="22"/>
      <c r="BL475" s="22"/>
      <c r="BM475" s="22"/>
      <c r="BN475" s="22"/>
      <c r="BO475" s="22"/>
    </row>
    <row r="476" spans="1:67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22"/>
      <c r="AN476" s="22"/>
      <c r="AO476" s="22"/>
      <c r="AP476" s="22"/>
      <c r="AQ476" s="22"/>
      <c r="AR476" s="22"/>
      <c r="AT476" s="22"/>
      <c r="AU476" s="22"/>
      <c r="AV476" s="22"/>
      <c r="AW476" s="22"/>
      <c r="AX476" s="22"/>
      <c r="AY476" s="22"/>
      <c r="AZ476" s="22"/>
      <c r="BA476" s="22"/>
      <c r="BB476" s="22"/>
      <c r="BC476" s="22"/>
      <c r="BD476" s="22"/>
      <c r="BE476" s="22"/>
      <c r="BF476" s="22"/>
      <c r="BG476" s="22"/>
      <c r="BH476" s="22"/>
      <c r="BI476" s="22"/>
      <c r="BJ476" s="22"/>
      <c r="BK476" s="22"/>
      <c r="BL476" s="22"/>
      <c r="BM476" s="22"/>
      <c r="BN476" s="22"/>
      <c r="BO476" s="22"/>
    </row>
    <row r="477" spans="1:6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2"/>
      <c r="AJ477" s="22"/>
      <c r="AK477" s="22"/>
      <c r="AL477" s="22"/>
      <c r="AM477" s="22"/>
      <c r="AN477" s="22"/>
      <c r="AO477" s="22"/>
      <c r="AP477" s="22"/>
      <c r="AQ477" s="22"/>
      <c r="AR477" s="22"/>
      <c r="AT477" s="22"/>
      <c r="AU477" s="22"/>
      <c r="AV477" s="22"/>
      <c r="AW477" s="22"/>
      <c r="AX477" s="22"/>
      <c r="AY477" s="22"/>
      <c r="AZ477" s="22"/>
      <c r="BA477" s="22"/>
      <c r="BB477" s="22"/>
      <c r="BC477" s="22"/>
      <c r="BD477" s="22"/>
      <c r="BE477" s="22"/>
      <c r="BF477" s="22"/>
      <c r="BG477" s="22"/>
      <c r="BH477" s="22"/>
      <c r="BI477" s="22"/>
      <c r="BJ477" s="22"/>
      <c r="BK477" s="22"/>
      <c r="BL477" s="22"/>
      <c r="BM477" s="22"/>
      <c r="BN477" s="22"/>
      <c r="BO477" s="22"/>
    </row>
    <row r="478" spans="1:67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T478" s="22"/>
      <c r="AU478" s="22"/>
      <c r="AV478" s="22"/>
      <c r="AW478" s="22"/>
      <c r="AX478" s="22"/>
      <c r="AY478" s="22"/>
      <c r="AZ478" s="22"/>
      <c r="BA478" s="22"/>
      <c r="BB478" s="22"/>
      <c r="BC478" s="22"/>
      <c r="BD478" s="22"/>
      <c r="BE478" s="22"/>
      <c r="BF478" s="22"/>
      <c r="BG478" s="22"/>
      <c r="BH478" s="22"/>
      <c r="BI478" s="22"/>
      <c r="BJ478" s="22"/>
      <c r="BK478" s="22"/>
      <c r="BL478" s="22"/>
      <c r="BM478" s="22"/>
      <c r="BN478" s="22"/>
      <c r="BO478" s="22"/>
    </row>
    <row r="479" spans="1:67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2"/>
      <c r="AJ479" s="22"/>
      <c r="AK479" s="22"/>
      <c r="AL479" s="22"/>
      <c r="AM479" s="22"/>
      <c r="AN479" s="22"/>
      <c r="AO479" s="22"/>
      <c r="AP479" s="22"/>
      <c r="AQ479" s="22"/>
      <c r="AR479" s="22"/>
      <c r="AT479" s="22"/>
      <c r="AU479" s="22"/>
      <c r="AV479" s="22"/>
      <c r="AW479" s="22"/>
      <c r="AX479" s="22"/>
      <c r="AY479" s="22"/>
      <c r="AZ479" s="22"/>
      <c r="BA479" s="22"/>
      <c r="BB479" s="22"/>
      <c r="BC479" s="22"/>
      <c r="BD479" s="22"/>
      <c r="BE479" s="22"/>
      <c r="BF479" s="22"/>
      <c r="BG479" s="22"/>
      <c r="BH479" s="22"/>
      <c r="BI479" s="22"/>
      <c r="BJ479" s="22"/>
      <c r="BK479" s="22"/>
      <c r="BL479" s="22"/>
      <c r="BM479" s="22"/>
      <c r="BN479" s="22"/>
      <c r="BO479" s="22"/>
    </row>
    <row r="480" spans="1:67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T480" s="22"/>
      <c r="AU480" s="22"/>
      <c r="AV480" s="22"/>
      <c r="AW480" s="22"/>
      <c r="AX480" s="22"/>
      <c r="AY480" s="22"/>
      <c r="AZ480" s="22"/>
      <c r="BA480" s="22"/>
      <c r="BB480" s="22"/>
      <c r="BC480" s="22"/>
      <c r="BD480" s="22"/>
      <c r="BE480" s="22"/>
      <c r="BF480" s="22"/>
      <c r="BG480" s="22"/>
      <c r="BH480" s="22"/>
      <c r="BI480" s="22"/>
      <c r="BJ480" s="22"/>
      <c r="BK480" s="22"/>
      <c r="BL480" s="22"/>
      <c r="BM480" s="22"/>
      <c r="BN480" s="22"/>
      <c r="BO480" s="22"/>
    </row>
    <row r="481" spans="1:67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2"/>
      <c r="AJ481" s="22"/>
      <c r="AK481" s="22"/>
      <c r="AL481" s="22"/>
      <c r="AM481" s="22"/>
      <c r="AN481" s="22"/>
      <c r="AO481" s="22"/>
      <c r="AP481" s="22"/>
      <c r="AQ481" s="22"/>
      <c r="AR481" s="22"/>
      <c r="AT481" s="22"/>
      <c r="AU481" s="22"/>
      <c r="AV481" s="22"/>
      <c r="AW481" s="22"/>
      <c r="AX481" s="22"/>
      <c r="AY481" s="22"/>
      <c r="AZ481" s="22"/>
      <c r="BA481" s="22"/>
      <c r="BB481" s="22"/>
      <c r="BC481" s="22"/>
      <c r="BD481" s="22"/>
      <c r="BE481" s="22"/>
      <c r="BF481" s="22"/>
      <c r="BG481" s="22"/>
      <c r="BH481" s="22"/>
      <c r="BI481" s="22"/>
      <c r="BJ481" s="22"/>
      <c r="BK481" s="22"/>
      <c r="BL481" s="22"/>
      <c r="BM481" s="22"/>
      <c r="BN481" s="22"/>
      <c r="BO481" s="22"/>
    </row>
    <row r="482" spans="1:67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T482" s="22"/>
      <c r="AU482" s="22"/>
      <c r="AV482" s="22"/>
      <c r="AW482" s="22"/>
      <c r="AX482" s="22"/>
      <c r="AY482" s="22"/>
      <c r="AZ482" s="22"/>
      <c r="BA482" s="22"/>
      <c r="BB482" s="22"/>
      <c r="BC482" s="22"/>
      <c r="BD482" s="22"/>
      <c r="BE482" s="22"/>
      <c r="BF482" s="22"/>
      <c r="BG482" s="22"/>
      <c r="BH482" s="22"/>
      <c r="BI482" s="22"/>
      <c r="BJ482" s="22"/>
      <c r="BK482" s="22"/>
      <c r="BL482" s="22"/>
      <c r="BM482" s="22"/>
      <c r="BN482" s="22"/>
      <c r="BO482" s="22"/>
    </row>
    <row r="483" spans="1:67">
      <c r="A483" s="22"/>
      <c r="AU483" s="22"/>
      <c r="AV483" s="22"/>
      <c r="AW483" s="22"/>
      <c r="AX483" s="22"/>
      <c r="AY483" s="22"/>
      <c r="AZ483" s="22"/>
      <c r="BA483" s="22"/>
      <c r="BB483" s="22"/>
      <c r="BC483" s="22"/>
      <c r="BD483" s="22"/>
      <c r="BE483" s="22"/>
      <c r="BF483" s="22"/>
      <c r="BG483" s="22"/>
      <c r="BH483" s="22"/>
      <c r="BI483" s="22"/>
      <c r="BJ483" s="22"/>
      <c r="BK483" s="22"/>
      <c r="BL483" s="22"/>
      <c r="BM483" s="22"/>
      <c r="BN483" s="22"/>
      <c r="BO483" s="22"/>
    </row>
    <row r="484" spans="1:67">
      <c r="A484" s="22"/>
      <c r="AU484" s="22"/>
      <c r="AV484" s="22"/>
      <c r="AW484" s="22"/>
      <c r="AX484" s="22"/>
      <c r="AY484" s="22"/>
      <c r="AZ484" s="22"/>
      <c r="BA484" s="22"/>
      <c r="BB484" s="22"/>
      <c r="BC484" s="22"/>
      <c r="BD484" s="22"/>
      <c r="BE484" s="22"/>
      <c r="BF484" s="22"/>
      <c r="BG484" s="22"/>
      <c r="BH484" s="22"/>
      <c r="BI484" s="22"/>
      <c r="BJ484" s="22"/>
      <c r="BK484" s="22"/>
      <c r="BL484" s="22"/>
      <c r="BM484" s="22"/>
      <c r="BN484" s="22"/>
      <c r="BO484" s="22"/>
    </row>
    <row r="485" spans="1:67">
      <c r="A485" s="22"/>
      <c r="AU485" s="22"/>
      <c r="AV485" s="22"/>
      <c r="AW485" s="22"/>
      <c r="AX485" s="22"/>
      <c r="AY485" s="22"/>
      <c r="AZ485" s="22"/>
      <c r="BA485" s="22"/>
      <c r="BB485" s="22"/>
      <c r="BC485" s="22"/>
      <c r="BD485" s="22"/>
      <c r="BE485" s="22"/>
      <c r="BF485" s="22"/>
      <c r="BG485" s="22"/>
      <c r="BH485" s="22"/>
      <c r="BI485" s="22"/>
      <c r="BJ485" s="22"/>
      <c r="BK485" s="22"/>
      <c r="BL485" s="22"/>
      <c r="BM485" s="22"/>
      <c r="BN485" s="22"/>
      <c r="BO485" s="22"/>
    </row>
    <row r="486" spans="1:67">
      <c r="A486" s="22"/>
      <c r="AU486" s="22"/>
      <c r="AV486" s="22"/>
      <c r="AW486" s="22"/>
      <c r="AX486" s="22"/>
      <c r="AY486" s="22"/>
      <c r="AZ486" s="22"/>
      <c r="BA486" s="22"/>
      <c r="BB486" s="22"/>
      <c r="BC486" s="22"/>
      <c r="BD486" s="22"/>
      <c r="BE486" s="22"/>
      <c r="BF486" s="22"/>
      <c r="BG486" s="22"/>
      <c r="BH486" s="22"/>
      <c r="BI486" s="22"/>
      <c r="BJ486" s="22"/>
      <c r="BK486" s="22"/>
      <c r="BL486" s="22"/>
      <c r="BM486" s="22"/>
      <c r="BN486" s="22"/>
      <c r="BO486" s="22"/>
    </row>
    <row r="487" spans="1:67">
      <c r="A487" s="22"/>
      <c r="AU487" s="22"/>
      <c r="AV487" s="22"/>
      <c r="AW487" s="22"/>
      <c r="AX487" s="22"/>
      <c r="AY487" s="22"/>
      <c r="AZ487" s="22"/>
      <c r="BA487" s="22"/>
      <c r="BB487" s="22"/>
      <c r="BC487" s="22"/>
      <c r="BD487" s="22"/>
      <c r="BE487" s="22"/>
      <c r="BF487" s="22"/>
      <c r="BG487" s="22"/>
      <c r="BH487" s="22"/>
      <c r="BI487" s="22"/>
      <c r="BJ487" s="22"/>
      <c r="BK487" s="22"/>
      <c r="BL487" s="22"/>
      <c r="BM487" s="22"/>
      <c r="BN487" s="22"/>
      <c r="BO487" s="22"/>
    </row>
    <row r="488" spans="1:67">
      <c r="A488" s="22"/>
      <c r="AU488" s="22"/>
      <c r="AV488" s="22"/>
      <c r="AW488" s="22"/>
      <c r="AX488" s="22"/>
      <c r="AY488" s="22"/>
      <c r="AZ488" s="22"/>
      <c r="BA488" s="22"/>
      <c r="BB488" s="22"/>
      <c r="BC488" s="22"/>
      <c r="BD488" s="22"/>
      <c r="BE488" s="22"/>
      <c r="BF488" s="22"/>
      <c r="BG488" s="22"/>
      <c r="BH488" s="22"/>
      <c r="BI488" s="22"/>
      <c r="BJ488" s="22"/>
      <c r="BK488" s="22"/>
      <c r="BL488" s="22"/>
      <c r="BM488" s="22"/>
      <c r="BN488" s="22"/>
      <c r="BO488" s="22"/>
    </row>
    <row r="489" spans="1:67">
      <c r="A489" s="22"/>
      <c r="AU489" s="22"/>
      <c r="AV489" s="22"/>
      <c r="AW489" s="22"/>
      <c r="AX489" s="22"/>
      <c r="AY489" s="22"/>
      <c r="AZ489" s="22"/>
      <c r="BA489" s="22"/>
      <c r="BB489" s="22"/>
      <c r="BC489" s="22"/>
      <c r="BD489" s="22"/>
      <c r="BE489" s="22"/>
      <c r="BF489" s="22"/>
      <c r="BG489" s="22"/>
      <c r="BH489" s="22"/>
      <c r="BI489" s="22"/>
      <c r="BJ489" s="22"/>
      <c r="BK489" s="22"/>
      <c r="BL489" s="22"/>
      <c r="BM489" s="22"/>
      <c r="BN489" s="22"/>
      <c r="BO489" s="22"/>
    </row>
    <row r="490" spans="1:1">
      <c r="A490" s="22"/>
    </row>
    <row r="491" spans="1:1">
      <c r="A491" s="22"/>
    </row>
    <row r="492" spans="1:1">
      <c r="A492" s="22"/>
    </row>
    <row r="493" spans="1:1">
      <c r="A493" s="22"/>
    </row>
    <row r="494" spans="1:1">
      <c r="A494" s="22"/>
    </row>
    <row r="495" spans="1:1">
      <c r="A495" s="22"/>
    </row>
    <row r="496" spans="1:1">
      <c r="A496" s="22"/>
    </row>
    <row r="497" spans="1:1">
      <c r="A497" s="22"/>
    </row>
    <row r="498" spans="1:1">
      <c r="A498" s="22"/>
    </row>
    <row r="499" spans="1:1">
      <c r="A499" s="22"/>
    </row>
    <row r="500" spans="1:1">
      <c r="A500" s="22"/>
    </row>
    <row r="501" spans="1:1">
      <c r="A501" s="22"/>
    </row>
    <row r="502" spans="1:1">
      <c r="A502" s="22"/>
    </row>
    <row r="503" spans="1:1">
      <c r="A503" s="22"/>
    </row>
    <row r="504" spans="1:1">
      <c r="A504" s="22"/>
    </row>
    <row r="505" spans="1:1">
      <c r="A505" s="22"/>
    </row>
    <row r="506" spans="1:1">
      <c r="A506" s="22"/>
    </row>
    <row r="507" spans="1:1">
      <c r="A507" s="22"/>
    </row>
    <row r="508" spans="1:1">
      <c r="A508" s="22"/>
    </row>
    <row r="509" spans="1:1">
      <c r="A509" s="22"/>
    </row>
    <row r="510" spans="1:1">
      <c r="A510" s="22"/>
    </row>
    <row r="511" spans="1:1">
      <c r="A511" s="22"/>
    </row>
    <row r="512" spans="1:1">
      <c r="A512" s="22"/>
    </row>
    <row r="513" spans="1:1">
      <c r="A513" s="22"/>
    </row>
    <row r="514" spans="1:1">
      <c r="A514" s="22"/>
    </row>
    <row r="515" spans="1:1">
      <c r="A515" s="22"/>
    </row>
    <row r="516" spans="1:1">
      <c r="A516" s="22"/>
    </row>
    <row r="517" spans="1:1">
      <c r="A517" s="22"/>
    </row>
    <row r="518" spans="1:1">
      <c r="A518" s="22"/>
    </row>
    <row r="519" spans="1:1">
      <c r="A519" s="22"/>
    </row>
    <row r="520" spans="1:1">
      <c r="A520" s="22"/>
    </row>
    <row r="521" spans="1:1">
      <c r="A521" s="22"/>
    </row>
    <row r="522" spans="1:1">
      <c r="A522" s="22"/>
    </row>
    <row r="523" spans="1:1">
      <c r="A523" s="22"/>
    </row>
    <row r="524" spans="1:1">
      <c r="A524" s="22"/>
    </row>
    <row r="525" spans="1:1">
      <c r="A525" s="22"/>
    </row>
    <row r="526" spans="1:1">
      <c r="A526" s="22"/>
    </row>
    <row r="527" spans="1:1">
      <c r="A527" s="22"/>
    </row>
    <row r="528" spans="1:1">
      <c r="A528" s="22"/>
    </row>
    <row r="529" spans="1:1">
      <c r="A529" s="22"/>
    </row>
    <row r="530" spans="1:1">
      <c r="A530" s="22"/>
    </row>
    <row r="531" spans="1:1">
      <c r="A531" s="22"/>
    </row>
    <row r="532" spans="1:1">
      <c r="A532" s="22"/>
    </row>
    <row r="533" spans="1:1">
      <c r="A533" s="22"/>
    </row>
    <row r="534" spans="1:1">
      <c r="A534" s="22"/>
    </row>
    <row r="535" spans="1:1">
      <c r="A535" s="22"/>
    </row>
    <row r="536" spans="1:1">
      <c r="A536" s="22"/>
    </row>
    <row r="537" spans="1:1">
      <c r="A537" s="22"/>
    </row>
    <row r="538" spans="1:1">
      <c r="A538" s="22"/>
    </row>
    <row r="539" spans="1:1">
      <c r="A539" s="22"/>
    </row>
    <row r="540" spans="1:1">
      <c r="A540" s="22"/>
    </row>
    <row r="541" spans="1:1">
      <c r="A541" s="22"/>
    </row>
    <row r="542" spans="1:1">
      <c r="A542" s="22"/>
    </row>
    <row r="543" spans="1:1">
      <c r="A543" s="22"/>
    </row>
    <row r="544" spans="1:1">
      <c r="A544" s="22"/>
    </row>
    <row r="545" spans="1:1">
      <c r="A545" s="22"/>
    </row>
    <row r="546" spans="1:1">
      <c r="A546" s="22"/>
    </row>
    <row r="547" spans="1:1">
      <c r="A547" s="22"/>
    </row>
    <row r="548" spans="1:1">
      <c r="A548" s="22"/>
    </row>
    <row r="549" spans="1:1">
      <c r="A549" s="22"/>
    </row>
    <row r="550" spans="1:1">
      <c r="A550" s="22"/>
    </row>
    <row r="551" spans="1:1">
      <c r="A551" s="22"/>
    </row>
    <row r="552" spans="1:1">
      <c r="A552" s="22"/>
    </row>
    <row r="553" spans="1:1">
      <c r="A553" s="22"/>
    </row>
    <row r="554" spans="1:1">
      <c r="A554" s="22"/>
    </row>
    <row r="555" spans="1:1">
      <c r="A555" s="22"/>
    </row>
    <row r="556" spans="1:1">
      <c r="A556" s="22"/>
    </row>
    <row r="557" spans="1:1">
      <c r="A557" s="22"/>
    </row>
    <row r="558" spans="1:1">
      <c r="A558" s="22"/>
    </row>
    <row r="559" spans="1:1">
      <c r="A559" s="22"/>
    </row>
    <row r="560" spans="1:1">
      <c r="A560" s="22"/>
    </row>
    <row r="561" spans="1:1">
      <c r="A561" s="22"/>
    </row>
    <row r="562" spans="1:1">
      <c r="A562" s="22"/>
    </row>
  </sheetData>
  <mergeCells count="108">
    <mergeCell ref="A1:AT1"/>
    <mergeCell ref="AU1:BD1"/>
    <mergeCell ref="BE1:BM1"/>
    <mergeCell ref="BN1:BP1"/>
    <mergeCell ref="N2:AG2"/>
    <mergeCell ref="AH2:AJ2"/>
    <mergeCell ref="A2:A3"/>
    <mergeCell ref="A4:A5"/>
    <mergeCell ref="B2:B3"/>
    <mergeCell ref="B4:B5"/>
    <mergeCell ref="C2:C3"/>
    <mergeCell ref="C4:C5"/>
    <mergeCell ref="D2:D3"/>
    <mergeCell ref="D4:D5"/>
    <mergeCell ref="E2:E3"/>
    <mergeCell ref="E4:E5"/>
    <mergeCell ref="F2:F3"/>
    <mergeCell ref="F4:F5"/>
    <mergeCell ref="G2:G3"/>
    <mergeCell ref="G4:G5"/>
    <mergeCell ref="H2:H3"/>
    <mergeCell ref="H4:H5"/>
    <mergeCell ref="I2:I3"/>
    <mergeCell ref="I4:I5"/>
    <mergeCell ref="J2:J3"/>
    <mergeCell ref="J4:J5"/>
    <mergeCell ref="K2:K3"/>
    <mergeCell ref="K4:K5"/>
    <mergeCell ref="L2:L3"/>
    <mergeCell ref="L4:L5"/>
    <mergeCell ref="M2:M3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X4:X5"/>
    <mergeCell ref="Y4:Y5"/>
    <mergeCell ref="Z4:Z5"/>
    <mergeCell ref="AA4:AA5"/>
    <mergeCell ref="AB4:AB5"/>
    <mergeCell ref="AC4:AC5"/>
    <mergeCell ref="AD4:AD5"/>
    <mergeCell ref="AE4:AE5"/>
    <mergeCell ref="AF4:AF5"/>
    <mergeCell ref="AG4:AG5"/>
    <mergeCell ref="AH4:AH5"/>
    <mergeCell ref="AI4:AI5"/>
    <mergeCell ref="AJ4:AJ5"/>
    <mergeCell ref="AK2:AK3"/>
    <mergeCell ref="AK4:AK5"/>
    <mergeCell ref="AL2:AL3"/>
    <mergeCell ref="AL4:AL5"/>
    <mergeCell ref="AM2:AM3"/>
    <mergeCell ref="AM4:AM5"/>
    <mergeCell ref="AN2:AN3"/>
    <mergeCell ref="AN4:AN5"/>
    <mergeCell ref="AO2:AO3"/>
    <mergeCell ref="AO4:AO5"/>
    <mergeCell ref="AP2:AP3"/>
    <mergeCell ref="AP4:AP5"/>
    <mergeCell ref="AQ2:AQ3"/>
    <mergeCell ref="AQ4:AQ5"/>
    <mergeCell ref="AR2:AR3"/>
    <mergeCell ref="AR4:AR5"/>
    <mergeCell ref="AS2:AS3"/>
    <mergeCell ref="AS4:AS5"/>
    <mergeCell ref="AT2:AT3"/>
    <mergeCell ref="AT4:AT5"/>
    <mergeCell ref="AU2:AU3"/>
    <mergeCell ref="AU4:AU5"/>
    <mergeCell ref="AV2:AV3"/>
    <mergeCell ref="AV4:AV5"/>
    <mergeCell ref="AW2:AW3"/>
    <mergeCell ref="AW4:AW5"/>
    <mergeCell ref="AX2:AX3"/>
    <mergeCell ref="AX4:AX5"/>
    <mergeCell ref="AY2:AY3"/>
    <mergeCell ref="AY4:AY5"/>
    <mergeCell ref="AZ2:AZ3"/>
    <mergeCell ref="AZ4:AZ5"/>
    <mergeCell ref="BA2:BA3"/>
    <mergeCell ref="BA4:BA5"/>
    <mergeCell ref="BB2:BB3"/>
    <mergeCell ref="BB4:BB5"/>
    <mergeCell ref="BC2:BC3"/>
    <mergeCell ref="BC4:BC5"/>
    <mergeCell ref="BD2:BD3"/>
    <mergeCell ref="BD4:BD5"/>
    <mergeCell ref="BE2:BE3"/>
    <mergeCell ref="BF2:BF3"/>
    <mergeCell ref="BG2:BG3"/>
    <mergeCell ref="BH2:BH3"/>
    <mergeCell ref="BI2:BI3"/>
    <mergeCell ref="BJ2:BJ3"/>
    <mergeCell ref="BK2:BK3"/>
    <mergeCell ref="BL2:BL3"/>
    <mergeCell ref="BM2:BM3"/>
    <mergeCell ref="BN2:BN3"/>
    <mergeCell ref="BO2:BO3"/>
    <mergeCell ref="BP2:BP3"/>
    <mergeCell ref="BP4:BP5"/>
  </mergeCells>
  <hyperlinks>
    <hyperlink ref="C7" r:id="rId1" display="603867(新化股份)"/>
    <hyperlink ref="C6" r:id="rId2" display="600085(同仁堂)"/>
    <hyperlink ref="C4" r:id="rId3" display="003040(楚天龙)"/>
    <hyperlink ref="C9" r:id="rId4" display="605016(百龙创园)"/>
    <hyperlink ref="C8" r:id="rId5" display="002932(明德生物)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U2"/>
  <sheetViews>
    <sheetView workbookViewId="0">
      <selection activeCell="A3" sqref="A3"/>
    </sheetView>
  </sheetViews>
  <sheetFormatPr defaultColWidth="9.82142857142857" defaultRowHeight="12.4" outlineLevelRow="1"/>
  <cols>
    <col min="1" max="1" width="27.0803571428571" customWidth="1"/>
    <col min="2" max="2" width="20.3839285714286" customWidth="1"/>
    <col min="3" max="3" width="19.7857142857143" customWidth="1"/>
    <col min="4" max="4" width="20.8214285714286" customWidth="1"/>
    <col min="5" max="5" width="21.2767857142857" customWidth="1"/>
  </cols>
  <sheetData>
    <row r="1" ht="28" customHeight="1" spans="1:99">
      <c r="A1" s="1" t="s">
        <v>168</v>
      </c>
      <c r="B1" s="1" t="s">
        <v>169</v>
      </c>
      <c r="C1" s="1" t="s">
        <v>170</v>
      </c>
      <c r="D1" s="1" t="s">
        <v>171</v>
      </c>
      <c r="E1" s="1" t="s">
        <v>172</v>
      </c>
      <c r="CU1" t="s">
        <v>172</v>
      </c>
    </row>
    <row r="2" spans="1:1">
      <c r="A2" s="2">
        <f>SUM(交易计划及执行表!BA4:BA9)</f>
        <v>1268.44288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交易计划及执行表</vt:lpstr>
      <vt:lpstr>交易水平监控表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2021-11-28T09:47:00Z</dcterms:created>
  <dcterms:modified xsi:type="dcterms:W3CDTF">2021-11-29T20:22:26Z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