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<sst xmlns="http://schemas.openxmlformats.org/spreadsheetml/2006/main" count="140">
  <si>
    <t>交易计划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</si>
  <si>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</si>
  <si>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</si>
  <si>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</si>
  <si>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</si>
  <si>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</si>
  <si>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</si>
  <si>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</si>
  <si>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</si>
  <si>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</si>
  <si>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</si>
  <si>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</si>
  <si>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</si>
  <si>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</si>
  <si>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</si>
  <si>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</si>
  <si>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</si>
  <si>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</si>
  <si>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</si>
  <si>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</si>
  <si>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</si>
  <si>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</si>
  <si>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</si>
  <si>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</si>
  <si>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</si>
  <si>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</si>
  <si>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</si>
  <si>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</si>
  <si>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</si>
  <si>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</si>
  <si>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</si>
  <si>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</si>
  <si>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</si>
  <si>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</si>
  <si>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</si>
  <si>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</si>
  <si>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</si>
  <si>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</si>
  <si>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</si>
  <si>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</si>
  <si>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</si>
  <si>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</si>
  <si>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</si>
  <si>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</si>
  <si>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</si>
  <si>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</si>
  <si>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当前利润率</t>
  </si>
  <si>
    <t>当前销售额</t>
  </si>
  <si>
    <t>当前利润增长率</t>
  </si>
  <si>
    <t>当前销售额增长率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</si>
  <si>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</si>
  <si>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</si>
  <si>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</si>
  <si>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</si>
  <si>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</si>
  <si>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</si>
  <si>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</si>
  <si>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</si>
  <si>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</si>
  <si>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</si>
  <si>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</si>
  <si>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</si>
  <si>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</si>
  <si>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</si>
  <si>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</si>
  <si>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</si>
  <si>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</si>
  <si>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</si>
  <si>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</si>
  <si>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</si>
  <si>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</si>
  <si>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</si>
  <si>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</si>
  <si>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</si>
  <si>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</si>
  <si>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</si>
  <si>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</si>
  <si>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</si>
  <si>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</si>
  <si>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</si>
  <si>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</si>
  <si>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</si>
  <si>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</si>
  <si>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</si>
  <si>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</si>
  <si>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</si>
  <si>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</si>
  <si>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000021</t>
  </si>
  <si>
    <r>
      <rPr>
        <sz val="10"/>
        <color rgb="FF000000"/>
        <rFont val="Helvetica Neue"/>
        <charset val="134"/>
      </rPr>
      <t>605028(</t>
    </r>
    <r>
      <rPr>
        <sz val="10"/>
        <color rgb="FF000000"/>
        <rFont val="方正书宋_GBK"/>
        <charset val="134"/>
      </rPr>
      <t>世贸能源</t>
    </r>
    <r>
      <rPr>
        <sz val="10"/>
        <color rgb="FF000000"/>
        <rFont val="Helvetica Neue"/>
        <charset val="134"/>
      </rPr>
      <t>)</t>
    </r>
  </si>
  <si>
    <t>16w</t>
  </si>
  <si>
    <t>6T</t>
  </si>
  <si>
    <t>减少明显，空A头几乎被榨干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</si>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</sst>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7">
    <numFmt numFmtId="176" formatCode="0.00_ "/>
    <numFmt numFmtId="42" formatCode="_ &quot;￥&quot;* #,##0_ ;_ &quot;￥&quot;* \-#,##0_ ;_ &quot;￥&quot;* &quot;-&quot;_ ;_ @_ "/>
    <numFmt numFmtId="177" formatCode="0.00_);[Red]\(0.00\)"/>
    <numFmt numFmtId="41" formatCode="_ * #,##0_ ;_ * \-#,##0_ ;_ * &quot;-&quot;_ ;_ @_ "/>
    <numFmt numFmtId="178" formatCode="yyyy/m/d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sz val="10"/>
      <color rgb="FF000000"/>
      <name val="Helvetica Neue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5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1" fillId="27" borderId="10" applyNumberFormat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3" fillId="18" borderId="10" applyNumberFormat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2" fillId="13" borderId="6" applyNumberFormat="0" applyAlignment="0" applyProtection="0">
      <alignment vertical="center"/>
    </xf>
    <xf numFmtId="0" fontId="27" fillId="18" borderId="8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9" borderId="4" applyNumberFormat="0" applyFont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</cellStyleXfs>
  <cellXfs count="66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2" fillId="0" borderId="0" xfId="0" applyNumberFormat="1" applyFont="1" applyAlignment="1">
      <alignment vertical="top" wrapText="1"/>
    </xf>
    <xf numFmtId="0" fontId="2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49" fontId="7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8" fillId="2" borderId="1" xfId="0" applyNumberFormat="1" applyFont="1" applyFill="1" applyBorder="1" applyAlignment="1">
      <alignment horizontal="center" vertical="center" wrapText="1"/>
    </xf>
    <xf numFmtId="0" fontId="7" fillId="2" borderId="1" xfId="4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1" xfId="4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41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2" fillId="4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5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center" vertical="center" wrapText="1"/>
    </xf>
    <xf numFmtId="10" fontId="8" fillId="5" borderId="1" xfId="0" applyNumberFormat="1" applyFont="1" applyFill="1" applyBorder="1" applyAlignment="1">
      <alignment horizontal="center" vertical="center" wrapText="1"/>
    </xf>
    <xf numFmtId="49" fontId="11" fillId="3" borderId="1" xfId="0" applyNumberFormat="1" applyFont="1" applyFill="1" applyBorder="1" applyAlignment="1">
      <alignment horizontal="center" vertical="center" wrapText="1"/>
    </xf>
    <xf numFmtId="0" fontId="12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13" fillId="0" borderId="1" xfId="0" applyNumberFormat="1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49" fontId="13" fillId="3" borderId="1" xfId="0" applyNumberFormat="1" applyFont="1" applyFill="1" applyBorder="1" applyAlignment="1">
      <alignment horizontal="center" vertical="center" wrapText="1"/>
    </xf>
    <xf numFmtId="49" fontId="0" fillId="3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2" borderId="2" xfId="0" applyFont="1" applyFill="1" applyBorder="1" applyAlignment="1">
      <alignment vertical="center" wrapText="1"/>
    </xf>
    <xf numFmtId="0" fontId="13" fillId="2" borderId="1" xfId="0" applyFont="1" applyFill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0" fillId="2" borderId="2" xfId="0" applyFont="1" applyFill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hyperlink" Target="&#20132;&#26131;&#36816;&#34892;&#29366;&#24577;/&#19975;&#30427;&#32929;&#20221;.xlsx" TargetMode="External"/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M551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A11" sqref="A11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13" max="13" width="40.7767857142857" customWidth="1"/>
    <col min="26" max="26" width="9.85714285714286"/>
    <col min="30" max="31" width="12.7857142857143"/>
    <col min="33" max="36" width="26.3303571428571" customWidth="1"/>
    <col min="37" max="37" width="18.1517857142857" customWidth="1"/>
    <col min="41" max="41" width="11.9017857142857" customWidth="1"/>
    <col min="42" max="42" width="13.5357142857143" customWidth="1"/>
    <col min="43" max="45" width="14.1339285714286" customWidth="1"/>
    <col min="46" max="46" width="14"/>
    <col min="47" max="47" width="11.3035714285714" customWidth="1"/>
    <col min="48" max="48" width="11.1607142857143" customWidth="1"/>
    <col min="49" max="49" width="10.2589285714286" customWidth="1"/>
    <col min="50" max="50" width="13.8303571428571" customWidth="1"/>
  </cols>
  <sheetData>
    <row r="1" ht="23.6" spans="1:91">
      <c r="A1" s="6" t="s">
        <v>0</v>
      </c>
      <c r="B1" s="6"/>
      <c r="C1" s="7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59"/>
      <c r="AZ1" s="59"/>
      <c r="BA1" s="59"/>
      <c r="BB1" s="59"/>
      <c r="BC1" s="59"/>
      <c r="BD1" s="59"/>
      <c r="BE1" s="59"/>
      <c r="BF1" s="59"/>
      <c r="BH1" s="64"/>
      <c r="BI1" s="64"/>
      <c r="BJ1" s="64"/>
      <c r="BK1" s="64"/>
      <c r="BL1" s="64"/>
      <c r="BM1" s="64"/>
      <c r="BN1" s="64"/>
      <c r="BO1" s="64"/>
      <c r="BQ1" s="64"/>
      <c r="BR1" s="64"/>
      <c r="BS1" s="64"/>
      <c r="BT1" s="64"/>
      <c r="BU1" s="64"/>
      <c r="BV1" s="64"/>
      <c r="BW1" s="64"/>
      <c r="BY1" s="64"/>
      <c r="BZ1" s="64"/>
      <c r="CA1" s="64"/>
      <c r="CB1" s="64"/>
      <c r="CC1" s="64"/>
      <c r="CD1" s="64"/>
      <c r="CE1" s="64"/>
      <c r="CG1" s="64"/>
      <c r="CH1" s="64"/>
      <c r="CI1" s="64"/>
      <c r="CJ1" s="64"/>
      <c r="CK1" s="64"/>
      <c r="CL1" s="64"/>
      <c r="CM1" s="64"/>
    </row>
    <row r="2" ht="23.6" spans="1:91">
      <c r="A2" s="8" t="s">
        <v>1</v>
      </c>
      <c r="B2" s="9" t="s">
        <v>2</v>
      </c>
      <c r="C2" s="9" t="s">
        <v>3</v>
      </c>
      <c r="D2" s="10" t="s">
        <v>4</v>
      </c>
      <c r="E2" s="10" t="s">
        <v>5</v>
      </c>
      <c r="F2" s="10" t="s">
        <v>6</v>
      </c>
      <c r="G2" s="27" t="s">
        <v>7</v>
      </c>
      <c r="H2" s="10" t="s">
        <v>8</v>
      </c>
      <c r="I2" s="32" t="s">
        <v>9</v>
      </c>
      <c r="J2" s="33" t="s">
        <v>10</v>
      </c>
      <c r="K2" s="27" t="s">
        <v>11</v>
      </c>
      <c r="L2" s="27" t="s">
        <v>12</v>
      </c>
      <c r="M2" s="27" t="s">
        <v>13</v>
      </c>
      <c r="N2" s="41" t="s">
        <v>14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0"/>
      <c r="AL2" s="10" t="s">
        <v>15</v>
      </c>
      <c r="AM2" s="11"/>
      <c r="AN2" s="11"/>
      <c r="AO2" s="27" t="s">
        <v>16</v>
      </c>
      <c r="AP2" s="27" t="s">
        <v>17</v>
      </c>
      <c r="AQ2" s="27" t="s">
        <v>18</v>
      </c>
      <c r="AR2" s="27" t="s">
        <v>19</v>
      </c>
      <c r="AS2" s="27" t="s">
        <v>20</v>
      </c>
      <c r="AT2" s="10" t="s">
        <v>21</v>
      </c>
      <c r="AU2" s="10" t="s">
        <v>22</v>
      </c>
      <c r="AV2" s="10" t="s">
        <v>23</v>
      </c>
      <c r="AW2" s="10" t="s">
        <v>24</v>
      </c>
      <c r="AX2" s="27" t="s">
        <v>25</v>
      </c>
      <c r="AY2" s="59"/>
      <c r="AZ2" s="59"/>
      <c r="BA2" s="59"/>
      <c r="BB2" s="59"/>
      <c r="BC2" s="59"/>
      <c r="BD2" s="59"/>
      <c r="BE2" s="59"/>
      <c r="BF2" s="59"/>
      <c r="BH2" s="64"/>
      <c r="BI2" s="64"/>
      <c r="BJ2" s="64"/>
      <c r="BK2" s="64"/>
      <c r="BL2" s="64"/>
      <c r="BM2" s="64"/>
      <c r="BN2" s="64"/>
      <c r="BO2" s="64"/>
      <c r="BQ2" s="64"/>
      <c r="BR2" s="64"/>
      <c r="BS2" s="64"/>
      <c r="BT2" s="64"/>
      <c r="BU2" s="64"/>
      <c r="BV2" s="64"/>
      <c r="BW2" s="64"/>
      <c r="BY2" s="64"/>
      <c r="BZ2" s="64"/>
      <c r="CA2" s="64"/>
      <c r="CB2" s="64"/>
      <c r="CC2" s="64"/>
      <c r="CD2" s="64"/>
      <c r="CE2" s="64"/>
      <c r="CG2" s="64"/>
      <c r="CH2" s="64"/>
      <c r="CI2" s="64"/>
      <c r="CJ2" s="64"/>
      <c r="CK2" s="64"/>
      <c r="CL2" s="64"/>
      <c r="CM2" s="64"/>
    </row>
    <row r="3" ht="48" spans="1:91">
      <c r="A3" s="8"/>
      <c r="B3" s="9"/>
      <c r="C3" s="9"/>
      <c r="D3" s="11"/>
      <c r="E3" s="11"/>
      <c r="F3" s="11"/>
      <c r="G3" s="10"/>
      <c r="H3" s="11"/>
      <c r="I3" s="34"/>
      <c r="J3" s="35"/>
      <c r="K3" s="11"/>
      <c r="L3" s="11"/>
      <c r="M3" s="11"/>
      <c r="N3" s="32" t="s">
        <v>26</v>
      </c>
      <c r="O3" s="32" t="s">
        <v>27</v>
      </c>
      <c r="P3" s="32" t="s">
        <v>28</v>
      </c>
      <c r="Q3" s="32" t="s">
        <v>29</v>
      </c>
      <c r="R3" s="32" t="s">
        <v>30</v>
      </c>
      <c r="S3" s="32" t="s">
        <v>31</v>
      </c>
      <c r="T3" s="32" t="s">
        <v>32</v>
      </c>
      <c r="U3" s="32" t="s">
        <v>33</v>
      </c>
      <c r="V3" s="32" t="s">
        <v>34</v>
      </c>
      <c r="W3" s="32" t="s">
        <v>35</v>
      </c>
      <c r="X3" s="32" t="s">
        <v>36</v>
      </c>
      <c r="Y3" s="10" t="s">
        <v>37</v>
      </c>
      <c r="Z3" s="10" t="s">
        <v>38</v>
      </c>
      <c r="AA3" s="10" t="s">
        <v>39</v>
      </c>
      <c r="AB3" s="10" t="s">
        <v>40</v>
      </c>
      <c r="AC3" s="10" t="s">
        <v>41</v>
      </c>
      <c r="AD3" s="10" t="s">
        <v>42</v>
      </c>
      <c r="AE3" s="10" t="s">
        <v>43</v>
      </c>
      <c r="AF3" s="10" t="s">
        <v>44</v>
      </c>
      <c r="AG3" s="27" t="s">
        <v>45</v>
      </c>
      <c r="AH3" s="27" t="s">
        <v>46</v>
      </c>
      <c r="AI3" s="27" t="s">
        <v>47</v>
      </c>
      <c r="AJ3" s="27" t="s">
        <v>48</v>
      </c>
      <c r="AK3" s="53" t="s">
        <v>49</v>
      </c>
      <c r="AL3" s="44" t="s">
        <v>50</v>
      </c>
      <c r="AM3" s="44" t="s">
        <v>51</v>
      </c>
      <c r="AN3" s="54" t="s">
        <v>52</v>
      </c>
      <c r="AO3" s="11"/>
      <c r="AP3" s="11"/>
      <c r="AQ3" s="11"/>
      <c r="AR3" s="27"/>
      <c r="AS3" s="27"/>
      <c r="AT3" s="11"/>
      <c r="AU3" s="11"/>
      <c r="AV3" s="11"/>
      <c r="AW3" s="11"/>
      <c r="AX3" s="11"/>
      <c r="AY3" s="59"/>
      <c r="AZ3" s="59"/>
      <c r="BA3" s="59"/>
      <c r="BB3" s="59"/>
      <c r="BC3" s="59"/>
      <c r="BD3" s="59"/>
      <c r="BE3" s="59"/>
      <c r="BF3" s="59"/>
      <c r="BH3" s="64"/>
      <c r="BI3" s="64"/>
      <c r="BJ3" s="64"/>
      <c r="BK3" s="64"/>
      <c r="BL3" s="64"/>
      <c r="BM3" s="64"/>
      <c r="BN3" s="64"/>
      <c r="BO3" s="64"/>
      <c r="BQ3" s="64"/>
      <c r="BR3" s="64"/>
      <c r="BS3" s="64"/>
      <c r="BT3" s="64"/>
      <c r="BU3" s="64"/>
      <c r="BV3" s="64"/>
      <c r="BW3" s="64"/>
      <c r="BY3" s="64"/>
      <c r="BZ3" s="64"/>
      <c r="CA3" s="64"/>
      <c r="CB3" s="64"/>
      <c r="CC3" s="64"/>
      <c r="CD3" s="64"/>
      <c r="CE3" s="64"/>
      <c r="CG3" s="64"/>
      <c r="CH3" s="64"/>
      <c r="CI3" s="64"/>
      <c r="CJ3" s="64"/>
      <c r="CK3" s="64"/>
      <c r="CL3" s="64"/>
      <c r="CM3" s="64"/>
    </row>
    <row r="4" s="4" customFormat="1" ht="38" spans="1:91">
      <c r="A4" s="66" t="s">
        <v>53</v>
      </c>
      <c r="B4" s="13">
        <v>44517</v>
      </c>
      <c r="C4" s="14" t="s">
        <v>54</v>
      </c>
      <c r="D4" s="15">
        <v>22.15</v>
      </c>
      <c r="E4" s="15">
        <v>23.55</v>
      </c>
      <c r="F4" s="15">
        <v>24.52</v>
      </c>
      <c r="G4" s="28" t="s">
        <v>55</v>
      </c>
      <c r="H4" s="15">
        <v>25.7</v>
      </c>
      <c r="I4" s="15">
        <v>5.46</v>
      </c>
      <c r="J4" s="15">
        <v>46.33</v>
      </c>
      <c r="K4" s="36">
        <f>(H4-I4)/I4</f>
        <v>3.70695970695971</v>
      </c>
      <c r="L4" s="37">
        <f>(J4-H4)/J4</f>
        <v>0.445283833369307</v>
      </c>
      <c r="M4" s="34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32" t="s">
        <v>56</v>
      </c>
      <c r="X4" s="32" t="s">
        <v>57</v>
      </c>
      <c r="Y4" s="44" t="s">
        <v>58</v>
      </c>
      <c r="Z4" s="36">
        <f>(J4-N4)/J4</f>
        <v>0.551262680768401</v>
      </c>
      <c r="AA4" s="36">
        <f>(O4-P4)/O4</f>
        <v>0.265771812080537</v>
      </c>
      <c r="AB4" s="36">
        <f>(Q4-R4)/Q4</f>
        <v>0.166037735849057</v>
      </c>
      <c r="AC4" s="36">
        <f>(S4-T4)/S4</f>
        <v>0.0909090909090909</v>
      </c>
      <c r="AD4" s="36">
        <f>(U4-V4)/U4</f>
        <v>0.0641221374045801</v>
      </c>
      <c r="AE4" s="47">
        <f>(W4-X4)/W4</f>
        <v>0.0823442136498517</v>
      </c>
      <c r="AF4" s="44" t="s">
        <v>59</v>
      </c>
      <c r="AG4" s="49" t="s">
        <v>60</v>
      </c>
      <c r="AH4" s="49"/>
      <c r="AI4" s="49"/>
      <c r="AJ4" s="49"/>
      <c r="AK4" s="15"/>
      <c r="AL4" s="15">
        <v>28.15</v>
      </c>
      <c r="AM4" s="15">
        <v>21.87</v>
      </c>
      <c r="AN4" s="15">
        <f>AL4-AM4</f>
        <v>6.28</v>
      </c>
      <c r="AO4" s="15">
        <v>26.2</v>
      </c>
      <c r="AP4" s="15">
        <v>24.68</v>
      </c>
      <c r="AQ4" s="15">
        <v>32.49</v>
      </c>
      <c r="AR4" s="15">
        <f>(AO4-AP4)*100</f>
        <v>152</v>
      </c>
      <c r="AS4" s="15">
        <f>FLOOR(300/(AO4-AP4),100)</f>
        <v>100</v>
      </c>
      <c r="AT4" s="56">
        <f>(AQ4-AO4)/(AO4-AP4)</f>
        <v>4.13815789473685</v>
      </c>
      <c r="AU4" s="36">
        <f>(AO4-AP4)/AO4</f>
        <v>0.0580152671755725</v>
      </c>
      <c r="AV4" s="36">
        <f>(AQ4-AO4)/AO4</f>
        <v>0.240076335877863</v>
      </c>
      <c r="AW4" s="15">
        <v>150.88</v>
      </c>
      <c r="AX4" s="49" t="s">
        <v>61</v>
      </c>
      <c r="AY4" s="60"/>
      <c r="AZ4" s="61"/>
      <c r="BA4" s="61"/>
      <c r="BB4" s="61"/>
      <c r="BC4" s="61"/>
      <c r="BD4" s="61"/>
      <c r="BE4" s="61"/>
      <c r="BF4" s="61"/>
      <c r="BH4" s="65"/>
      <c r="BI4" s="65"/>
      <c r="BJ4" s="65"/>
      <c r="BK4" s="65"/>
      <c r="BL4" s="65"/>
      <c r="BM4" s="65"/>
      <c r="BN4" s="65"/>
      <c r="BO4" s="65"/>
      <c r="BQ4" s="65"/>
      <c r="BR4" s="65"/>
      <c r="BS4" s="65"/>
      <c r="BT4" s="65"/>
      <c r="BU4" s="65"/>
      <c r="BV4" s="65"/>
      <c r="BW4" s="65"/>
      <c r="BY4" s="65"/>
      <c r="BZ4" s="65"/>
      <c r="CA4" s="65"/>
      <c r="CB4" s="65"/>
      <c r="CC4" s="65"/>
      <c r="CD4" s="65"/>
      <c r="CE4" s="65"/>
      <c r="CG4" s="65"/>
      <c r="CH4" s="65"/>
      <c r="CI4" s="65"/>
      <c r="CJ4" s="65"/>
      <c r="CK4" s="65"/>
      <c r="CL4" s="65"/>
      <c r="CM4" s="65"/>
    </row>
    <row r="5" s="5" customFormat="1" ht="38" spans="1:51">
      <c r="A5" s="67" t="s">
        <v>62</v>
      </c>
      <c r="B5" s="13">
        <v>44517</v>
      </c>
      <c r="C5" s="14" t="s">
        <v>63</v>
      </c>
      <c r="D5" s="17">
        <v>31.92</v>
      </c>
      <c r="E5" s="17">
        <v>32.63</v>
      </c>
      <c r="F5" s="17">
        <v>33.17</v>
      </c>
      <c r="G5" s="29" t="s">
        <v>64</v>
      </c>
      <c r="H5" s="17">
        <v>33.73</v>
      </c>
      <c r="I5" s="17">
        <v>22.98</v>
      </c>
      <c r="J5" s="17">
        <v>44.42</v>
      </c>
      <c r="K5" s="38">
        <f t="shared" ref="K5:K11" si="0">(H5-I5)/I5</f>
        <v>0.467798085291558</v>
      </c>
      <c r="L5" s="38">
        <f t="shared" ref="L5:L11" si="1">(J5-H5)/J5</f>
        <v>0.240657361548852</v>
      </c>
      <c r="M5" s="16"/>
      <c r="N5" s="17">
        <v>30.78</v>
      </c>
      <c r="O5" s="17">
        <v>35</v>
      </c>
      <c r="P5" s="17">
        <v>31.27</v>
      </c>
      <c r="Q5" s="17">
        <v>34.82</v>
      </c>
      <c r="R5" s="17">
        <v>32.12</v>
      </c>
      <c r="S5" s="17">
        <v>34.11</v>
      </c>
      <c r="T5" s="17">
        <v>32.53</v>
      </c>
      <c r="U5" s="16"/>
      <c r="V5" s="16"/>
      <c r="W5" s="16"/>
      <c r="X5" s="16"/>
      <c r="Y5" s="45" t="s">
        <v>58</v>
      </c>
      <c r="Z5" s="46">
        <f t="shared" ref="Z5:Z11" si="2">(J5-N5)/J5</f>
        <v>0.307068887888339</v>
      </c>
      <c r="AA5" s="46">
        <f t="shared" ref="AA5:AA11" si="3">(O5-P5)/O5</f>
        <v>0.106571428571429</v>
      </c>
      <c r="AB5" s="46">
        <f t="shared" ref="AB5:AB11" si="4">(Q5-R5)/Q5</f>
        <v>0.077541642734061</v>
      </c>
      <c r="AC5" s="46">
        <f t="shared" ref="AC5:AC11" si="5">(S5-T5)/S5</f>
        <v>0.0463207270595133</v>
      </c>
      <c r="AD5" s="46" t="e">
        <f>(U5-V5)/U5</f>
        <v>#DIV/0!</v>
      </c>
      <c r="AE5" s="16"/>
      <c r="AF5" s="45" t="s">
        <v>65</v>
      </c>
      <c r="AG5" s="50" t="s">
        <v>66</v>
      </c>
      <c r="AH5" s="50"/>
      <c r="AI5" s="50"/>
      <c r="AJ5" s="50"/>
      <c r="AK5" s="17"/>
      <c r="AL5" s="17">
        <v>35.48</v>
      </c>
      <c r="AM5" s="17">
        <v>31.36</v>
      </c>
      <c r="AN5" s="17">
        <f t="shared" ref="AN5:AN11" si="6">AL5-AM5</f>
        <v>4.12</v>
      </c>
      <c r="AO5" s="17">
        <v>34.12</v>
      </c>
      <c r="AP5" s="17">
        <v>32.53</v>
      </c>
      <c r="AQ5" s="17">
        <v>39.33</v>
      </c>
      <c r="AR5" s="17">
        <f t="shared" ref="AR5:AR11" si="7">(AO5-AP5)*100</f>
        <v>159</v>
      </c>
      <c r="AS5" s="15">
        <f t="shared" ref="AS5:AS11" si="8">FLOOR(300/(AO5-AP5),100)</f>
        <v>100</v>
      </c>
      <c r="AT5" s="56">
        <f t="shared" ref="AT5:AT11" si="9">(AQ5-AO5)/(AO5-AP5)</f>
        <v>3.27672955974844</v>
      </c>
      <c r="AU5" s="36">
        <f t="shared" ref="AU5:AU11" si="10">(AO5-AP5)/AO5</f>
        <v>0.0466002344665884</v>
      </c>
      <c r="AV5" s="36">
        <f t="shared" ref="AV5:AV11" si="11">(AQ5-AO5)/AO5</f>
        <v>0.152696365767878</v>
      </c>
      <c r="AW5" s="17">
        <v>37.41</v>
      </c>
      <c r="AX5" s="48" t="s">
        <v>67</v>
      </c>
      <c r="AY5" s="62"/>
    </row>
    <row r="6" s="5" customFormat="1" ht="38" spans="1:51">
      <c r="A6" s="67" t="s">
        <v>68</v>
      </c>
      <c r="B6" s="13">
        <v>44519</v>
      </c>
      <c r="C6" s="14" t="s">
        <v>69</v>
      </c>
      <c r="D6" s="17">
        <v>28.2</v>
      </c>
      <c r="E6" s="30">
        <v>29.15</v>
      </c>
      <c r="F6" s="30">
        <v>31.53</v>
      </c>
      <c r="G6" s="31" t="s">
        <v>64</v>
      </c>
      <c r="H6" s="30">
        <v>32.57</v>
      </c>
      <c r="I6" s="17">
        <v>20.61</v>
      </c>
      <c r="J6" s="17">
        <v>41.5</v>
      </c>
      <c r="K6" s="38">
        <f t="shared" si="0"/>
        <v>0.58030082484231</v>
      </c>
      <c r="L6" s="38">
        <f t="shared" si="1"/>
        <v>0.215180722891566</v>
      </c>
      <c r="M6" s="16"/>
      <c r="N6" s="17">
        <v>28.42</v>
      </c>
      <c r="O6" s="17">
        <v>34.7</v>
      </c>
      <c r="P6" s="17">
        <v>29</v>
      </c>
      <c r="Q6" s="17">
        <v>35.27</v>
      </c>
      <c r="R6" s="17">
        <v>30.89</v>
      </c>
      <c r="S6" s="42">
        <v>34.66</v>
      </c>
      <c r="T6" s="43">
        <v>32.59</v>
      </c>
      <c r="U6" s="16"/>
      <c r="V6" s="16"/>
      <c r="W6" s="16"/>
      <c r="X6" s="16"/>
      <c r="Y6" s="45" t="s">
        <v>70</v>
      </c>
      <c r="Z6" s="46">
        <f t="shared" si="2"/>
        <v>0.315180722891566</v>
      </c>
      <c r="AA6" s="46">
        <f t="shared" si="3"/>
        <v>0.164265129682997</v>
      </c>
      <c r="AB6" s="46">
        <f t="shared" si="4"/>
        <v>0.124184859654097</v>
      </c>
      <c r="AC6" s="46">
        <f t="shared" si="5"/>
        <v>0.0597230236583957</v>
      </c>
      <c r="AD6" s="46" t="e">
        <f>(U6-V6)/U6</f>
        <v>#DIV/0!</v>
      </c>
      <c r="AE6" s="16"/>
      <c r="AF6" s="48" t="s">
        <v>71</v>
      </c>
      <c r="AG6" s="50" t="s">
        <v>72</v>
      </c>
      <c r="AH6" s="50"/>
      <c r="AI6" s="50"/>
      <c r="AJ6" s="50"/>
      <c r="AK6" s="17"/>
      <c r="AL6" s="17">
        <v>36.21</v>
      </c>
      <c r="AM6" s="17">
        <v>27.35</v>
      </c>
      <c r="AN6" s="17">
        <f t="shared" si="6"/>
        <v>8.86</v>
      </c>
      <c r="AO6" s="17">
        <v>32.65</v>
      </c>
      <c r="AP6" s="17">
        <v>30.89</v>
      </c>
      <c r="AQ6" s="17">
        <v>36.22</v>
      </c>
      <c r="AR6" s="17">
        <f t="shared" si="7"/>
        <v>176</v>
      </c>
      <c r="AS6" s="15">
        <f t="shared" si="8"/>
        <v>100</v>
      </c>
      <c r="AT6" s="56">
        <f t="shared" si="9"/>
        <v>2.02840909090909</v>
      </c>
      <c r="AU6" s="36">
        <f t="shared" si="10"/>
        <v>0.0539050535987748</v>
      </c>
      <c r="AV6" s="36">
        <f t="shared" si="11"/>
        <v>0.109341500765697</v>
      </c>
      <c r="AW6" s="17">
        <v>28.82</v>
      </c>
      <c r="AX6" s="45" t="s">
        <v>67</v>
      </c>
      <c r="AY6" s="62"/>
    </row>
    <row r="7" s="4" customFormat="1" ht="38" spans="1:51">
      <c r="A7" s="67" t="s">
        <v>73</v>
      </c>
      <c r="B7" s="18">
        <v>44525</v>
      </c>
      <c r="C7" s="19" t="s">
        <v>74</v>
      </c>
      <c r="D7" s="20">
        <v>64.32</v>
      </c>
      <c r="E7" s="20" t="s">
        <v>75</v>
      </c>
      <c r="F7" s="20">
        <v>68.37</v>
      </c>
      <c r="G7" s="20" t="s">
        <v>76</v>
      </c>
      <c r="H7" s="20">
        <v>69.16</v>
      </c>
      <c r="I7" s="20">
        <v>40.64</v>
      </c>
      <c r="J7" s="20">
        <v>90.29</v>
      </c>
      <c r="K7" s="38">
        <f t="shared" si="0"/>
        <v>0.701771653543307</v>
      </c>
      <c r="L7" s="38">
        <f t="shared" si="1"/>
        <v>0.234023701406579</v>
      </c>
      <c r="M7" s="20"/>
      <c r="N7" s="20">
        <v>60.05</v>
      </c>
      <c r="O7" s="20">
        <v>74.75</v>
      </c>
      <c r="P7" s="20">
        <v>65.5</v>
      </c>
      <c r="Q7" s="20">
        <v>70.98</v>
      </c>
      <c r="R7" s="20">
        <v>66.88</v>
      </c>
      <c r="S7" s="20"/>
      <c r="T7" s="20"/>
      <c r="U7" s="20"/>
      <c r="V7" s="20"/>
      <c r="W7" s="20"/>
      <c r="X7" s="20"/>
      <c r="Y7" s="20" t="s">
        <v>77</v>
      </c>
      <c r="Z7" s="46">
        <f t="shared" si="2"/>
        <v>0.33492081072101</v>
      </c>
      <c r="AA7" s="46">
        <f t="shared" si="3"/>
        <v>0.123745819397993</v>
      </c>
      <c r="AB7" s="46">
        <f t="shared" si="4"/>
        <v>0.0577627500704425</v>
      </c>
      <c r="AC7" s="46" t="e">
        <f t="shared" si="5"/>
        <v>#DIV/0!</v>
      </c>
      <c r="AD7" s="39"/>
      <c r="AE7" s="20"/>
      <c r="AF7" s="20" t="s">
        <v>71</v>
      </c>
      <c r="AG7" s="51" t="s">
        <v>78</v>
      </c>
      <c r="AH7" s="51"/>
      <c r="AI7" s="51"/>
      <c r="AJ7" s="51"/>
      <c r="AK7" s="20"/>
      <c r="AL7" s="20">
        <v>75.02</v>
      </c>
      <c r="AM7" s="20">
        <v>62.33</v>
      </c>
      <c r="AN7" s="17">
        <f t="shared" si="6"/>
        <v>12.69</v>
      </c>
      <c r="AO7" s="20">
        <v>70.98</v>
      </c>
      <c r="AP7" s="20">
        <v>66.88</v>
      </c>
      <c r="AQ7" s="20">
        <v>84.94</v>
      </c>
      <c r="AR7" s="17">
        <f t="shared" si="7"/>
        <v>410.000000000001</v>
      </c>
      <c r="AS7" s="15">
        <f t="shared" si="8"/>
        <v>0</v>
      </c>
      <c r="AT7" s="56">
        <f t="shared" si="9"/>
        <v>3.40487804878048</v>
      </c>
      <c r="AU7" s="36">
        <f t="shared" si="10"/>
        <v>0.0577627500704425</v>
      </c>
      <c r="AV7" s="36">
        <f t="shared" si="11"/>
        <v>0.196675119752043</v>
      </c>
      <c r="AW7" s="20">
        <v>6.49</v>
      </c>
      <c r="AX7" s="51" t="s">
        <v>67</v>
      </c>
      <c r="AY7" s="63"/>
    </row>
    <row r="8" s="4" customFormat="1" ht="24" spans="1:51">
      <c r="A8" s="68" t="s">
        <v>79</v>
      </c>
      <c r="B8" s="18">
        <v>44522</v>
      </c>
      <c r="C8" s="21" t="s">
        <v>80</v>
      </c>
      <c r="D8" s="20">
        <v>28.37</v>
      </c>
      <c r="E8" s="20">
        <v>29.06</v>
      </c>
      <c r="F8" s="20">
        <v>29.49</v>
      </c>
      <c r="G8" s="20"/>
      <c r="H8" s="20">
        <v>29.69</v>
      </c>
      <c r="I8" s="20">
        <v>17.54</v>
      </c>
      <c r="J8" s="20">
        <v>48.5</v>
      </c>
      <c r="K8" s="39">
        <f t="shared" si="0"/>
        <v>0.692702394526796</v>
      </c>
      <c r="L8" s="40">
        <f t="shared" si="1"/>
        <v>0.387835051546392</v>
      </c>
      <c r="M8" s="20"/>
      <c r="N8" s="20">
        <v>24.11</v>
      </c>
      <c r="O8" s="20">
        <v>38.16</v>
      </c>
      <c r="P8" s="20">
        <v>25.12</v>
      </c>
      <c r="Q8" s="20">
        <v>30.9</v>
      </c>
      <c r="R8" s="20">
        <v>29.2</v>
      </c>
      <c r="S8" s="20"/>
      <c r="T8" s="20"/>
      <c r="U8" s="20"/>
      <c r="V8" s="20"/>
      <c r="W8" s="20"/>
      <c r="X8" s="20"/>
      <c r="Y8" s="20" t="s">
        <v>58</v>
      </c>
      <c r="Z8" s="39">
        <f t="shared" si="2"/>
        <v>0.502886597938144</v>
      </c>
      <c r="AA8" s="39">
        <f t="shared" si="3"/>
        <v>0.341719077568134</v>
      </c>
      <c r="AB8" s="39">
        <f t="shared" si="4"/>
        <v>0.0550161812297734</v>
      </c>
      <c r="AC8" s="39" t="e">
        <f t="shared" si="5"/>
        <v>#DIV/0!</v>
      </c>
      <c r="AD8" s="39" t="e">
        <f>(U8-V8)/U8</f>
        <v>#DIV/0!</v>
      </c>
      <c r="AE8" s="20"/>
      <c r="AF8" s="20" t="s">
        <v>71</v>
      </c>
      <c r="AG8" s="51" t="s">
        <v>81</v>
      </c>
      <c r="AH8" s="51"/>
      <c r="AI8" s="51"/>
      <c r="AJ8" s="51"/>
      <c r="AK8" s="20"/>
      <c r="AL8" s="20">
        <v>32.43</v>
      </c>
      <c r="AM8" s="20">
        <v>26.16</v>
      </c>
      <c r="AN8" s="55">
        <f t="shared" si="6"/>
        <v>6.27</v>
      </c>
      <c r="AO8" s="20">
        <v>30.66</v>
      </c>
      <c r="AP8" s="20">
        <v>29.35</v>
      </c>
      <c r="AQ8" s="20">
        <v>38.71</v>
      </c>
      <c r="AR8" s="55">
        <f t="shared" si="7"/>
        <v>131</v>
      </c>
      <c r="AS8" s="20">
        <f t="shared" si="8"/>
        <v>200</v>
      </c>
      <c r="AT8" s="57">
        <f t="shared" si="9"/>
        <v>6.14503816793894</v>
      </c>
      <c r="AU8" s="39">
        <f t="shared" si="10"/>
        <v>0.042726679712981</v>
      </c>
      <c r="AV8" s="39">
        <f t="shared" si="11"/>
        <v>0.262557077625571</v>
      </c>
      <c r="AW8" s="20">
        <v>38.46</v>
      </c>
      <c r="AX8" s="51" t="s">
        <v>61</v>
      </c>
      <c r="AY8" s="63"/>
    </row>
    <row r="9" s="5" customFormat="1" ht="14" spans="1:51">
      <c r="A9" s="68" t="s">
        <v>82</v>
      </c>
      <c r="B9" s="22">
        <v>44529</v>
      </c>
      <c r="C9" s="23" t="s">
        <v>83</v>
      </c>
      <c r="D9" s="16">
        <v>22.26</v>
      </c>
      <c r="E9" s="16">
        <v>22.69</v>
      </c>
      <c r="F9" s="16">
        <v>24.83</v>
      </c>
      <c r="G9" s="16"/>
      <c r="H9" s="16">
        <v>28.99</v>
      </c>
      <c r="I9" s="16">
        <v>14.46</v>
      </c>
      <c r="J9" s="16">
        <v>31.94</v>
      </c>
      <c r="K9" s="38">
        <f t="shared" si="0"/>
        <v>1.00484094052559</v>
      </c>
      <c r="L9" s="38">
        <f t="shared" si="1"/>
        <v>0.0923606762680026</v>
      </c>
      <c r="M9" s="16"/>
      <c r="N9" s="16">
        <v>20.63</v>
      </c>
      <c r="O9" s="16">
        <v>25.66</v>
      </c>
      <c r="P9" s="16">
        <v>21.46</v>
      </c>
      <c r="Q9" s="16">
        <v>28.89</v>
      </c>
      <c r="R9" s="16">
        <v>24.22</v>
      </c>
      <c r="S9" s="16">
        <v>29.7</v>
      </c>
      <c r="T9" s="16">
        <v>27.72</v>
      </c>
      <c r="U9" s="16"/>
      <c r="V9" s="16"/>
      <c r="W9" s="16"/>
      <c r="X9" s="16"/>
      <c r="Y9" s="16" t="s">
        <v>70</v>
      </c>
      <c r="Z9" s="46">
        <f t="shared" si="2"/>
        <v>0.354101440200376</v>
      </c>
      <c r="AA9" s="46">
        <f t="shared" si="3"/>
        <v>0.163678877630553</v>
      </c>
      <c r="AB9" s="46">
        <f t="shared" si="4"/>
        <v>0.161647628937349</v>
      </c>
      <c r="AC9" s="46">
        <f t="shared" si="5"/>
        <v>0.0666666666666667</v>
      </c>
      <c r="AD9" s="16"/>
      <c r="AE9" s="16"/>
      <c r="AF9" s="16" t="s">
        <v>65</v>
      </c>
      <c r="AG9" s="52" t="s">
        <v>84</v>
      </c>
      <c r="AH9" s="52"/>
      <c r="AI9" s="52"/>
      <c r="AJ9" s="52"/>
      <c r="AK9" s="16"/>
      <c r="AL9" s="16">
        <v>31.18</v>
      </c>
      <c r="AM9" s="16">
        <v>21.1</v>
      </c>
      <c r="AN9" s="17">
        <f t="shared" si="6"/>
        <v>10.08</v>
      </c>
      <c r="AO9" s="16">
        <v>29.77</v>
      </c>
      <c r="AP9" s="16">
        <v>27.72</v>
      </c>
      <c r="AQ9" s="16">
        <v>34.93</v>
      </c>
      <c r="AR9" s="17">
        <f t="shared" si="7"/>
        <v>205</v>
      </c>
      <c r="AS9" s="16">
        <f t="shared" si="8"/>
        <v>100</v>
      </c>
      <c r="AT9" s="58">
        <f t="shared" si="9"/>
        <v>2.51707317073171</v>
      </c>
      <c r="AU9" s="38">
        <f t="shared" si="10"/>
        <v>0.0688612697346322</v>
      </c>
      <c r="AV9" s="38">
        <f t="shared" si="11"/>
        <v>0.173328854551562</v>
      </c>
      <c r="AW9" s="16">
        <v>17.95</v>
      </c>
      <c r="AX9" s="52" t="s">
        <v>67</v>
      </c>
      <c r="AY9" s="62"/>
    </row>
    <row r="10" ht="13" spans="1:50">
      <c r="A10" s="67" t="s">
        <v>85</v>
      </c>
      <c r="B10" s="24">
        <v>44531</v>
      </c>
      <c r="C10" s="25" t="s">
        <v>86</v>
      </c>
      <c r="D10" s="16">
        <v>18.62</v>
      </c>
      <c r="E10" s="16">
        <v>19.35</v>
      </c>
      <c r="F10" s="16">
        <v>21.48</v>
      </c>
      <c r="G10" s="16"/>
      <c r="H10" s="16">
        <v>23.35</v>
      </c>
      <c r="I10" s="16">
        <v>13.04</v>
      </c>
      <c r="J10" s="16">
        <v>26.64</v>
      </c>
      <c r="K10" s="38">
        <f t="shared" si="0"/>
        <v>0.790644171779141</v>
      </c>
      <c r="L10" s="38">
        <f t="shared" si="1"/>
        <v>0.123498498498498</v>
      </c>
      <c r="M10" s="16"/>
      <c r="N10" s="16">
        <v>18.5</v>
      </c>
      <c r="O10" s="16">
        <v>22.39</v>
      </c>
      <c r="P10" s="16">
        <v>18.85</v>
      </c>
      <c r="Q10" s="16">
        <v>23.56</v>
      </c>
      <c r="R10" s="16">
        <v>20.89</v>
      </c>
      <c r="S10" s="16">
        <v>23.49</v>
      </c>
      <c r="T10" s="16">
        <v>22.12</v>
      </c>
      <c r="U10" s="16"/>
      <c r="V10" s="16"/>
      <c r="W10" s="16"/>
      <c r="X10" s="16"/>
      <c r="Y10" s="16" t="s">
        <v>77</v>
      </c>
      <c r="Z10" s="46">
        <f t="shared" si="2"/>
        <v>0.305555555555556</v>
      </c>
      <c r="AA10" s="46">
        <f t="shared" si="3"/>
        <v>0.158106297454221</v>
      </c>
      <c r="AB10" s="46">
        <f t="shared" si="4"/>
        <v>0.113327674023769</v>
      </c>
      <c r="AC10" s="46">
        <f t="shared" si="5"/>
        <v>0.0583226905065984</v>
      </c>
      <c r="AD10" s="16"/>
      <c r="AE10" s="16"/>
      <c r="AF10" s="16" t="s">
        <v>65</v>
      </c>
      <c r="AG10" s="52" t="s">
        <v>84</v>
      </c>
      <c r="AH10" s="52"/>
      <c r="AI10" s="52"/>
      <c r="AJ10" s="52"/>
      <c r="AK10" s="16"/>
      <c r="AL10" s="16">
        <v>25.59</v>
      </c>
      <c r="AM10" s="16">
        <v>18.59</v>
      </c>
      <c r="AN10" s="17">
        <f t="shared" si="6"/>
        <v>7</v>
      </c>
      <c r="AO10" s="16">
        <v>24.28</v>
      </c>
      <c r="AP10" s="16">
        <v>23.09</v>
      </c>
      <c r="AQ10" s="16">
        <v>26.77</v>
      </c>
      <c r="AR10" s="17">
        <f t="shared" si="7"/>
        <v>119</v>
      </c>
      <c r="AS10" s="16">
        <f t="shared" si="8"/>
        <v>200</v>
      </c>
      <c r="AT10" s="58">
        <f t="shared" si="9"/>
        <v>2.09243697478991</v>
      </c>
      <c r="AU10" s="38">
        <f t="shared" si="10"/>
        <v>0.049011532125206</v>
      </c>
      <c r="AV10" s="38">
        <f t="shared" si="11"/>
        <v>0.102553542009885</v>
      </c>
      <c r="AW10" s="16">
        <v>56.67</v>
      </c>
      <c r="AX10" s="52" t="s">
        <v>67</v>
      </c>
    </row>
    <row r="11" ht="13" spans="1:50">
      <c r="A11" s="67" t="s">
        <v>87</v>
      </c>
      <c r="B11" s="24">
        <v>44531</v>
      </c>
      <c r="C11" s="25" t="s">
        <v>88</v>
      </c>
      <c r="D11" s="16">
        <v>22.96</v>
      </c>
      <c r="E11" s="16">
        <v>23.55</v>
      </c>
      <c r="F11" s="16">
        <v>25.45</v>
      </c>
      <c r="G11" s="16"/>
      <c r="H11" s="16">
        <v>25.7</v>
      </c>
      <c r="I11" s="16">
        <v>16.52</v>
      </c>
      <c r="J11" s="16">
        <v>33.51</v>
      </c>
      <c r="K11" s="38">
        <f t="shared" si="0"/>
        <v>0.555690072639225</v>
      </c>
      <c r="L11" s="38">
        <f t="shared" si="1"/>
        <v>0.233064756789018</v>
      </c>
      <c r="M11" s="16"/>
      <c r="N11" s="16">
        <v>19.92</v>
      </c>
      <c r="O11" s="16">
        <v>26.6</v>
      </c>
      <c r="P11" s="16">
        <v>20.5</v>
      </c>
      <c r="Q11" s="16">
        <v>29.5</v>
      </c>
      <c r="R11" s="16">
        <v>23.34</v>
      </c>
      <c r="S11" s="16">
        <v>28.3</v>
      </c>
      <c r="T11" s="16">
        <v>24.74</v>
      </c>
      <c r="U11">
        <v>27.7</v>
      </c>
      <c r="V11">
        <v>25</v>
      </c>
      <c r="W11" s="16">
        <v>27.58</v>
      </c>
      <c r="X11" s="16">
        <v>25.01</v>
      </c>
      <c r="Y11" s="16" t="s">
        <v>89</v>
      </c>
      <c r="Z11" s="46">
        <f t="shared" si="2"/>
        <v>0.405550581915846</v>
      </c>
      <c r="AA11" s="46">
        <f t="shared" si="3"/>
        <v>0.229323308270677</v>
      </c>
      <c r="AB11" s="46">
        <f t="shared" si="4"/>
        <v>0.208813559322034</v>
      </c>
      <c r="AC11" s="46">
        <f t="shared" si="5"/>
        <v>0.125795053003534</v>
      </c>
      <c r="AD11" s="38">
        <f>(U11-V11)/U11</f>
        <v>0.0974729241877256</v>
      </c>
      <c r="AE11" s="38">
        <f>(W11-X11)/W11</f>
        <v>0.0931834662799129</v>
      </c>
      <c r="AF11" s="16" t="s">
        <v>90</v>
      </c>
      <c r="AG11" s="52" t="s">
        <v>91</v>
      </c>
      <c r="AH11" s="52"/>
      <c r="AI11" s="52"/>
      <c r="AJ11" s="52"/>
      <c r="AK11" s="16"/>
      <c r="AL11" s="16">
        <v>29.7</v>
      </c>
      <c r="AM11" s="16">
        <v>21.86</v>
      </c>
      <c r="AN11" s="17">
        <f t="shared" si="6"/>
        <v>7.84</v>
      </c>
      <c r="AO11" s="16">
        <v>27.58</v>
      </c>
      <c r="AP11" s="16">
        <v>25.01</v>
      </c>
      <c r="AQ11" s="16">
        <v>35.47</v>
      </c>
      <c r="AR11" s="17">
        <f t="shared" si="7"/>
        <v>257</v>
      </c>
      <c r="AS11" s="16">
        <f t="shared" si="8"/>
        <v>100</v>
      </c>
      <c r="AT11" s="58">
        <f t="shared" si="9"/>
        <v>3.07003891050584</v>
      </c>
      <c r="AU11" s="38">
        <f t="shared" si="10"/>
        <v>0.0931834662799129</v>
      </c>
      <c r="AV11" s="38">
        <f t="shared" si="11"/>
        <v>0.286076867295141</v>
      </c>
      <c r="AW11" s="16">
        <v>22.12</v>
      </c>
      <c r="AX11" s="52" t="s">
        <v>67</v>
      </c>
    </row>
    <row r="12" ht="13" spans="1:50">
      <c r="A12" s="67" t="s">
        <v>92</v>
      </c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5"/>
      <c r="AX12" s="16"/>
    </row>
    <row r="13" ht="13" spans="1:50">
      <c r="A13" s="67" t="s">
        <v>93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5"/>
      <c r="AX13" s="16"/>
    </row>
    <row r="14" ht="13" spans="1:50">
      <c r="A14" s="67" t="s">
        <v>94</v>
      </c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5"/>
      <c r="AX14" s="16"/>
    </row>
    <row r="15" ht="13" spans="1:50">
      <c r="A15" s="67" t="s">
        <v>95</v>
      </c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5"/>
      <c r="AX15" s="16"/>
    </row>
    <row r="16" ht="13" spans="1:50">
      <c r="A16" s="67" t="s">
        <v>96</v>
      </c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5"/>
      <c r="AX16" s="16"/>
    </row>
    <row r="17" ht="13" spans="1:50">
      <c r="A17" s="67" t="s">
        <v>97</v>
      </c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5"/>
      <c r="AX17" s="16"/>
    </row>
    <row r="18" ht="13" spans="1:50">
      <c r="A18" s="67" t="s">
        <v>98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5"/>
      <c r="AX18" s="16"/>
    </row>
    <row r="19" ht="13" spans="1:50">
      <c r="A19" s="67" t="s">
        <v>99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5"/>
      <c r="AX19" s="16"/>
    </row>
    <row r="20" ht="13" spans="1:50">
      <c r="A20" s="69" t="s">
        <v>100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X20" s="26"/>
    </row>
    <row r="21" ht="13" spans="1:50">
      <c r="A21" s="69" t="s">
        <v>101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X21" s="26"/>
    </row>
    <row r="22" ht="13" spans="1:50">
      <c r="A22" s="69" t="s">
        <v>102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X22" s="26"/>
    </row>
    <row r="23" ht="13" spans="1:50">
      <c r="A23" s="69" t="s">
        <v>103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X23" s="26"/>
    </row>
    <row r="24" ht="13" spans="1:50">
      <c r="A24" s="69" t="s">
        <v>104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X24" s="26"/>
    </row>
    <row r="25" ht="13" spans="1:50">
      <c r="A25" s="69" t="s">
        <v>105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X25" s="26"/>
    </row>
    <row r="26" ht="13" spans="1:50">
      <c r="A26" s="69" t="s">
        <v>106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X26" s="26"/>
    </row>
    <row r="27" ht="13" spans="1:50">
      <c r="A27" s="69" t="s">
        <v>107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X27" s="26"/>
    </row>
    <row r="28" ht="13" spans="1:50">
      <c r="A28" s="69" t="s">
        <v>108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X28" s="26"/>
    </row>
    <row r="29" ht="13" spans="1:50">
      <c r="A29" s="69" t="s">
        <v>109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X29" s="26"/>
    </row>
    <row r="30" ht="13" spans="1:50">
      <c r="A30" s="69" t="s">
        <v>110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X30" s="26"/>
    </row>
    <row r="31" ht="13" spans="1:50">
      <c r="A31" s="69" t="s">
        <v>111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X31" s="26"/>
    </row>
    <row r="32" ht="13" spans="1:50">
      <c r="A32" s="69" t="s">
        <v>112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X32" s="26"/>
    </row>
    <row r="33" ht="13" spans="1:50">
      <c r="A33" s="69" t="s">
        <v>113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X33" s="26"/>
    </row>
    <row r="34" ht="13" spans="1:50">
      <c r="A34" s="69" t="s">
        <v>114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X34" s="26"/>
    </row>
    <row r="35" ht="13" spans="1:50">
      <c r="A35" s="69" t="s">
        <v>115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X35" s="26"/>
    </row>
    <row r="36" ht="13" spans="1:50">
      <c r="A36" s="69" t="s">
        <v>116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X36" s="26"/>
    </row>
    <row r="37" ht="13" spans="1:50">
      <c r="A37" s="69" t="s">
        <v>117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X37" s="26"/>
    </row>
    <row r="38" ht="13" spans="1:50">
      <c r="A38" s="69" t="s">
        <v>118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X38" s="26"/>
    </row>
    <row r="39" ht="13" spans="1:50">
      <c r="A39" s="69" t="s">
        <v>119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X39" s="26"/>
    </row>
    <row r="40" ht="13" spans="1:50">
      <c r="A40" s="69" t="s">
        <v>120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X40" s="26"/>
    </row>
    <row r="41" ht="13" spans="1:50">
      <c r="A41" s="69" t="s">
        <v>121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X41" s="26"/>
    </row>
    <row r="42" ht="13" spans="1:50">
      <c r="A42" s="69" t="s">
        <v>122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X42" s="26"/>
    </row>
    <row r="43" ht="13" spans="1:50">
      <c r="A43" s="69" t="s">
        <v>123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X43" s="26"/>
    </row>
    <row r="44" ht="13" spans="1:50">
      <c r="A44" s="69" t="s">
        <v>124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X44" s="26"/>
    </row>
    <row r="45" ht="13" spans="1:50">
      <c r="A45" s="69" t="s">
        <v>125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X45" s="26"/>
    </row>
    <row r="46" ht="13" spans="1:50">
      <c r="A46" s="69" t="s">
        <v>126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X46" s="26"/>
    </row>
    <row r="47" ht="13" spans="1:50">
      <c r="A47" s="69" t="s">
        <v>127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X47" s="26"/>
    </row>
    <row r="48" ht="13" spans="1:50">
      <c r="A48" s="69" t="s">
        <v>128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X48" s="26"/>
    </row>
    <row r="49" ht="13" spans="1:50">
      <c r="A49" s="69" t="s">
        <v>129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X49" s="26"/>
    </row>
    <row r="50" ht="13" spans="1:50">
      <c r="A50" s="69" t="s">
        <v>130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X50" s="26"/>
    </row>
    <row r="51" ht="13" spans="1:50">
      <c r="A51" s="69" t="s">
        <v>131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X51" s="26"/>
    </row>
    <row r="52" ht="13" spans="1:50">
      <c r="A52" s="69" t="s">
        <v>132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X52" s="26"/>
    </row>
    <row r="53" ht="13" spans="1:50">
      <c r="A53" s="69" t="s">
        <v>133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X53" s="26"/>
    </row>
    <row r="54" ht="13" spans="1:50">
      <c r="A54" s="69" t="s">
        <v>134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X54" s="26"/>
    </row>
    <row r="55" spans="1:50">
      <c r="A55" s="26"/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X55" s="26"/>
    </row>
    <row r="56" spans="1:50">
      <c r="A56" s="26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X56" s="26"/>
    </row>
    <row r="57" spans="1:50">
      <c r="A57" s="26"/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X57" s="26"/>
    </row>
    <row r="58" spans="1:50">
      <c r="A58" s="26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X58" s="26"/>
    </row>
    <row r="59" spans="1:50">
      <c r="A59" s="26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X59" s="26"/>
    </row>
    <row r="60" spans="1:50">
      <c r="A60" s="26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X60" s="26"/>
    </row>
    <row r="61" spans="1:50">
      <c r="A61" s="26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X61" s="26"/>
    </row>
    <row r="62" spans="1:50">
      <c r="A62" s="26"/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X62" s="26"/>
    </row>
    <row r="63" spans="1:50">
      <c r="A63" s="26"/>
      <c r="B63" s="26"/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X63" s="26"/>
    </row>
    <row r="64" spans="1:50">
      <c r="A64" s="26"/>
      <c r="B64" s="26"/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X64" s="26"/>
    </row>
    <row r="65" spans="1:50">
      <c r="A65" s="26"/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X65" s="26"/>
    </row>
    <row r="66" spans="1:50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X66" s="26"/>
    </row>
    <row r="67" spans="1:50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X67" s="26"/>
    </row>
    <row r="68" spans="1:50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X68" s="26"/>
    </row>
    <row r="69" spans="1:50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X69" s="26"/>
    </row>
    <row r="70" spans="1:5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X70" s="26"/>
    </row>
    <row r="71" spans="1:50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X71" s="26"/>
    </row>
    <row r="72" spans="1:50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X72" s="26"/>
    </row>
    <row r="73" spans="1:50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X73" s="26"/>
    </row>
    <row r="74" spans="1:50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X74" s="26"/>
    </row>
    <row r="75" spans="1:50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X75" s="26"/>
    </row>
    <row r="76" spans="1:50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X76" s="26"/>
    </row>
    <row r="77" spans="1:50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X77" s="26"/>
    </row>
    <row r="78" spans="1:50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X78" s="26"/>
    </row>
    <row r="79" spans="1:50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X79" s="26"/>
    </row>
    <row r="80" spans="1:5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X80" s="26"/>
    </row>
    <row r="81" spans="1:50">
      <c r="A81" s="26"/>
      <c r="B81" s="26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X81" s="26"/>
    </row>
    <row r="82" spans="1:50">
      <c r="A82" s="26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X82" s="26"/>
    </row>
    <row r="83" spans="1:50">
      <c r="A83" s="26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X83" s="26"/>
    </row>
    <row r="84" spans="1:50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X84" s="26"/>
    </row>
    <row r="85" spans="1:50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X85" s="26"/>
    </row>
    <row r="86" spans="1:50">
      <c r="A86" s="26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X86" s="26"/>
    </row>
    <row r="87" spans="1:50">
      <c r="A87" s="26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X87" s="26"/>
    </row>
    <row r="88" spans="1:50">
      <c r="A88" s="26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X88" s="26"/>
    </row>
    <row r="89" spans="1:50">
      <c r="A89" s="26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X89" s="26"/>
    </row>
    <row r="90" spans="1:50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X90" s="26"/>
    </row>
    <row r="91" spans="1:50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X91" s="26"/>
    </row>
    <row r="92" spans="1:50">
      <c r="A92" s="26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X92" s="26"/>
    </row>
    <row r="93" spans="1:50">
      <c r="A93" s="26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X93" s="26"/>
    </row>
    <row r="94" spans="1:50">
      <c r="A94" s="26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X94" s="26"/>
    </row>
    <row r="95" spans="1:50">
      <c r="A95" s="26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X95" s="26"/>
    </row>
    <row r="96" spans="1:50">
      <c r="A96" s="26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X96" s="26"/>
    </row>
    <row r="97" spans="1:50">
      <c r="A97" s="26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X97" s="26"/>
    </row>
    <row r="98" spans="1:50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X98" s="26"/>
    </row>
    <row r="99" spans="1:50">
      <c r="A99" s="26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X99" s="26"/>
    </row>
    <row r="100" spans="1:50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X100" s="26"/>
    </row>
    <row r="101" spans="1:50">
      <c r="A101" s="26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X101" s="26"/>
    </row>
    <row r="102" spans="1:50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X102" s="26"/>
    </row>
    <row r="103" spans="1:50">
      <c r="A103" s="26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X103" s="26"/>
    </row>
    <row r="104" spans="1:50">
      <c r="A104" s="26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X104" s="26"/>
    </row>
    <row r="105" spans="1:50">
      <c r="A105" s="26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X105" s="26"/>
    </row>
    <row r="106" spans="1:50">
      <c r="A106" s="26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X106" s="26"/>
    </row>
    <row r="107" spans="1:50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X107" s="26"/>
    </row>
    <row r="108" spans="1:50">
      <c r="A108" s="26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X108" s="26"/>
    </row>
    <row r="109" spans="1:50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X109" s="26"/>
    </row>
    <row r="110" spans="1:50">
      <c r="A110" s="26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X110" s="26"/>
    </row>
    <row r="111" spans="1:50">
      <c r="A111" s="26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X111" s="26"/>
    </row>
    <row r="112" spans="1:50">
      <c r="A112" s="26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X112" s="26"/>
    </row>
    <row r="113" spans="1:50">
      <c r="A113" s="26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X113" s="26"/>
    </row>
    <row r="114" spans="1:50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X114" s="26"/>
    </row>
    <row r="115" spans="1:50">
      <c r="A115" s="26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X115" s="26"/>
    </row>
    <row r="116" spans="1:50">
      <c r="A116" s="26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X116" s="26"/>
    </row>
    <row r="117" spans="1:50">
      <c r="A117" s="26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X117" s="26"/>
    </row>
    <row r="118" spans="1:50">
      <c r="A118" s="26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X118" s="26"/>
    </row>
    <row r="119" spans="1:50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X119" s="26"/>
    </row>
    <row r="120" spans="1:50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X120" s="26"/>
    </row>
    <row r="121" spans="1:50">
      <c r="A121" s="26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X121" s="26"/>
    </row>
    <row r="122" spans="1:50">
      <c r="A122" s="26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X122" s="26"/>
    </row>
    <row r="123" spans="1:50">
      <c r="A123" s="26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X123" s="26"/>
    </row>
    <row r="124" spans="1:50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X124" s="26"/>
    </row>
    <row r="125" spans="1:50">
      <c r="A125" s="26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X125" s="26"/>
    </row>
    <row r="126" spans="1:50">
      <c r="A126" s="26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X126" s="26"/>
    </row>
    <row r="127" spans="1:50">
      <c r="A127" s="26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X127" s="26"/>
    </row>
    <row r="128" spans="1:50">
      <c r="A128" s="26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X128" s="26"/>
    </row>
    <row r="129" spans="1:50">
      <c r="A129" s="26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X129" s="26"/>
    </row>
    <row r="130" spans="1:50">
      <c r="A130" s="26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X130" s="26"/>
    </row>
    <row r="131" spans="1:50">
      <c r="A131" s="26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X131" s="26"/>
    </row>
    <row r="132" spans="1:50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X132" s="26"/>
    </row>
    <row r="133" spans="1:50">
      <c r="A133" s="26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X133" s="26"/>
    </row>
    <row r="134" spans="1:50">
      <c r="A134" s="26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X134" s="26"/>
    </row>
    <row r="135" spans="1:50">
      <c r="A135" s="26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X135" s="26"/>
    </row>
    <row r="136" spans="1:50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X136" s="26"/>
    </row>
    <row r="137" spans="1:50">
      <c r="A137" s="26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X137" s="26"/>
    </row>
    <row r="138" spans="1:50">
      <c r="A138" s="26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X138" s="26"/>
    </row>
    <row r="139" spans="1:50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X139" s="26"/>
    </row>
    <row r="140" spans="1:50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X140" s="26"/>
    </row>
    <row r="141" spans="1:50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X141" s="26"/>
    </row>
    <row r="142" spans="1:50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X142" s="26"/>
    </row>
    <row r="143" spans="1:50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X143" s="26"/>
    </row>
    <row r="144" spans="1:50">
      <c r="A144" s="26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X144" s="26"/>
    </row>
    <row r="145" spans="1:50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X145" s="26"/>
    </row>
    <row r="146" spans="1:50">
      <c r="A146" s="26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X146" s="26"/>
    </row>
    <row r="147" spans="1:50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X147" s="26"/>
    </row>
    <row r="148" spans="1:50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X148" s="26"/>
    </row>
    <row r="149" spans="1:50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X149" s="26"/>
    </row>
    <row r="150" spans="1:50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X150" s="26"/>
    </row>
    <row r="151" spans="1:50">
      <c r="A151" s="26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X151" s="26"/>
    </row>
    <row r="152" spans="1:50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X152" s="26"/>
    </row>
    <row r="153" spans="1:50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X153" s="26"/>
    </row>
    <row r="154" spans="1:50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X154" s="26"/>
    </row>
    <row r="155" spans="1:50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X155" s="26"/>
    </row>
    <row r="156" spans="1:50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X156" s="26"/>
    </row>
    <row r="157" spans="1:50">
      <c r="A157" s="26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X157" s="26"/>
    </row>
    <row r="158" spans="1:50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X158" s="26"/>
    </row>
    <row r="159" spans="1:50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X159" s="26"/>
    </row>
    <row r="160" spans="1:50">
      <c r="A160" s="26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X160" s="26"/>
    </row>
    <row r="161" spans="1:50">
      <c r="A161" s="26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X161" s="26"/>
    </row>
    <row r="162" spans="1:50">
      <c r="A162" s="26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X162" s="26"/>
    </row>
    <row r="163" spans="1:50">
      <c r="A163" s="26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  <c r="AB163" s="26"/>
      <c r="AC163" s="26"/>
      <c r="AD163" s="26"/>
      <c r="AE163" s="26"/>
      <c r="AF163" s="26"/>
      <c r="AG163" s="26"/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X163" s="26"/>
    </row>
    <row r="164" spans="1:50">
      <c r="A164" s="26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  <c r="AA164" s="26"/>
      <c r="AB164" s="26"/>
      <c r="AC164" s="26"/>
      <c r="AD164" s="26"/>
      <c r="AE164" s="26"/>
      <c r="AF164" s="26"/>
      <c r="AG164" s="26"/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X164" s="26"/>
    </row>
    <row r="165" spans="1:50">
      <c r="A165" s="26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  <c r="AA165" s="26"/>
      <c r="AB165" s="26"/>
      <c r="AC165" s="26"/>
      <c r="AD165" s="26"/>
      <c r="AE165" s="26"/>
      <c r="AF165" s="26"/>
      <c r="AG165" s="26"/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X165" s="26"/>
    </row>
    <row r="166" spans="1:50">
      <c r="A166" s="26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  <c r="AA166" s="26"/>
      <c r="AB166" s="26"/>
      <c r="AC166" s="26"/>
      <c r="AD166" s="26"/>
      <c r="AE166" s="26"/>
      <c r="AF166" s="26"/>
      <c r="AG166" s="26"/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X166" s="26"/>
    </row>
    <row r="167" spans="1:50">
      <c r="A167" s="26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  <c r="AB167" s="26"/>
      <c r="AC167" s="26"/>
      <c r="AD167" s="26"/>
      <c r="AE167" s="26"/>
      <c r="AF167" s="26"/>
      <c r="AG167" s="26"/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X167" s="26"/>
    </row>
    <row r="168" spans="1:50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  <c r="AA168" s="26"/>
      <c r="AB168" s="26"/>
      <c r="AC168" s="26"/>
      <c r="AD168" s="26"/>
      <c r="AE168" s="26"/>
      <c r="AF168" s="26"/>
      <c r="AG168" s="26"/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X168" s="26"/>
    </row>
    <row r="169" spans="1:50">
      <c r="A169" s="26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  <c r="AA169" s="26"/>
      <c r="AB169" s="26"/>
      <c r="AC169" s="26"/>
      <c r="AD169" s="26"/>
      <c r="AE169" s="26"/>
      <c r="AF169" s="26"/>
      <c r="AG169" s="26"/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X169" s="26"/>
    </row>
    <row r="170" spans="1:50">
      <c r="A170" s="26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  <c r="AA170" s="26"/>
      <c r="AB170" s="26"/>
      <c r="AC170" s="26"/>
      <c r="AD170" s="26"/>
      <c r="AE170" s="26"/>
      <c r="AF170" s="26"/>
      <c r="AG170" s="26"/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X170" s="26"/>
    </row>
    <row r="171" spans="1:50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X171" s="26"/>
    </row>
    <row r="172" spans="1:50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  <c r="AA172" s="26"/>
      <c r="AB172" s="26"/>
      <c r="AC172" s="26"/>
      <c r="AD172" s="26"/>
      <c r="AE172" s="26"/>
      <c r="AF172" s="26"/>
      <c r="AG172" s="26"/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X172" s="26"/>
    </row>
    <row r="173" spans="1:50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  <c r="AA173" s="26"/>
      <c r="AB173" s="26"/>
      <c r="AC173" s="26"/>
      <c r="AD173" s="26"/>
      <c r="AE173" s="26"/>
      <c r="AF173" s="26"/>
      <c r="AG173" s="26"/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X173" s="26"/>
    </row>
    <row r="174" spans="1:50">
      <c r="A174" s="26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26"/>
      <c r="AE174" s="26"/>
      <c r="AF174" s="26"/>
      <c r="AG174" s="26"/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X174" s="26"/>
    </row>
    <row r="175" spans="1:50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  <c r="AA175" s="26"/>
      <c r="AB175" s="26"/>
      <c r="AC175" s="26"/>
      <c r="AD175" s="26"/>
      <c r="AE175" s="26"/>
      <c r="AF175" s="26"/>
      <c r="AG175" s="26"/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X175" s="26"/>
    </row>
    <row r="176" spans="1:50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26"/>
      <c r="AE176" s="26"/>
      <c r="AF176" s="26"/>
      <c r="AG176" s="26"/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X176" s="26"/>
    </row>
    <row r="177" spans="1:50">
      <c r="A177" s="26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  <c r="AA177" s="26"/>
      <c r="AB177" s="26"/>
      <c r="AC177" s="26"/>
      <c r="AD177" s="26"/>
      <c r="AE177" s="26"/>
      <c r="AF177" s="26"/>
      <c r="AG177" s="26"/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X177" s="26"/>
    </row>
    <row r="178" spans="1:50">
      <c r="A178" s="26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  <c r="AA178" s="26"/>
      <c r="AB178" s="26"/>
      <c r="AC178" s="26"/>
      <c r="AD178" s="26"/>
      <c r="AE178" s="26"/>
      <c r="AF178" s="26"/>
      <c r="AG178" s="26"/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X178" s="26"/>
    </row>
    <row r="179" spans="1:50">
      <c r="A179" s="26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  <c r="AA179" s="26"/>
      <c r="AB179" s="26"/>
      <c r="AC179" s="26"/>
      <c r="AD179" s="26"/>
      <c r="AE179" s="26"/>
      <c r="AF179" s="26"/>
      <c r="AG179" s="26"/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X179" s="26"/>
    </row>
    <row r="180" spans="1:50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X180" s="26"/>
    </row>
    <row r="181" spans="1:50">
      <c r="A181" s="26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  <c r="AA181" s="26"/>
      <c r="AB181" s="26"/>
      <c r="AC181" s="26"/>
      <c r="AD181" s="26"/>
      <c r="AE181" s="26"/>
      <c r="AF181" s="26"/>
      <c r="AG181" s="26"/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X181" s="26"/>
    </row>
    <row r="182" spans="1:50">
      <c r="A182" s="26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26"/>
      <c r="AE182" s="26"/>
      <c r="AF182" s="26"/>
      <c r="AG182" s="26"/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X182" s="26"/>
    </row>
    <row r="183" spans="1:50">
      <c r="A183" s="26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  <c r="AA183" s="26"/>
      <c r="AB183" s="26"/>
      <c r="AC183" s="26"/>
      <c r="AD183" s="26"/>
      <c r="AE183" s="26"/>
      <c r="AF183" s="26"/>
      <c r="AG183" s="26"/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X183" s="26"/>
    </row>
    <row r="184" spans="1:50">
      <c r="A184" s="26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  <c r="AA184" s="26"/>
      <c r="AB184" s="26"/>
      <c r="AC184" s="26"/>
      <c r="AD184" s="26"/>
      <c r="AE184" s="26"/>
      <c r="AF184" s="26"/>
      <c r="AG184" s="26"/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X184" s="26"/>
    </row>
    <row r="185" spans="1:50">
      <c r="A185" s="26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  <c r="AA185" s="26"/>
      <c r="AB185" s="26"/>
      <c r="AC185" s="26"/>
      <c r="AD185" s="26"/>
      <c r="AE185" s="26"/>
      <c r="AF185" s="26"/>
      <c r="AG185" s="26"/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X185" s="26"/>
    </row>
    <row r="186" spans="1:50">
      <c r="A186" s="26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  <c r="AA186" s="26"/>
      <c r="AB186" s="26"/>
      <c r="AC186" s="26"/>
      <c r="AD186" s="26"/>
      <c r="AE186" s="26"/>
      <c r="AF186" s="26"/>
      <c r="AG186" s="26"/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X186" s="26"/>
    </row>
    <row r="187" spans="1:50">
      <c r="A187" s="26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  <c r="AA187" s="26"/>
      <c r="AB187" s="26"/>
      <c r="AC187" s="26"/>
      <c r="AD187" s="26"/>
      <c r="AE187" s="26"/>
      <c r="AF187" s="26"/>
      <c r="AG187" s="26"/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X187" s="26"/>
    </row>
    <row r="188" spans="1:50">
      <c r="A188" s="26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  <c r="AA188" s="26"/>
      <c r="AB188" s="26"/>
      <c r="AC188" s="26"/>
      <c r="AD188" s="26"/>
      <c r="AE188" s="26"/>
      <c r="AF188" s="26"/>
      <c r="AG188" s="26"/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X188" s="26"/>
    </row>
    <row r="189" spans="1:50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  <c r="AA189" s="26"/>
      <c r="AB189" s="26"/>
      <c r="AC189" s="26"/>
      <c r="AD189" s="26"/>
      <c r="AE189" s="26"/>
      <c r="AF189" s="26"/>
      <c r="AG189" s="26"/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X189" s="26"/>
    </row>
    <row r="190" spans="1:50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  <c r="AA190" s="26"/>
      <c r="AB190" s="26"/>
      <c r="AC190" s="26"/>
      <c r="AD190" s="26"/>
      <c r="AE190" s="26"/>
      <c r="AF190" s="26"/>
      <c r="AG190" s="26"/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X190" s="26"/>
    </row>
    <row r="191" spans="1:50">
      <c r="A191" s="26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  <c r="AA191" s="26"/>
      <c r="AB191" s="26"/>
      <c r="AC191" s="26"/>
      <c r="AD191" s="26"/>
      <c r="AE191" s="26"/>
      <c r="AF191" s="26"/>
      <c r="AG191" s="26"/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X191" s="26"/>
    </row>
    <row r="192" spans="1:50">
      <c r="A192" s="26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  <c r="AA192" s="26"/>
      <c r="AB192" s="26"/>
      <c r="AC192" s="26"/>
      <c r="AD192" s="26"/>
      <c r="AE192" s="26"/>
      <c r="AF192" s="26"/>
      <c r="AG192" s="26"/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X192" s="26"/>
    </row>
    <row r="193" spans="1:50">
      <c r="A193" s="26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  <c r="AA193" s="26"/>
      <c r="AB193" s="26"/>
      <c r="AC193" s="26"/>
      <c r="AD193" s="26"/>
      <c r="AE193" s="26"/>
      <c r="AF193" s="26"/>
      <c r="AG193" s="26"/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X193" s="26"/>
    </row>
    <row r="194" spans="1:50">
      <c r="A194" s="26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  <c r="AA194" s="26"/>
      <c r="AB194" s="26"/>
      <c r="AC194" s="26"/>
      <c r="AD194" s="26"/>
      <c r="AE194" s="26"/>
      <c r="AF194" s="26"/>
      <c r="AG194" s="26"/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X194" s="26"/>
    </row>
    <row r="195" spans="1:50">
      <c r="A195" s="26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  <c r="AA195" s="26"/>
      <c r="AB195" s="26"/>
      <c r="AC195" s="26"/>
      <c r="AD195" s="26"/>
      <c r="AE195" s="26"/>
      <c r="AF195" s="26"/>
      <c r="AG195" s="26"/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X195" s="26"/>
    </row>
    <row r="196" spans="1:50">
      <c r="A196" s="26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6"/>
      <c r="AG196" s="26"/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X196" s="26"/>
    </row>
    <row r="197" spans="1:50">
      <c r="A197" s="26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6"/>
      <c r="AG197" s="26"/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X197" s="26"/>
    </row>
    <row r="198" spans="1:50">
      <c r="A198" s="26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6"/>
      <c r="AG198" s="26"/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X198" s="26"/>
    </row>
    <row r="199" spans="1:50">
      <c r="A199" s="26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6"/>
      <c r="AG199" s="26"/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X199" s="26"/>
    </row>
    <row r="200" spans="1:50">
      <c r="A200" s="26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6"/>
      <c r="AG200" s="26"/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X200" s="26"/>
    </row>
    <row r="201" spans="1:50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X201" s="26"/>
    </row>
    <row r="202" spans="1:50">
      <c r="A202" s="26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6"/>
      <c r="AG202" s="26"/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X202" s="26"/>
    </row>
    <row r="203" spans="1:50">
      <c r="A203" s="26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6"/>
      <c r="AG203" s="26"/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X203" s="26"/>
    </row>
    <row r="204" spans="1:50">
      <c r="A204" s="26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6"/>
      <c r="AG204" s="26"/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X204" s="26"/>
    </row>
    <row r="205" spans="1:50">
      <c r="A205" s="26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6"/>
      <c r="AG205" s="26"/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X205" s="26"/>
    </row>
    <row r="206" spans="1:50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  <c r="AA206" s="26"/>
      <c r="AB206" s="26"/>
      <c r="AC206" s="26"/>
      <c r="AD206" s="26"/>
      <c r="AE206" s="26"/>
      <c r="AF206" s="26"/>
      <c r="AG206" s="26"/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X206" s="26"/>
    </row>
    <row r="207" spans="1:50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6"/>
      <c r="AG207" s="26"/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X207" s="26"/>
    </row>
    <row r="208" spans="1:50">
      <c r="A208" s="26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6"/>
      <c r="AG208" s="26"/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X208" s="26"/>
    </row>
    <row r="209" spans="1:50">
      <c r="A209" s="26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6"/>
      <c r="AG209" s="26"/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X209" s="26"/>
    </row>
    <row r="210" spans="1:50">
      <c r="A210" s="26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6"/>
      <c r="AG210" s="26"/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X210" s="26"/>
    </row>
    <row r="211" spans="1:50">
      <c r="A211" s="26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26"/>
      <c r="AE211" s="26"/>
      <c r="AF211" s="26"/>
      <c r="AG211" s="26"/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X211" s="26"/>
    </row>
    <row r="212" spans="1:50">
      <c r="A212" s="26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6"/>
      <c r="AG212" s="26"/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X212" s="26"/>
    </row>
    <row r="213" spans="1:50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X213" s="26"/>
    </row>
    <row r="214" spans="1:50">
      <c r="A214" s="26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6"/>
      <c r="AG214" s="26"/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X214" s="26"/>
    </row>
    <row r="215" spans="1:50">
      <c r="A215" s="26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6"/>
      <c r="AG215" s="26"/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X215" s="26"/>
    </row>
    <row r="216" spans="1:50">
      <c r="A216" s="26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  <c r="AA216" s="26"/>
      <c r="AB216" s="26"/>
      <c r="AC216" s="26"/>
      <c r="AD216" s="26"/>
      <c r="AE216" s="26"/>
      <c r="AF216" s="26"/>
      <c r="AG216" s="26"/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X216" s="26"/>
    </row>
    <row r="217" spans="1:50">
      <c r="A217" s="26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6"/>
      <c r="AG217" s="26"/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X217" s="26"/>
    </row>
    <row r="218" spans="1:50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X218" s="26"/>
    </row>
    <row r="219" spans="1:50">
      <c r="A219" s="26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6"/>
      <c r="AG219" s="26"/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X219" s="26"/>
    </row>
    <row r="220" spans="1:50">
      <c r="A220" s="26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6"/>
      <c r="AG220" s="26"/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X220" s="26"/>
    </row>
    <row r="221" spans="1:50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X221" s="26"/>
    </row>
    <row r="222" spans="1:50">
      <c r="A222" s="26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6"/>
      <c r="AG222" s="26"/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X222" s="26"/>
    </row>
    <row r="223" spans="1:50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X223" s="26"/>
    </row>
    <row r="224" spans="1:50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6"/>
      <c r="AG224" s="26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X224" s="26"/>
    </row>
    <row r="225" spans="1:50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X225" s="26"/>
    </row>
    <row r="226" spans="1:50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6"/>
      <c r="AG226" s="26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X226" s="26"/>
    </row>
    <row r="227" spans="1:50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X227" s="26"/>
    </row>
    <row r="228" spans="1:50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  <c r="AA228" s="26"/>
      <c r="AB228" s="26"/>
      <c r="AC228" s="26"/>
      <c r="AD228" s="26"/>
      <c r="AE228" s="26"/>
      <c r="AF228" s="26"/>
      <c r="AG228" s="26"/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X228" s="26"/>
    </row>
    <row r="229" spans="1:50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6"/>
      <c r="AG229" s="26"/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X229" s="26"/>
    </row>
    <row r="230" spans="1:50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6"/>
      <c r="AG230" s="26"/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X230" s="26"/>
    </row>
    <row r="231" spans="1:50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X231" s="26"/>
    </row>
    <row r="232" spans="1:50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6"/>
      <c r="AG232" s="26"/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X232" s="26"/>
    </row>
    <row r="233" spans="1:50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6"/>
      <c r="AG233" s="26"/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X233" s="26"/>
    </row>
    <row r="234" spans="1:50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6"/>
      <c r="AG234" s="26"/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X234" s="26"/>
    </row>
    <row r="235" spans="1:50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6"/>
      <c r="AG235" s="26"/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X235" s="26"/>
    </row>
    <row r="236" spans="1:50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6"/>
      <c r="AG236" s="26"/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X236" s="26"/>
    </row>
    <row r="237" spans="1:50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6"/>
      <c r="AG237" s="26"/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X237" s="26"/>
    </row>
    <row r="238" spans="1:50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X238" s="26"/>
    </row>
    <row r="239" spans="1:50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6"/>
      <c r="AG239" s="26"/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X239" s="26"/>
    </row>
    <row r="240" spans="1:50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6"/>
      <c r="AG240" s="26"/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X240" s="26"/>
    </row>
    <row r="241" spans="1:50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X241" s="26"/>
    </row>
    <row r="242" spans="1:50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26"/>
      <c r="AE242" s="26"/>
      <c r="AF242" s="26"/>
      <c r="AG242" s="26"/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X242" s="26"/>
    </row>
    <row r="243" spans="1:50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  <c r="AA243" s="26"/>
      <c r="AB243" s="26"/>
      <c r="AC243" s="26"/>
      <c r="AD243" s="26"/>
      <c r="AE243" s="26"/>
      <c r="AF243" s="26"/>
      <c r="AG243" s="26"/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X243" s="26"/>
    </row>
    <row r="244" spans="1:50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X244" s="26"/>
    </row>
    <row r="245" spans="1:50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  <c r="AB245" s="26"/>
      <c r="AC245" s="26"/>
      <c r="AD245" s="26"/>
      <c r="AE245" s="26"/>
      <c r="AF245" s="26"/>
      <c r="AG245" s="26"/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X245" s="26"/>
    </row>
    <row r="246" spans="1:50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6"/>
      <c r="AG246" s="26"/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X246" s="26"/>
    </row>
    <row r="247" spans="1:50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X247" s="26"/>
    </row>
    <row r="248" spans="1:50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26"/>
      <c r="AE248" s="26"/>
      <c r="AF248" s="26"/>
      <c r="AG248" s="26"/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X248" s="26"/>
    </row>
    <row r="249" spans="1:50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  <c r="AB249" s="26"/>
      <c r="AC249" s="26"/>
      <c r="AD249" s="26"/>
      <c r="AE249" s="26"/>
      <c r="AF249" s="26"/>
      <c r="AG249" s="26"/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X249" s="26"/>
    </row>
    <row r="250" spans="1:50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6"/>
      <c r="AG250" s="26"/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X250" s="26"/>
    </row>
    <row r="251" spans="1:50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  <c r="AB251" s="26"/>
      <c r="AC251" s="26"/>
      <c r="AD251" s="26"/>
      <c r="AE251" s="26"/>
      <c r="AF251" s="26"/>
      <c r="AG251" s="26"/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X251" s="26"/>
    </row>
    <row r="252" spans="1:50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X252" s="26"/>
    </row>
    <row r="253" spans="1:50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  <c r="AF253" s="26"/>
      <c r="AG253" s="26"/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X253" s="26"/>
    </row>
    <row r="254" spans="1:50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  <c r="AF254" s="26"/>
      <c r="AG254" s="26"/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X254" s="26"/>
    </row>
    <row r="255" spans="1:50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  <c r="AF255" s="26"/>
      <c r="AG255" s="26"/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X255" s="26"/>
    </row>
    <row r="256" spans="1:50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  <c r="AB256" s="26"/>
      <c r="AC256" s="26"/>
      <c r="AD256" s="26"/>
      <c r="AE256" s="26"/>
      <c r="AF256" s="26"/>
      <c r="AG256" s="26"/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X256" s="26"/>
    </row>
    <row r="257" spans="1:50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  <c r="AB257" s="26"/>
      <c r="AC257" s="26"/>
      <c r="AD257" s="26"/>
      <c r="AE257" s="26"/>
      <c r="AF257" s="26"/>
      <c r="AG257" s="26"/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X257" s="26"/>
    </row>
    <row r="258" spans="1:50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  <c r="AB258" s="26"/>
      <c r="AC258" s="26"/>
      <c r="AD258" s="26"/>
      <c r="AE258" s="26"/>
      <c r="AF258" s="26"/>
      <c r="AG258" s="26"/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X258" s="26"/>
    </row>
    <row r="259" spans="1:50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X259" s="26"/>
    </row>
    <row r="260" spans="1:50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  <c r="AB260" s="26"/>
      <c r="AC260" s="26"/>
      <c r="AD260" s="26"/>
      <c r="AE260" s="26"/>
      <c r="AF260" s="26"/>
      <c r="AG260" s="26"/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X260" s="26"/>
    </row>
    <row r="261" spans="1:50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X261" s="26"/>
    </row>
    <row r="262" spans="1:50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26"/>
      <c r="AE262" s="26"/>
      <c r="AF262" s="26"/>
      <c r="AG262" s="26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X262" s="26"/>
    </row>
    <row r="263" spans="1:50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X263" s="26"/>
    </row>
    <row r="264" spans="1:50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  <c r="AB264" s="26"/>
      <c r="AC264" s="26"/>
      <c r="AD264" s="26"/>
      <c r="AE264" s="26"/>
      <c r="AF264" s="26"/>
      <c r="AG264" s="26"/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X264" s="26"/>
    </row>
    <row r="265" spans="1:50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26"/>
      <c r="AE265" s="26"/>
      <c r="AF265" s="26"/>
      <c r="AG265" s="26"/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X265" s="26"/>
    </row>
    <row r="266" spans="1:50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  <c r="AB266" s="26"/>
      <c r="AC266" s="26"/>
      <c r="AD266" s="26"/>
      <c r="AE266" s="26"/>
      <c r="AF266" s="26"/>
      <c r="AG266" s="26"/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X266" s="26"/>
    </row>
    <row r="267" spans="1:50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26"/>
      <c r="AE267" s="26"/>
      <c r="AF267" s="26"/>
      <c r="AG267" s="26"/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X267" s="26"/>
    </row>
    <row r="268" spans="1:50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  <c r="AB268" s="26"/>
      <c r="AC268" s="26"/>
      <c r="AD268" s="26"/>
      <c r="AE268" s="26"/>
      <c r="AF268" s="26"/>
      <c r="AG268" s="26"/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X268" s="26"/>
    </row>
    <row r="269" spans="1:50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  <c r="AB269" s="26"/>
      <c r="AC269" s="26"/>
      <c r="AD269" s="26"/>
      <c r="AE269" s="26"/>
      <c r="AF269" s="26"/>
      <c r="AG269" s="26"/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X269" s="26"/>
    </row>
    <row r="270" spans="1:50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26"/>
      <c r="AE270" s="26"/>
      <c r="AF270" s="26"/>
      <c r="AG270" s="26"/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X270" s="26"/>
    </row>
    <row r="271" spans="1:50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  <c r="AB271" s="26"/>
      <c r="AC271" s="26"/>
      <c r="AD271" s="26"/>
      <c r="AE271" s="26"/>
      <c r="AF271" s="26"/>
      <c r="AG271" s="26"/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X271" s="26"/>
    </row>
    <row r="272" spans="1:50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  <c r="AB272" s="26"/>
      <c r="AC272" s="26"/>
      <c r="AD272" s="26"/>
      <c r="AE272" s="26"/>
      <c r="AF272" s="26"/>
      <c r="AG272" s="26"/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X272" s="26"/>
    </row>
    <row r="273" spans="1:50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  <c r="AB273" s="26"/>
      <c r="AC273" s="26"/>
      <c r="AD273" s="26"/>
      <c r="AE273" s="26"/>
      <c r="AF273" s="26"/>
      <c r="AG273" s="26"/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X273" s="26"/>
    </row>
    <row r="274" spans="1:50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  <c r="AB274" s="26"/>
      <c r="AC274" s="26"/>
      <c r="AD274" s="26"/>
      <c r="AE274" s="26"/>
      <c r="AF274" s="26"/>
      <c r="AG274" s="26"/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X274" s="26"/>
    </row>
    <row r="275" spans="1:50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26"/>
      <c r="AE275" s="26"/>
      <c r="AF275" s="26"/>
      <c r="AG275" s="26"/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X275" s="26"/>
    </row>
    <row r="276" spans="1:50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  <c r="AB276" s="26"/>
      <c r="AC276" s="26"/>
      <c r="AD276" s="26"/>
      <c r="AE276" s="26"/>
      <c r="AF276" s="26"/>
      <c r="AG276" s="26"/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X276" s="26"/>
    </row>
    <row r="277" spans="1:50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  <c r="AB277" s="26"/>
      <c r="AC277" s="26"/>
      <c r="AD277" s="26"/>
      <c r="AE277" s="26"/>
      <c r="AF277" s="26"/>
      <c r="AG277" s="26"/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X277" s="26"/>
    </row>
    <row r="278" spans="1:50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  <c r="AB278" s="26"/>
      <c r="AC278" s="26"/>
      <c r="AD278" s="26"/>
      <c r="AE278" s="26"/>
      <c r="AF278" s="26"/>
      <c r="AG278" s="26"/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X278" s="26"/>
    </row>
    <row r="279" spans="1:50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  <c r="AB279" s="26"/>
      <c r="AC279" s="26"/>
      <c r="AD279" s="26"/>
      <c r="AE279" s="26"/>
      <c r="AF279" s="26"/>
      <c r="AG279" s="26"/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X279" s="26"/>
    </row>
    <row r="280" spans="1:50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  <c r="AB280" s="26"/>
      <c r="AC280" s="26"/>
      <c r="AD280" s="26"/>
      <c r="AE280" s="26"/>
      <c r="AF280" s="26"/>
      <c r="AG280" s="26"/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X280" s="26"/>
    </row>
    <row r="281" spans="1:50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  <c r="AB281" s="26"/>
      <c r="AC281" s="26"/>
      <c r="AD281" s="26"/>
      <c r="AE281" s="26"/>
      <c r="AF281" s="26"/>
      <c r="AG281" s="26"/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X281" s="26"/>
    </row>
    <row r="282" spans="1:50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  <c r="AB282" s="26"/>
      <c r="AC282" s="26"/>
      <c r="AD282" s="26"/>
      <c r="AE282" s="26"/>
      <c r="AF282" s="26"/>
      <c r="AG282" s="26"/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X282" s="26"/>
    </row>
    <row r="283" spans="1:50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  <c r="AB283" s="26"/>
      <c r="AC283" s="26"/>
      <c r="AD283" s="26"/>
      <c r="AE283" s="26"/>
      <c r="AF283" s="26"/>
      <c r="AG283" s="26"/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X283" s="26"/>
    </row>
    <row r="284" spans="1:50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  <c r="AB284" s="26"/>
      <c r="AC284" s="26"/>
      <c r="AD284" s="26"/>
      <c r="AE284" s="26"/>
      <c r="AF284" s="26"/>
      <c r="AG284" s="26"/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X284" s="26"/>
    </row>
    <row r="285" spans="1:50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  <c r="AB285" s="26"/>
      <c r="AC285" s="26"/>
      <c r="AD285" s="26"/>
      <c r="AE285" s="26"/>
      <c r="AF285" s="26"/>
      <c r="AG285" s="26"/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X285" s="26"/>
    </row>
    <row r="286" spans="1:50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26"/>
      <c r="AE286" s="26"/>
      <c r="AF286" s="26"/>
      <c r="AG286" s="26"/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X286" s="26"/>
    </row>
    <row r="287" spans="1:50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  <c r="AB287" s="26"/>
      <c r="AC287" s="26"/>
      <c r="AD287" s="26"/>
      <c r="AE287" s="26"/>
      <c r="AF287" s="26"/>
      <c r="AG287" s="26"/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X287" s="26"/>
    </row>
    <row r="288" spans="1:50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  <c r="AB288" s="26"/>
      <c r="AC288" s="26"/>
      <c r="AD288" s="26"/>
      <c r="AE288" s="26"/>
      <c r="AF288" s="26"/>
      <c r="AG288" s="26"/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X288" s="26"/>
    </row>
    <row r="289" spans="1:50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  <c r="AB289" s="26"/>
      <c r="AC289" s="26"/>
      <c r="AD289" s="26"/>
      <c r="AE289" s="26"/>
      <c r="AF289" s="26"/>
      <c r="AG289" s="26"/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X289" s="26"/>
    </row>
    <row r="290" spans="1:50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  <c r="AB290" s="26"/>
      <c r="AC290" s="26"/>
      <c r="AD290" s="26"/>
      <c r="AE290" s="26"/>
      <c r="AF290" s="26"/>
      <c r="AG290" s="26"/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X290" s="26"/>
    </row>
    <row r="291" spans="1:50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  <c r="AB291" s="26"/>
      <c r="AC291" s="26"/>
      <c r="AD291" s="26"/>
      <c r="AE291" s="26"/>
      <c r="AF291" s="26"/>
      <c r="AG291" s="26"/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X291" s="26"/>
    </row>
    <row r="292" spans="1:50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  <c r="AB292" s="26"/>
      <c r="AC292" s="26"/>
      <c r="AD292" s="26"/>
      <c r="AE292" s="26"/>
      <c r="AF292" s="26"/>
      <c r="AG292" s="26"/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X292" s="26"/>
    </row>
    <row r="293" spans="1:50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  <c r="AB293" s="26"/>
      <c r="AC293" s="26"/>
      <c r="AD293" s="26"/>
      <c r="AE293" s="26"/>
      <c r="AF293" s="26"/>
      <c r="AG293" s="26"/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X293" s="26"/>
    </row>
    <row r="294" spans="1:50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26"/>
      <c r="AE294" s="26"/>
      <c r="AF294" s="26"/>
      <c r="AG294" s="26"/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X294" s="26"/>
    </row>
    <row r="295" spans="1:50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  <c r="AB295" s="26"/>
      <c r="AC295" s="26"/>
      <c r="AD295" s="26"/>
      <c r="AE295" s="26"/>
      <c r="AF295" s="26"/>
      <c r="AG295" s="26"/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X295" s="26"/>
    </row>
    <row r="296" spans="1:50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26"/>
      <c r="AE296" s="26"/>
      <c r="AF296" s="26"/>
      <c r="AG296" s="26"/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X296" s="26"/>
    </row>
    <row r="297" spans="1:50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X297" s="26"/>
    </row>
    <row r="298" spans="1:50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  <c r="AB298" s="26"/>
      <c r="AC298" s="26"/>
      <c r="AD298" s="26"/>
      <c r="AE298" s="26"/>
      <c r="AF298" s="26"/>
      <c r="AG298" s="26"/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X298" s="26"/>
    </row>
    <row r="299" spans="1:50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  <c r="AB299" s="26"/>
      <c r="AC299" s="26"/>
      <c r="AD299" s="26"/>
      <c r="AE299" s="26"/>
      <c r="AF299" s="26"/>
      <c r="AG299" s="26"/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X299" s="26"/>
    </row>
    <row r="300" spans="1:50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X300" s="26"/>
    </row>
    <row r="301" spans="1:50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  <c r="AB301" s="26"/>
      <c r="AC301" s="26"/>
      <c r="AD301" s="26"/>
      <c r="AE301" s="26"/>
      <c r="AF301" s="26"/>
      <c r="AG301" s="26"/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X301" s="26"/>
    </row>
    <row r="302" spans="1:50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  <c r="AB302" s="26"/>
      <c r="AC302" s="26"/>
      <c r="AD302" s="26"/>
      <c r="AE302" s="26"/>
      <c r="AF302" s="26"/>
      <c r="AG302" s="26"/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X302" s="26"/>
    </row>
    <row r="303" spans="1:50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X303" s="26"/>
    </row>
    <row r="304" spans="1:50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  <c r="AB304" s="26"/>
      <c r="AC304" s="26"/>
      <c r="AD304" s="26"/>
      <c r="AE304" s="26"/>
      <c r="AF304" s="26"/>
      <c r="AG304" s="26"/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X304" s="26"/>
    </row>
    <row r="305" spans="1:50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X305" s="26"/>
    </row>
    <row r="306" spans="1:50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  <c r="AB306" s="26"/>
      <c r="AC306" s="26"/>
      <c r="AD306" s="26"/>
      <c r="AE306" s="26"/>
      <c r="AF306" s="26"/>
      <c r="AG306" s="26"/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X306" s="26"/>
    </row>
    <row r="307" spans="1:50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  <c r="AB307" s="26"/>
      <c r="AC307" s="26"/>
      <c r="AD307" s="26"/>
      <c r="AE307" s="26"/>
      <c r="AF307" s="26"/>
      <c r="AG307" s="26"/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X307" s="26"/>
    </row>
    <row r="308" spans="1:50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X308" s="26"/>
    </row>
    <row r="309" spans="1:50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  <c r="AB309" s="26"/>
      <c r="AC309" s="26"/>
      <c r="AD309" s="26"/>
      <c r="AE309" s="26"/>
      <c r="AF309" s="26"/>
      <c r="AG309" s="26"/>
      <c r="AH309" s="26"/>
      <c r="AI309" s="26"/>
      <c r="AJ309" s="26"/>
      <c r="AK309" s="26"/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X309" s="26"/>
    </row>
    <row r="310" spans="1:50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  <c r="AB310" s="26"/>
      <c r="AC310" s="26"/>
      <c r="AD310" s="26"/>
      <c r="AE310" s="26"/>
      <c r="AF310" s="26"/>
      <c r="AG310" s="26"/>
      <c r="AH310" s="26"/>
      <c r="AI310" s="26"/>
      <c r="AJ310" s="26"/>
      <c r="AK310" s="26"/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X310" s="26"/>
    </row>
    <row r="311" spans="1:50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  <c r="AB311" s="26"/>
      <c r="AC311" s="26"/>
      <c r="AD311" s="26"/>
      <c r="AE311" s="26"/>
      <c r="AF311" s="26"/>
      <c r="AG311" s="26"/>
      <c r="AH311" s="26"/>
      <c r="AI311" s="26"/>
      <c r="AJ311" s="26"/>
      <c r="AK311" s="26"/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X311" s="26"/>
    </row>
    <row r="312" spans="1:50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  <c r="AB312" s="26"/>
      <c r="AC312" s="26"/>
      <c r="AD312" s="26"/>
      <c r="AE312" s="26"/>
      <c r="AF312" s="26"/>
      <c r="AG312" s="26"/>
      <c r="AH312" s="26"/>
      <c r="AI312" s="26"/>
      <c r="AJ312" s="26"/>
      <c r="AK312" s="26"/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X312" s="26"/>
    </row>
    <row r="313" spans="1:50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6"/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X313" s="26"/>
    </row>
    <row r="314" spans="1:50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  <c r="AB314" s="26"/>
      <c r="AC314" s="26"/>
      <c r="AD314" s="26"/>
      <c r="AE314" s="26"/>
      <c r="AF314" s="26"/>
      <c r="AG314" s="26"/>
      <c r="AH314" s="26"/>
      <c r="AI314" s="26"/>
      <c r="AJ314" s="26"/>
      <c r="AK314" s="26"/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X314" s="26"/>
    </row>
    <row r="315" spans="1:50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  <c r="AB315" s="26"/>
      <c r="AC315" s="26"/>
      <c r="AD315" s="26"/>
      <c r="AE315" s="26"/>
      <c r="AF315" s="26"/>
      <c r="AG315" s="26"/>
      <c r="AH315" s="26"/>
      <c r="AI315" s="26"/>
      <c r="AJ315" s="26"/>
      <c r="AK315" s="26"/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X315" s="26"/>
    </row>
    <row r="316" spans="1:50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  <c r="AB316" s="26"/>
      <c r="AC316" s="26"/>
      <c r="AD316" s="26"/>
      <c r="AE316" s="26"/>
      <c r="AF316" s="26"/>
      <c r="AG316" s="26"/>
      <c r="AH316" s="26"/>
      <c r="AI316" s="26"/>
      <c r="AJ316" s="26"/>
      <c r="AK316" s="26"/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X316" s="26"/>
    </row>
    <row r="317" spans="1:50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  <c r="AB317" s="26"/>
      <c r="AC317" s="26"/>
      <c r="AD317" s="26"/>
      <c r="AE317" s="26"/>
      <c r="AF317" s="26"/>
      <c r="AG317" s="26"/>
      <c r="AH317" s="26"/>
      <c r="AI317" s="26"/>
      <c r="AJ317" s="26"/>
      <c r="AK317" s="26"/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X317" s="26"/>
    </row>
    <row r="318" spans="1:50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  <c r="AB318" s="26"/>
      <c r="AC318" s="26"/>
      <c r="AD318" s="26"/>
      <c r="AE318" s="26"/>
      <c r="AF318" s="26"/>
      <c r="AG318" s="26"/>
      <c r="AH318" s="26"/>
      <c r="AI318" s="26"/>
      <c r="AJ318" s="26"/>
      <c r="AK318" s="26"/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X318" s="26"/>
    </row>
    <row r="319" spans="1:50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X319" s="26"/>
    </row>
    <row r="320" spans="1:50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  <c r="AB320" s="26"/>
      <c r="AC320" s="26"/>
      <c r="AD320" s="26"/>
      <c r="AE320" s="26"/>
      <c r="AF320" s="26"/>
      <c r="AG320" s="26"/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X320" s="26"/>
    </row>
    <row r="321" spans="1:50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  <c r="AB321" s="26"/>
      <c r="AC321" s="26"/>
      <c r="AD321" s="26"/>
      <c r="AE321" s="26"/>
      <c r="AF321" s="26"/>
      <c r="AG321" s="26"/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X321" s="26"/>
    </row>
    <row r="322" spans="1:50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  <c r="AB322" s="26"/>
      <c r="AC322" s="26"/>
      <c r="AD322" s="26"/>
      <c r="AE322" s="26"/>
      <c r="AF322" s="26"/>
      <c r="AG322" s="26"/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X322" s="26"/>
    </row>
    <row r="323" spans="1:50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26"/>
      <c r="AE323" s="26"/>
      <c r="AF323" s="26"/>
      <c r="AG323" s="26"/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X323" s="26"/>
    </row>
    <row r="324" spans="1:50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  <c r="AB324" s="26"/>
      <c r="AC324" s="26"/>
      <c r="AD324" s="26"/>
      <c r="AE324" s="26"/>
      <c r="AF324" s="26"/>
      <c r="AG324" s="26"/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X324" s="26"/>
    </row>
    <row r="325" spans="1:50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  <c r="AB325" s="26"/>
      <c r="AC325" s="26"/>
      <c r="AD325" s="26"/>
      <c r="AE325" s="26"/>
      <c r="AF325" s="26"/>
      <c r="AG325" s="26"/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X325" s="26"/>
    </row>
    <row r="326" spans="1:50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  <c r="AB326" s="26"/>
      <c r="AC326" s="26"/>
      <c r="AD326" s="26"/>
      <c r="AE326" s="26"/>
      <c r="AF326" s="26"/>
      <c r="AG326" s="26"/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X326" s="26"/>
    </row>
    <row r="327" spans="1:50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  <c r="AB327" s="26"/>
      <c r="AC327" s="26"/>
      <c r="AD327" s="26"/>
      <c r="AE327" s="26"/>
      <c r="AF327" s="26"/>
      <c r="AG327" s="26"/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X327" s="26"/>
    </row>
    <row r="328" spans="1:50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X328" s="26"/>
    </row>
    <row r="329" spans="1:50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26"/>
      <c r="AE329" s="26"/>
      <c r="AF329" s="26"/>
      <c r="AG329" s="26"/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X329" s="26"/>
    </row>
    <row r="330" spans="1:50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  <c r="AB330" s="26"/>
      <c r="AC330" s="26"/>
      <c r="AD330" s="26"/>
      <c r="AE330" s="26"/>
      <c r="AF330" s="26"/>
      <c r="AG330" s="26"/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X330" s="26"/>
    </row>
    <row r="331" spans="1:50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  <c r="AB331" s="26"/>
      <c r="AC331" s="26"/>
      <c r="AD331" s="26"/>
      <c r="AE331" s="26"/>
      <c r="AF331" s="26"/>
      <c r="AG331" s="26"/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X331" s="26"/>
    </row>
    <row r="332" spans="1:50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  <c r="AB332" s="26"/>
      <c r="AC332" s="26"/>
      <c r="AD332" s="26"/>
      <c r="AE332" s="26"/>
      <c r="AF332" s="26"/>
      <c r="AG332" s="26"/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X332" s="26"/>
    </row>
    <row r="333" spans="1:50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  <c r="AB333" s="26"/>
      <c r="AC333" s="26"/>
      <c r="AD333" s="26"/>
      <c r="AE333" s="26"/>
      <c r="AF333" s="26"/>
      <c r="AG333" s="26"/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X333" s="26"/>
    </row>
    <row r="334" spans="1:50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  <c r="AB334" s="26"/>
      <c r="AC334" s="26"/>
      <c r="AD334" s="26"/>
      <c r="AE334" s="26"/>
      <c r="AF334" s="26"/>
      <c r="AG334" s="26"/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X334" s="26"/>
    </row>
    <row r="335" spans="1:50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  <c r="AB335" s="26"/>
      <c r="AC335" s="26"/>
      <c r="AD335" s="26"/>
      <c r="AE335" s="26"/>
      <c r="AF335" s="26"/>
      <c r="AG335" s="26"/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X335" s="26"/>
    </row>
    <row r="336" spans="1:50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  <c r="AB336" s="26"/>
      <c r="AC336" s="26"/>
      <c r="AD336" s="26"/>
      <c r="AE336" s="26"/>
      <c r="AF336" s="26"/>
      <c r="AG336" s="26"/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X336" s="26"/>
    </row>
    <row r="337" spans="1:50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  <c r="AB337" s="26"/>
      <c r="AC337" s="26"/>
      <c r="AD337" s="26"/>
      <c r="AE337" s="26"/>
      <c r="AF337" s="26"/>
      <c r="AG337" s="26"/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X337" s="26"/>
    </row>
    <row r="338" spans="1:50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26"/>
      <c r="AE338" s="26"/>
      <c r="AF338" s="26"/>
      <c r="AG338" s="26"/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X338" s="26"/>
    </row>
    <row r="339" spans="1:50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26"/>
      <c r="AE339" s="26"/>
      <c r="AF339" s="26"/>
      <c r="AG339" s="26"/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X339" s="26"/>
    </row>
    <row r="340" spans="1:50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  <c r="AB340" s="26"/>
      <c r="AC340" s="26"/>
      <c r="AD340" s="26"/>
      <c r="AE340" s="26"/>
      <c r="AF340" s="26"/>
      <c r="AG340" s="26"/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X340" s="26"/>
    </row>
    <row r="341" spans="1:50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  <c r="AB341" s="26"/>
      <c r="AC341" s="26"/>
      <c r="AD341" s="26"/>
      <c r="AE341" s="26"/>
      <c r="AF341" s="26"/>
      <c r="AG341" s="26"/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X341" s="26"/>
    </row>
    <row r="342" spans="1:50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  <c r="AB342" s="26"/>
      <c r="AC342" s="26"/>
      <c r="AD342" s="26"/>
      <c r="AE342" s="26"/>
      <c r="AF342" s="26"/>
      <c r="AG342" s="26"/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X342" s="26"/>
    </row>
    <row r="343" spans="1:50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  <c r="AB343" s="26"/>
      <c r="AC343" s="26"/>
      <c r="AD343" s="26"/>
      <c r="AE343" s="26"/>
      <c r="AF343" s="26"/>
      <c r="AG343" s="26"/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X343" s="26"/>
    </row>
    <row r="344" spans="1:50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  <c r="AB344" s="26"/>
      <c r="AC344" s="26"/>
      <c r="AD344" s="26"/>
      <c r="AE344" s="26"/>
      <c r="AF344" s="26"/>
      <c r="AG344" s="26"/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X344" s="26"/>
    </row>
    <row r="345" spans="1:50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  <c r="AB345" s="26"/>
      <c r="AC345" s="26"/>
      <c r="AD345" s="26"/>
      <c r="AE345" s="26"/>
      <c r="AF345" s="26"/>
      <c r="AG345" s="26"/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X345" s="26"/>
    </row>
    <row r="346" spans="1:50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  <c r="AB346" s="26"/>
      <c r="AC346" s="26"/>
      <c r="AD346" s="26"/>
      <c r="AE346" s="26"/>
      <c r="AF346" s="26"/>
      <c r="AG346" s="26"/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X346" s="26"/>
    </row>
    <row r="347" spans="1:50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  <c r="AB347" s="26"/>
      <c r="AC347" s="26"/>
      <c r="AD347" s="26"/>
      <c r="AE347" s="26"/>
      <c r="AF347" s="26"/>
      <c r="AG347" s="26"/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X347" s="26"/>
    </row>
    <row r="348" spans="1:50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26"/>
      <c r="AE348" s="26"/>
      <c r="AF348" s="26"/>
      <c r="AG348" s="26"/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X348" s="26"/>
    </row>
    <row r="349" spans="1:50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  <c r="AB349" s="26"/>
      <c r="AC349" s="26"/>
      <c r="AD349" s="26"/>
      <c r="AE349" s="26"/>
      <c r="AF349" s="26"/>
      <c r="AG349" s="26"/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X349" s="26"/>
    </row>
    <row r="350" spans="1:50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X350" s="26"/>
    </row>
    <row r="351" spans="1:50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  <c r="AB351" s="26"/>
      <c r="AC351" s="26"/>
      <c r="AD351" s="26"/>
      <c r="AE351" s="26"/>
      <c r="AF351" s="26"/>
      <c r="AG351" s="26"/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X351" s="26"/>
    </row>
    <row r="352" spans="1:50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  <c r="AB352" s="26"/>
      <c r="AC352" s="26"/>
      <c r="AD352" s="26"/>
      <c r="AE352" s="26"/>
      <c r="AF352" s="26"/>
      <c r="AG352" s="26"/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X352" s="26"/>
    </row>
    <row r="353" spans="1:50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X353" s="26"/>
    </row>
    <row r="354" spans="1:50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  <c r="AB354" s="26"/>
      <c r="AC354" s="26"/>
      <c r="AD354" s="26"/>
      <c r="AE354" s="26"/>
      <c r="AF354" s="26"/>
      <c r="AG354" s="26"/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X354" s="26"/>
    </row>
    <row r="355" spans="1:50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  <c r="AB355" s="26"/>
      <c r="AC355" s="26"/>
      <c r="AD355" s="26"/>
      <c r="AE355" s="26"/>
      <c r="AF355" s="26"/>
      <c r="AG355" s="26"/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X355" s="26"/>
    </row>
    <row r="356" spans="1:50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  <c r="AB356" s="26"/>
      <c r="AC356" s="26"/>
      <c r="AD356" s="26"/>
      <c r="AE356" s="26"/>
      <c r="AF356" s="26"/>
      <c r="AG356" s="26"/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X356" s="26"/>
    </row>
    <row r="357" spans="1:50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  <c r="AB357" s="26"/>
      <c r="AC357" s="26"/>
      <c r="AD357" s="26"/>
      <c r="AE357" s="26"/>
      <c r="AF357" s="26"/>
      <c r="AG357" s="26"/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X357" s="26"/>
    </row>
    <row r="358" spans="1:50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  <c r="AB358" s="26"/>
      <c r="AC358" s="26"/>
      <c r="AD358" s="26"/>
      <c r="AE358" s="26"/>
      <c r="AF358" s="26"/>
      <c r="AG358" s="26"/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X358" s="26"/>
    </row>
    <row r="359" spans="1:50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  <c r="AB359" s="26"/>
      <c r="AC359" s="26"/>
      <c r="AD359" s="26"/>
      <c r="AE359" s="26"/>
      <c r="AF359" s="26"/>
      <c r="AG359" s="26"/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X359" s="26"/>
    </row>
    <row r="360" spans="1:50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  <c r="AB360" s="26"/>
      <c r="AC360" s="26"/>
      <c r="AD360" s="26"/>
      <c r="AE360" s="26"/>
      <c r="AF360" s="26"/>
      <c r="AG360" s="26"/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X360" s="26"/>
    </row>
    <row r="361" spans="1:50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  <c r="AB361" s="26"/>
      <c r="AC361" s="26"/>
      <c r="AD361" s="26"/>
      <c r="AE361" s="26"/>
      <c r="AF361" s="26"/>
      <c r="AG361" s="26"/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X361" s="26"/>
    </row>
    <row r="362" spans="1:50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  <c r="AB362" s="26"/>
      <c r="AC362" s="26"/>
      <c r="AD362" s="26"/>
      <c r="AE362" s="26"/>
      <c r="AF362" s="26"/>
      <c r="AG362" s="26"/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X362" s="26"/>
    </row>
    <row r="363" spans="1:50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  <c r="AB363" s="26"/>
      <c r="AC363" s="26"/>
      <c r="AD363" s="26"/>
      <c r="AE363" s="26"/>
      <c r="AF363" s="26"/>
      <c r="AG363" s="26"/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X363" s="26"/>
    </row>
    <row r="364" spans="1:50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  <c r="AB364" s="26"/>
      <c r="AC364" s="26"/>
      <c r="AD364" s="26"/>
      <c r="AE364" s="26"/>
      <c r="AF364" s="26"/>
      <c r="AG364" s="26"/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X364" s="26"/>
    </row>
    <row r="365" spans="1:50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  <c r="AB365" s="26"/>
      <c r="AC365" s="26"/>
      <c r="AD365" s="26"/>
      <c r="AE365" s="26"/>
      <c r="AF365" s="26"/>
      <c r="AG365" s="26"/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X365" s="26"/>
    </row>
    <row r="366" spans="1:50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  <c r="AB366" s="26"/>
      <c r="AC366" s="26"/>
      <c r="AD366" s="26"/>
      <c r="AE366" s="26"/>
      <c r="AF366" s="26"/>
      <c r="AG366" s="26"/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X366" s="26"/>
    </row>
    <row r="367" spans="1:50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  <c r="AB367" s="26"/>
      <c r="AC367" s="26"/>
      <c r="AD367" s="26"/>
      <c r="AE367" s="26"/>
      <c r="AF367" s="26"/>
      <c r="AG367" s="26"/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X367" s="26"/>
    </row>
    <row r="368" spans="1:50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  <c r="AB368" s="26"/>
      <c r="AC368" s="26"/>
      <c r="AD368" s="26"/>
      <c r="AE368" s="26"/>
      <c r="AF368" s="26"/>
      <c r="AG368" s="26"/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X368" s="26"/>
    </row>
    <row r="369" spans="1:50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  <c r="AB369" s="26"/>
      <c r="AC369" s="26"/>
      <c r="AD369" s="26"/>
      <c r="AE369" s="26"/>
      <c r="AF369" s="26"/>
      <c r="AG369" s="26"/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X369" s="26"/>
    </row>
    <row r="370" spans="1:50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  <c r="AB370" s="26"/>
      <c r="AC370" s="26"/>
      <c r="AD370" s="26"/>
      <c r="AE370" s="26"/>
      <c r="AF370" s="26"/>
      <c r="AG370" s="26"/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X370" s="26"/>
    </row>
    <row r="371" spans="1:50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  <c r="AB371" s="26"/>
      <c r="AC371" s="26"/>
      <c r="AD371" s="26"/>
      <c r="AE371" s="26"/>
      <c r="AF371" s="26"/>
      <c r="AG371" s="26"/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X371" s="26"/>
    </row>
    <row r="372" spans="1:50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  <c r="AB372" s="26"/>
      <c r="AC372" s="26"/>
      <c r="AD372" s="26"/>
      <c r="AE372" s="26"/>
      <c r="AF372" s="26"/>
      <c r="AG372" s="26"/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X372" s="26"/>
    </row>
    <row r="373" spans="1:50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X373" s="26"/>
    </row>
    <row r="374" spans="1:50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  <c r="AB374" s="26"/>
      <c r="AC374" s="26"/>
      <c r="AD374" s="26"/>
      <c r="AE374" s="26"/>
      <c r="AF374" s="26"/>
      <c r="AG374" s="26"/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X374" s="26"/>
    </row>
    <row r="375" spans="1:50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  <c r="AB375" s="26"/>
      <c r="AC375" s="26"/>
      <c r="AD375" s="26"/>
      <c r="AE375" s="26"/>
      <c r="AF375" s="26"/>
      <c r="AG375" s="26"/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X375" s="26"/>
    </row>
    <row r="376" spans="1:50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  <c r="AB376" s="26"/>
      <c r="AC376" s="26"/>
      <c r="AD376" s="26"/>
      <c r="AE376" s="26"/>
      <c r="AF376" s="26"/>
      <c r="AG376" s="26"/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X376" s="26"/>
    </row>
    <row r="377" spans="1:50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  <c r="AB377" s="26"/>
      <c r="AC377" s="26"/>
      <c r="AD377" s="26"/>
      <c r="AE377" s="26"/>
      <c r="AF377" s="26"/>
      <c r="AG377" s="26"/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X377" s="26"/>
    </row>
    <row r="378" spans="1:50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  <c r="AB378" s="26"/>
      <c r="AC378" s="26"/>
      <c r="AD378" s="26"/>
      <c r="AE378" s="26"/>
      <c r="AF378" s="26"/>
      <c r="AG378" s="26"/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X378" s="26"/>
    </row>
    <row r="379" spans="1:50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  <c r="AB379" s="26"/>
      <c r="AC379" s="26"/>
      <c r="AD379" s="26"/>
      <c r="AE379" s="26"/>
      <c r="AF379" s="26"/>
      <c r="AG379" s="26"/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X379" s="26"/>
    </row>
    <row r="380" spans="1:50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  <c r="AB380" s="26"/>
      <c r="AC380" s="26"/>
      <c r="AD380" s="26"/>
      <c r="AE380" s="26"/>
      <c r="AF380" s="26"/>
      <c r="AG380" s="26"/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X380" s="26"/>
    </row>
    <row r="381" spans="1:50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  <c r="AD381" s="26"/>
      <c r="AE381" s="26"/>
      <c r="AF381" s="26"/>
      <c r="AG381" s="26"/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X381" s="26"/>
    </row>
    <row r="382" spans="1:50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  <c r="AB382" s="26"/>
      <c r="AC382" s="26"/>
      <c r="AD382" s="26"/>
      <c r="AE382" s="26"/>
      <c r="AF382" s="26"/>
      <c r="AG382" s="26"/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X382" s="26"/>
    </row>
    <row r="383" spans="1:50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  <c r="AB383" s="26"/>
      <c r="AC383" s="26"/>
      <c r="AD383" s="26"/>
      <c r="AE383" s="26"/>
      <c r="AF383" s="26"/>
      <c r="AG383" s="26"/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X383" s="26"/>
    </row>
    <row r="384" spans="1:50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  <c r="AB384" s="26"/>
      <c r="AC384" s="26"/>
      <c r="AD384" s="26"/>
      <c r="AE384" s="26"/>
      <c r="AF384" s="26"/>
      <c r="AG384" s="26"/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X384" s="26"/>
    </row>
    <row r="385" spans="1:50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  <c r="AB385" s="26"/>
      <c r="AC385" s="26"/>
      <c r="AD385" s="26"/>
      <c r="AE385" s="26"/>
      <c r="AF385" s="26"/>
      <c r="AG385" s="26"/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X385" s="26"/>
    </row>
    <row r="386" spans="1:50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  <c r="AB386" s="26"/>
      <c r="AC386" s="26"/>
      <c r="AD386" s="26"/>
      <c r="AE386" s="26"/>
      <c r="AF386" s="26"/>
      <c r="AG386" s="26"/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X386" s="26"/>
    </row>
    <row r="387" spans="1:50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X387" s="26"/>
    </row>
    <row r="388" spans="1:50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  <c r="AB388" s="26"/>
      <c r="AC388" s="26"/>
      <c r="AD388" s="26"/>
      <c r="AE388" s="26"/>
      <c r="AF388" s="26"/>
      <c r="AG388" s="26"/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X388" s="26"/>
    </row>
    <row r="389" spans="1:50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  <c r="AB389" s="26"/>
      <c r="AC389" s="26"/>
      <c r="AD389" s="26"/>
      <c r="AE389" s="26"/>
      <c r="AF389" s="26"/>
      <c r="AG389" s="26"/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X389" s="26"/>
    </row>
    <row r="390" spans="1:50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  <c r="AB390" s="26"/>
      <c r="AC390" s="26"/>
      <c r="AD390" s="26"/>
      <c r="AE390" s="26"/>
      <c r="AF390" s="26"/>
      <c r="AG390" s="26"/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X390" s="26"/>
    </row>
    <row r="391" spans="1:50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  <c r="AB391" s="26"/>
      <c r="AC391" s="26"/>
      <c r="AD391" s="26"/>
      <c r="AE391" s="26"/>
      <c r="AF391" s="26"/>
      <c r="AG391" s="26"/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X391" s="26"/>
    </row>
    <row r="392" spans="1:50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  <c r="AB392" s="26"/>
      <c r="AC392" s="26"/>
      <c r="AD392" s="26"/>
      <c r="AE392" s="26"/>
      <c r="AF392" s="26"/>
      <c r="AG392" s="26"/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X392" s="26"/>
    </row>
    <row r="393" spans="1:50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  <c r="AB393" s="26"/>
      <c r="AC393" s="26"/>
      <c r="AD393" s="26"/>
      <c r="AE393" s="26"/>
      <c r="AF393" s="26"/>
      <c r="AG393" s="26"/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X393" s="26"/>
    </row>
    <row r="394" spans="1:50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X394" s="26"/>
    </row>
    <row r="395" spans="1:50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  <c r="AB395" s="26"/>
      <c r="AC395" s="26"/>
      <c r="AD395" s="26"/>
      <c r="AE395" s="26"/>
      <c r="AF395" s="26"/>
      <c r="AG395" s="26"/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X395" s="26"/>
    </row>
    <row r="396" spans="1:50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  <c r="AB396" s="26"/>
      <c r="AC396" s="26"/>
      <c r="AD396" s="26"/>
      <c r="AE396" s="26"/>
      <c r="AF396" s="26"/>
      <c r="AG396" s="26"/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X396" s="26"/>
    </row>
    <row r="397" spans="1:50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  <c r="AB397" s="26"/>
      <c r="AC397" s="26"/>
      <c r="AD397" s="26"/>
      <c r="AE397" s="26"/>
      <c r="AF397" s="26"/>
      <c r="AG397" s="26"/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X397" s="26"/>
    </row>
    <row r="398" spans="1:50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  <c r="AB398" s="26"/>
      <c r="AC398" s="26"/>
      <c r="AD398" s="26"/>
      <c r="AE398" s="26"/>
      <c r="AF398" s="26"/>
      <c r="AG398" s="26"/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X398" s="26"/>
    </row>
    <row r="399" spans="1:50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  <c r="AB399" s="26"/>
      <c r="AC399" s="26"/>
      <c r="AD399" s="26"/>
      <c r="AE399" s="26"/>
      <c r="AF399" s="26"/>
      <c r="AG399" s="26"/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X399" s="26"/>
    </row>
    <row r="400" spans="1:50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  <c r="AB400" s="26"/>
      <c r="AC400" s="26"/>
      <c r="AD400" s="26"/>
      <c r="AE400" s="26"/>
      <c r="AF400" s="26"/>
      <c r="AG400" s="26"/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X400" s="26"/>
    </row>
    <row r="401" spans="1:50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  <c r="AB401" s="26"/>
      <c r="AC401" s="26"/>
      <c r="AD401" s="26"/>
      <c r="AE401" s="26"/>
      <c r="AF401" s="26"/>
      <c r="AG401" s="26"/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X401" s="26"/>
    </row>
    <row r="402" spans="1:50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  <c r="AB402" s="26"/>
      <c r="AC402" s="26"/>
      <c r="AD402" s="26"/>
      <c r="AE402" s="26"/>
      <c r="AF402" s="26"/>
      <c r="AG402" s="26"/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X402" s="26"/>
    </row>
    <row r="403" spans="1:50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X403" s="26"/>
    </row>
    <row r="404" spans="1:50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  <c r="AB404" s="26"/>
      <c r="AC404" s="26"/>
      <c r="AD404" s="26"/>
      <c r="AE404" s="26"/>
      <c r="AF404" s="26"/>
      <c r="AG404" s="26"/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X404" s="26"/>
    </row>
    <row r="405" spans="1:50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  <c r="AB405" s="26"/>
      <c r="AC405" s="26"/>
      <c r="AD405" s="26"/>
      <c r="AE405" s="26"/>
      <c r="AF405" s="26"/>
      <c r="AG405" s="26"/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X405" s="26"/>
    </row>
    <row r="406" spans="1:50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  <c r="AB406" s="26"/>
      <c r="AC406" s="26"/>
      <c r="AD406" s="26"/>
      <c r="AE406" s="26"/>
      <c r="AF406" s="26"/>
      <c r="AG406" s="26"/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X406" s="26"/>
    </row>
    <row r="407" spans="1:50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X407" s="26"/>
    </row>
    <row r="408" spans="1:50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  <c r="AB408" s="26"/>
      <c r="AC408" s="26"/>
      <c r="AD408" s="26"/>
      <c r="AE408" s="26"/>
      <c r="AF408" s="26"/>
      <c r="AG408" s="26"/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X408" s="26"/>
    </row>
    <row r="409" spans="1:50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X409" s="26"/>
    </row>
    <row r="410" spans="1:50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  <c r="AB410" s="26"/>
      <c r="AC410" s="26"/>
      <c r="AD410" s="26"/>
      <c r="AE410" s="26"/>
      <c r="AF410" s="26"/>
      <c r="AG410" s="26"/>
      <c r="AH410" s="26"/>
      <c r="AI410" s="26"/>
      <c r="AJ410" s="26"/>
      <c r="AK410" s="26"/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X410" s="26"/>
    </row>
    <row r="411" spans="1:50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  <c r="AB411" s="26"/>
      <c r="AC411" s="26"/>
      <c r="AD411" s="26"/>
      <c r="AE411" s="26"/>
      <c r="AF411" s="26"/>
      <c r="AG411" s="26"/>
      <c r="AH411" s="26"/>
      <c r="AI411" s="26"/>
      <c r="AJ411" s="26"/>
      <c r="AK411" s="26"/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X411" s="26"/>
    </row>
    <row r="412" spans="1:50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  <c r="AB412" s="26"/>
      <c r="AC412" s="26"/>
      <c r="AD412" s="26"/>
      <c r="AE412" s="26"/>
      <c r="AF412" s="26"/>
      <c r="AG412" s="26"/>
      <c r="AH412" s="26"/>
      <c r="AI412" s="26"/>
      <c r="AJ412" s="26"/>
      <c r="AK412" s="26"/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X412" s="26"/>
    </row>
    <row r="413" spans="1:50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  <c r="AB413" s="26"/>
      <c r="AC413" s="26"/>
      <c r="AD413" s="26"/>
      <c r="AE413" s="26"/>
      <c r="AF413" s="26"/>
      <c r="AG413" s="26"/>
      <c r="AH413" s="26"/>
      <c r="AI413" s="26"/>
      <c r="AJ413" s="26"/>
      <c r="AK413" s="26"/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X413" s="26"/>
    </row>
    <row r="414" spans="1:50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  <c r="AB414" s="26"/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X414" s="26"/>
    </row>
    <row r="415" spans="1:50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  <c r="AB415" s="26"/>
      <c r="AC415" s="26"/>
      <c r="AD415" s="26"/>
      <c r="AE415" s="26"/>
      <c r="AF415" s="26"/>
      <c r="AG415" s="26"/>
      <c r="AH415" s="26"/>
      <c r="AI415" s="26"/>
      <c r="AJ415" s="26"/>
      <c r="AK415" s="26"/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X415" s="26"/>
    </row>
    <row r="416" spans="1:50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  <c r="AB416" s="26"/>
      <c r="AC416" s="26"/>
      <c r="AD416" s="26"/>
      <c r="AE416" s="26"/>
      <c r="AF416" s="26"/>
      <c r="AG416" s="26"/>
      <c r="AH416" s="26"/>
      <c r="AI416" s="26"/>
      <c r="AJ416" s="26"/>
      <c r="AK416" s="26"/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X416" s="26"/>
    </row>
    <row r="417" spans="1:50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  <c r="AB417" s="26"/>
      <c r="AC417" s="26"/>
      <c r="AD417" s="26"/>
      <c r="AE417" s="26"/>
      <c r="AF417" s="26"/>
      <c r="AG417" s="26"/>
      <c r="AH417" s="26"/>
      <c r="AI417" s="26"/>
      <c r="AJ417" s="26"/>
      <c r="AK417" s="26"/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X417" s="26"/>
    </row>
    <row r="418" spans="1:50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  <c r="AB418" s="26"/>
      <c r="AC418" s="26"/>
      <c r="AD418" s="26"/>
      <c r="AE418" s="26"/>
      <c r="AF418" s="26"/>
      <c r="AG418" s="26"/>
      <c r="AH418" s="26"/>
      <c r="AI418" s="26"/>
      <c r="AJ418" s="26"/>
      <c r="AK418" s="26"/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X418" s="26"/>
    </row>
    <row r="419" spans="1:50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  <c r="AB419" s="26"/>
      <c r="AC419" s="26"/>
      <c r="AD419" s="26"/>
      <c r="AE419" s="26"/>
      <c r="AF419" s="26"/>
      <c r="AG419" s="26"/>
      <c r="AH419" s="26"/>
      <c r="AI419" s="26"/>
      <c r="AJ419" s="26"/>
      <c r="AK419" s="26"/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X419" s="26"/>
    </row>
    <row r="420" spans="1:50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X420" s="26"/>
    </row>
    <row r="421" spans="1:50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  <c r="AB421" s="26"/>
      <c r="AC421" s="26"/>
      <c r="AD421" s="26"/>
      <c r="AE421" s="26"/>
      <c r="AF421" s="26"/>
      <c r="AG421" s="26"/>
      <c r="AH421" s="26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X421" s="26"/>
    </row>
    <row r="422" spans="1:50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X422" s="26"/>
    </row>
    <row r="423" spans="1:50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  <c r="AB423" s="26"/>
      <c r="AC423" s="26"/>
      <c r="AD423" s="26"/>
      <c r="AE423" s="26"/>
      <c r="AF423" s="26"/>
      <c r="AG423" s="26"/>
      <c r="AH423" s="26"/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X423" s="26"/>
    </row>
    <row r="424" spans="1:50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  <c r="AB424" s="26"/>
      <c r="AC424" s="26"/>
      <c r="AD424" s="26"/>
      <c r="AE424" s="26"/>
      <c r="AF424" s="26"/>
      <c r="AG424" s="26"/>
      <c r="AH424" s="26"/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X424" s="26"/>
    </row>
    <row r="425" spans="1:50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  <c r="AB425" s="26"/>
      <c r="AC425" s="26"/>
      <c r="AD425" s="26"/>
      <c r="AE425" s="26"/>
      <c r="AF425" s="26"/>
      <c r="AG425" s="26"/>
      <c r="AH425" s="26"/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X425" s="26"/>
    </row>
    <row r="426" spans="1:50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  <c r="AB426" s="26"/>
      <c r="AC426" s="26"/>
      <c r="AD426" s="26"/>
      <c r="AE426" s="26"/>
      <c r="AF426" s="26"/>
      <c r="AG426" s="26"/>
      <c r="AH426" s="26"/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X426" s="26"/>
    </row>
    <row r="427" spans="1:50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  <c r="AB427" s="26"/>
      <c r="AC427" s="26"/>
      <c r="AD427" s="26"/>
      <c r="AE427" s="26"/>
      <c r="AF427" s="26"/>
      <c r="AG427" s="26"/>
      <c r="AH427" s="26"/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X427" s="26"/>
    </row>
    <row r="428" spans="1:50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  <c r="AB428" s="26"/>
      <c r="AC428" s="26"/>
      <c r="AD428" s="26"/>
      <c r="AE428" s="26"/>
      <c r="AF428" s="26"/>
      <c r="AG428" s="26"/>
      <c r="AH428" s="26"/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X428" s="26"/>
    </row>
    <row r="429" spans="1:50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  <c r="AB429" s="26"/>
      <c r="AC429" s="26"/>
      <c r="AD429" s="26"/>
      <c r="AE429" s="26"/>
      <c r="AF429" s="26"/>
      <c r="AG429" s="26"/>
      <c r="AH429" s="26"/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X429" s="26"/>
    </row>
    <row r="430" spans="1:50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  <c r="AB430" s="26"/>
      <c r="AC430" s="26"/>
      <c r="AD430" s="26"/>
      <c r="AE430" s="26"/>
      <c r="AF430" s="26"/>
      <c r="AG430" s="26"/>
      <c r="AH430" s="26"/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X430" s="26"/>
    </row>
    <row r="431" spans="1:50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  <c r="AB431" s="26"/>
      <c r="AC431" s="26"/>
      <c r="AD431" s="26"/>
      <c r="AE431" s="26"/>
      <c r="AF431" s="26"/>
      <c r="AG431" s="26"/>
      <c r="AH431" s="26"/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X431" s="26"/>
    </row>
    <row r="432" spans="1:50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  <c r="AB432" s="26"/>
      <c r="AC432" s="26"/>
      <c r="AD432" s="26"/>
      <c r="AE432" s="26"/>
      <c r="AF432" s="26"/>
      <c r="AG432" s="26"/>
      <c r="AH432" s="26"/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X432" s="26"/>
    </row>
    <row r="433" spans="1:50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  <c r="AB433" s="26"/>
      <c r="AC433" s="26"/>
      <c r="AD433" s="26"/>
      <c r="AE433" s="26"/>
      <c r="AF433" s="26"/>
      <c r="AG433" s="26"/>
      <c r="AH433" s="26"/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X433" s="26"/>
    </row>
    <row r="434" spans="1:50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  <c r="AB434" s="26"/>
      <c r="AC434" s="26"/>
      <c r="AD434" s="26"/>
      <c r="AE434" s="26"/>
      <c r="AF434" s="26"/>
      <c r="AG434" s="26"/>
      <c r="AH434" s="26"/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X434" s="26"/>
    </row>
    <row r="435" spans="1:50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  <c r="AB435" s="26"/>
      <c r="AC435" s="26"/>
      <c r="AD435" s="26"/>
      <c r="AE435" s="26"/>
      <c r="AF435" s="26"/>
      <c r="AG435" s="26"/>
      <c r="AH435" s="26"/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X435" s="26"/>
    </row>
    <row r="436" spans="1:50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  <c r="AB436" s="26"/>
      <c r="AC436" s="26"/>
      <c r="AD436" s="26"/>
      <c r="AE436" s="26"/>
      <c r="AF436" s="26"/>
      <c r="AG436" s="26"/>
      <c r="AH436" s="26"/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X436" s="26"/>
    </row>
    <row r="437" spans="1:50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  <c r="AB437" s="26"/>
      <c r="AC437" s="26"/>
      <c r="AD437" s="26"/>
      <c r="AE437" s="26"/>
      <c r="AF437" s="26"/>
      <c r="AG437" s="26"/>
      <c r="AH437" s="26"/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X437" s="26"/>
    </row>
    <row r="438" spans="1:50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  <c r="AB438" s="26"/>
      <c r="AC438" s="26"/>
      <c r="AD438" s="26"/>
      <c r="AE438" s="26"/>
      <c r="AF438" s="26"/>
      <c r="AG438" s="26"/>
      <c r="AH438" s="26"/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X438" s="26"/>
    </row>
    <row r="439" spans="1:50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  <c r="AB439" s="26"/>
      <c r="AC439" s="26"/>
      <c r="AD439" s="26"/>
      <c r="AE439" s="26"/>
      <c r="AF439" s="26"/>
      <c r="AG439" s="26"/>
      <c r="AH439" s="26"/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X439" s="26"/>
    </row>
    <row r="440" spans="1:50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X440" s="26"/>
    </row>
    <row r="441" spans="1:50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  <c r="AB441" s="26"/>
      <c r="AC441" s="26"/>
      <c r="AD441" s="26"/>
      <c r="AE441" s="26"/>
      <c r="AF441" s="26"/>
      <c r="AG441" s="26"/>
      <c r="AH441" s="26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X441" s="26"/>
    </row>
    <row r="442" spans="1:50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X442" s="26"/>
    </row>
    <row r="443" spans="1:50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  <c r="AB443" s="26"/>
      <c r="AC443" s="26"/>
      <c r="AD443" s="26"/>
      <c r="AE443" s="26"/>
      <c r="AF443" s="26"/>
      <c r="AG443" s="26"/>
      <c r="AH443" s="26"/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X443" s="26"/>
    </row>
    <row r="444" spans="1:50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  <c r="AB444" s="26"/>
      <c r="AC444" s="26"/>
      <c r="AD444" s="26"/>
      <c r="AE444" s="26"/>
      <c r="AF444" s="26"/>
      <c r="AG444" s="26"/>
      <c r="AH444" s="26"/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X444" s="26"/>
    </row>
    <row r="445" spans="1:50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  <c r="AB445" s="26"/>
      <c r="AC445" s="26"/>
      <c r="AD445" s="26"/>
      <c r="AE445" s="26"/>
      <c r="AF445" s="26"/>
      <c r="AG445" s="26"/>
      <c r="AH445" s="26"/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X445" s="26"/>
    </row>
    <row r="446" spans="1:50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  <c r="AB446" s="26"/>
      <c r="AC446" s="26"/>
      <c r="AD446" s="26"/>
      <c r="AE446" s="26"/>
      <c r="AF446" s="26"/>
      <c r="AG446" s="26"/>
      <c r="AH446" s="26"/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X446" s="26"/>
    </row>
    <row r="447" spans="1:50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  <c r="AB447" s="26"/>
      <c r="AC447" s="26"/>
      <c r="AD447" s="26"/>
      <c r="AE447" s="26"/>
      <c r="AF447" s="26"/>
      <c r="AG447" s="26"/>
      <c r="AH447" s="26"/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X447" s="26"/>
    </row>
    <row r="448" spans="1:50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  <c r="AB448" s="26"/>
      <c r="AC448" s="26"/>
      <c r="AD448" s="26"/>
      <c r="AE448" s="26"/>
      <c r="AF448" s="26"/>
      <c r="AG448" s="26"/>
      <c r="AH448" s="26"/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X448" s="26"/>
    </row>
    <row r="449" spans="1:50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  <c r="AB449" s="26"/>
      <c r="AC449" s="26"/>
      <c r="AD449" s="26"/>
      <c r="AE449" s="26"/>
      <c r="AF449" s="26"/>
      <c r="AG449" s="26"/>
      <c r="AH449" s="26"/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X449" s="26"/>
    </row>
    <row r="450" spans="1:50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  <c r="AB450" s="26"/>
      <c r="AC450" s="26"/>
      <c r="AD450" s="26"/>
      <c r="AE450" s="26"/>
      <c r="AF450" s="26"/>
      <c r="AG450" s="26"/>
      <c r="AH450" s="26"/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X450" s="26"/>
    </row>
    <row r="451" spans="1:50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X451" s="26"/>
    </row>
    <row r="452" spans="1:50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  <c r="AB452" s="26"/>
      <c r="AC452" s="26"/>
      <c r="AD452" s="26"/>
      <c r="AE452" s="26"/>
      <c r="AF452" s="26"/>
      <c r="AG452" s="26"/>
      <c r="AH452" s="26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X452" s="26"/>
    </row>
    <row r="453" spans="1:50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X453" s="26"/>
    </row>
    <row r="454" spans="1:50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  <c r="AB454" s="26"/>
      <c r="AC454" s="26"/>
      <c r="AD454" s="26"/>
      <c r="AE454" s="26"/>
      <c r="AF454" s="26"/>
      <c r="AG454" s="26"/>
      <c r="AH454" s="26"/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X454" s="26"/>
    </row>
    <row r="455" spans="1:50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  <c r="AB455" s="26"/>
      <c r="AC455" s="26"/>
      <c r="AD455" s="26"/>
      <c r="AE455" s="26"/>
      <c r="AF455" s="26"/>
      <c r="AG455" s="26"/>
      <c r="AH455" s="26"/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X455" s="26"/>
    </row>
    <row r="456" spans="1:50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  <c r="AB456" s="26"/>
      <c r="AC456" s="26"/>
      <c r="AD456" s="26"/>
      <c r="AE456" s="26"/>
      <c r="AF456" s="26"/>
      <c r="AG456" s="26"/>
      <c r="AH456" s="26"/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X456" s="26"/>
    </row>
    <row r="457" spans="1:50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  <c r="AB457" s="26"/>
      <c r="AC457" s="26"/>
      <c r="AD457" s="26"/>
      <c r="AE457" s="26"/>
      <c r="AF457" s="26"/>
      <c r="AG457" s="26"/>
      <c r="AH457" s="26"/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X457" s="26"/>
    </row>
    <row r="458" spans="1:50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  <c r="AB458" s="26"/>
      <c r="AC458" s="26"/>
      <c r="AD458" s="26"/>
      <c r="AE458" s="26"/>
      <c r="AF458" s="26"/>
      <c r="AG458" s="26"/>
      <c r="AH458" s="26"/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X458" s="26"/>
    </row>
    <row r="459" spans="1:50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  <c r="AB459" s="26"/>
      <c r="AC459" s="26"/>
      <c r="AD459" s="26"/>
      <c r="AE459" s="26"/>
      <c r="AF459" s="26"/>
      <c r="AG459" s="26"/>
      <c r="AH459" s="26"/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X459" s="26"/>
    </row>
    <row r="460" spans="1:50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  <c r="AB460" s="26"/>
      <c r="AC460" s="26"/>
      <c r="AD460" s="26"/>
      <c r="AE460" s="26"/>
      <c r="AF460" s="26"/>
      <c r="AG460" s="26"/>
      <c r="AH460" s="26"/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X460" s="26"/>
    </row>
    <row r="461" spans="1:50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X461" s="26"/>
    </row>
    <row r="462" spans="1:50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  <c r="AB462" s="26"/>
      <c r="AC462" s="26"/>
      <c r="AD462" s="26"/>
      <c r="AE462" s="26"/>
      <c r="AF462" s="26"/>
      <c r="AG462" s="26"/>
      <c r="AH462" s="26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X462" s="26"/>
    </row>
    <row r="463" spans="1:50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X463" s="26"/>
    </row>
    <row r="464" spans="1:50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  <c r="AB464" s="26"/>
      <c r="AC464" s="26"/>
      <c r="AD464" s="26"/>
      <c r="AE464" s="26"/>
      <c r="AF464" s="26"/>
      <c r="AG464" s="26"/>
      <c r="AH464" s="26"/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X464" s="26"/>
    </row>
    <row r="465" spans="1:50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  <c r="AB465" s="26"/>
      <c r="AC465" s="26"/>
      <c r="AD465" s="26"/>
      <c r="AE465" s="26"/>
      <c r="AF465" s="26"/>
      <c r="AG465" s="26"/>
      <c r="AH465" s="26"/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X465" s="26"/>
    </row>
    <row r="466" spans="1:50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  <c r="AB466" s="26"/>
      <c r="AC466" s="26"/>
      <c r="AD466" s="26"/>
      <c r="AE466" s="26"/>
      <c r="AF466" s="26"/>
      <c r="AG466" s="26"/>
      <c r="AH466" s="26"/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X466" s="26"/>
    </row>
    <row r="467" spans="1:50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  <c r="AB467" s="26"/>
      <c r="AC467" s="26"/>
      <c r="AD467" s="26"/>
      <c r="AE467" s="26"/>
      <c r="AF467" s="26"/>
      <c r="AG467" s="26"/>
      <c r="AH467" s="26"/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X467" s="26"/>
    </row>
    <row r="468" spans="1:50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  <c r="AB468" s="26"/>
      <c r="AC468" s="26"/>
      <c r="AD468" s="26"/>
      <c r="AE468" s="26"/>
      <c r="AF468" s="26"/>
      <c r="AG468" s="26"/>
      <c r="AH468" s="26"/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X468" s="26"/>
    </row>
    <row r="469" spans="1:50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X469" s="26"/>
    </row>
    <row r="470" spans="1:50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  <c r="AB470" s="26"/>
      <c r="AC470" s="26"/>
      <c r="AD470" s="26"/>
      <c r="AE470" s="26"/>
      <c r="AF470" s="26"/>
      <c r="AG470" s="26"/>
      <c r="AH470" s="26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X470" s="26"/>
    </row>
    <row r="471" spans="1:50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X471" s="26"/>
    </row>
    <row r="472" spans="1:1">
      <c r="A472" s="26"/>
    </row>
    <row r="473" spans="1:1">
      <c r="A473" s="26"/>
    </row>
    <row r="474" spans="1:1">
      <c r="A474" s="26"/>
    </row>
    <row r="475" spans="1:1">
      <c r="A475" s="26"/>
    </row>
    <row r="476" spans="1:1">
      <c r="A476" s="26"/>
    </row>
    <row r="477" spans="1:1">
      <c r="A477" s="26"/>
    </row>
    <row r="478" spans="1:1">
      <c r="A478" s="26"/>
    </row>
    <row r="479" spans="1:1">
      <c r="A479" s="26"/>
    </row>
    <row r="480" spans="1:1">
      <c r="A480" s="26"/>
    </row>
    <row r="481" spans="1:1">
      <c r="A481" s="26"/>
    </row>
    <row r="482" spans="1:1">
      <c r="A482" s="26"/>
    </row>
    <row r="483" spans="1:1">
      <c r="A483" s="26"/>
    </row>
    <row r="484" spans="1:1">
      <c r="A484" s="26"/>
    </row>
    <row r="485" spans="1:1">
      <c r="A485" s="26"/>
    </row>
    <row r="486" spans="1:1">
      <c r="A486" s="26"/>
    </row>
    <row r="487" spans="1:1">
      <c r="A487" s="26"/>
    </row>
    <row r="488" spans="1:1">
      <c r="A488" s="26"/>
    </row>
    <row r="489" spans="1:1">
      <c r="A489" s="26"/>
    </row>
    <row r="490" spans="1:1">
      <c r="A490" s="26"/>
    </row>
    <row r="491" spans="1:1">
      <c r="A491" s="26"/>
    </row>
    <row r="492" spans="1:1">
      <c r="A492" s="26"/>
    </row>
    <row r="493" spans="1:1">
      <c r="A493" s="26"/>
    </row>
    <row r="494" spans="1:1">
      <c r="A494" s="26"/>
    </row>
    <row r="495" spans="1:1">
      <c r="A495" s="26"/>
    </row>
    <row r="496" spans="1:1">
      <c r="A496" s="26"/>
    </row>
    <row r="497" spans="1:1">
      <c r="A497" s="26"/>
    </row>
    <row r="498" spans="1:1">
      <c r="A498" s="26"/>
    </row>
    <row r="499" spans="1:1">
      <c r="A499" s="26"/>
    </row>
    <row r="500" spans="1:1">
      <c r="A500" s="26"/>
    </row>
    <row r="501" spans="1:1">
      <c r="A501" s="26"/>
    </row>
    <row r="502" spans="1:1">
      <c r="A502" s="26"/>
    </row>
    <row r="503" spans="1:1">
      <c r="A503" s="26"/>
    </row>
    <row r="504" spans="1:1">
      <c r="A504" s="26"/>
    </row>
    <row r="505" spans="1:1">
      <c r="A505" s="26"/>
    </row>
    <row r="506" spans="1:1">
      <c r="A506" s="26"/>
    </row>
    <row r="507" spans="1:1">
      <c r="A507" s="26"/>
    </row>
    <row r="508" spans="1:1">
      <c r="A508" s="26"/>
    </row>
    <row r="509" spans="1:1">
      <c r="A509" s="26"/>
    </row>
    <row r="510" spans="1:1">
      <c r="A510" s="26"/>
    </row>
    <row r="511" spans="1:1">
      <c r="A511" s="26"/>
    </row>
    <row r="512" spans="1:1">
      <c r="A512" s="26"/>
    </row>
    <row r="513" spans="1:1">
      <c r="A513" s="26"/>
    </row>
    <row r="514" spans="1:1">
      <c r="A514" s="26"/>
    </row>
    <row r="515" spans="1:1">
      <c r="A515" s="26"/>
    </row>
    <row r="516" spans="1:1">
      <c r="A516" s="26"/>
    </row>
    <row r="517" spans="1:1">
      <c r="A517" s="26"/>
    </row>
    <row r="518" spans="1:1">
      <c r="A518" s="26"/>
    </row>
    <row r="519" spans="1:1">
      <c r="A519" s="26"/>
    </row>
    <row r="520" spans="1:1">
      <c r="A520" s="26"/>
    </row>
    <row r="521" spans="1:1">
      <c r="A521" s="26"/>
    </row>
    <row r="522" spans="1:1">
      <c r="A522" s="26"/>
    </row>
    <row r="523" spans="1:1">
      <c r="A523" s="26"/>
    </row>
    <row r="524" spans="1:1">
      <c r="A524" s="26"/>
    </row>
    <row r="525" spans="1:1">
      <c r="A525" s="26"/>
    </row>
    <row r="526" spans="1:1">
      <c r="A526" s="26"/>
    </row>
    <row r="527" spans="1:1">
      <c r="A527" s="26"/>
    </row>
    <row r="528" spans="1:1">
      <c r="A528" s="26"/>
    </row>
    <row r="529" spans="1:1">
      <c r="A529" s="26"/>
    </row>
    <row r="530" spans="1:1">
      <c r="A530" s="26"/>
    </row>
    <row r="531" spans="1:1">
      <c r="A531" s="26"/>
    </row>
    <row r="532" spans="1:1">
      <c r="A532" s="26"/>
    </row>
    <row r="533" spans="1:1">
      <c r="A533" s="26"/>
    </row>
    <row r="534" spans="1:1">
      <c r="A534" s="26"/>
    </row>
    <row r="535" spans="1:1">
      <c r="A535" s="26"/>
    </row>
    <row r="536" spans="1:1">
      <c r="A536" s="26"/>
    </row>
    <row r="537" spans="1:1">
      <c r="A537" s="26"/>
    </row>
    <row r="538" spans="1:1">
      <c r="A538" s="26"/>
    </row>
    <row r="539" spans="1:1">
      <c r="A539" s="26"/>
    </row>
    <row r="540" spans="1:1">
      <c r="A540" s="26"/>
    </row>
    <row r="541" spans="1:1">
      <c r="A541" s="26"/>
    </row>
    <row r="542" spans="1:1">
      <c r="A542" s="26"/>
    </row>
    <row r="543" spans="1:1">
      <c r="A543" s="26"/>
    </row>
    <row r="544" spans="1:1">
      <c r="A544" s="26"/>
    </row>
    <row r="545" spans="1:1">
      <c r="A545" s="26"/>
    </row>
    <row r="546" spans="1:1">
      <c r="A546" s="26"/>
    </row>
    <row r="547" spans="1:1">
      <c r="A547" s="26"/>
    </row>
    <row r="548" spans="1:1">
      <c r="A548" s="26"/>
    </row>
    <row r="549" spans="1:1">
      <c r="A549" s="26"/>
    </row>
    <row r="550" spans="1:1">
      <c r="A550" s="26"/>
    </row>
    <row r="551" spans="1:1">
      <c r="A551" s="26"/>
    </row>
  </sheetData>
  <mergeCells count="26">
    <mergeCell ref="A1:AX1"/>
    <mergeCell ref="N2:AG2"/>
    <mergeCell ref="AL2:AN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</mergeCells>
  <hyperlinks>
    <hyperlink ref="C6" r:id="rId1" display="603867(新化股份)"/>
    <hyperlink ref="C5" r:id="rId2" display="600085(同仁堂)"/>
    <hyperlink ref="C4" r:id="rId3" display="003040(楚天龙)"/>
    <hyperlink ref="C8" r:id="rId4" display="605016(百龙创园)"/>
    <hyperlink ref="C7" r:id="rId5" display="002932(明德生物)"/>
    <hyperlink ref="C9" r:id="rId6" display="603010(万盛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2" sqref="A2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135</v>
      </c>
      <c r="B1" s="1" t="s">
        <v>136</v>
      </c>
      <c r="C1" s="1" t="s">
        <v>137</v>
      </c>
      <c r="D1" s="1" t="s">
        <v>138</v>
      </c>
      <c r="E1" s="1" t="s">
        <v>139</v>
      </c>
      <c r="CU1" t="s">
        <v>139</v>
      </c>
    </row>
    <row r="2" spans="1:6">
      <c r="A2" s="2" t="e">
        <f>SUM(交易计划及执行表!#REF!)-SUM(IF(交易计划及执行表!#REF!&gt;0,VLOOKUP(交易计划及执行表!$A4,交易计划及执行表!A4:AX994,53,FALSE)))</f>
        <v>#REF!</v>
      </c>
      <c r="F2" s="3" t="e">
        <f>SUM(IF(交易计划及执行表!#REF!&gt;0,VLOOKUP(交易计划及执行表!$A4,交易计划及执行表!A4:AX994,53,FALSE),0))</f>
        <v>#REF!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2021-11-30T09:47:00Z</dcterms:created>
  <dcterms:modified xsi:type="dcterms:W3CDTF">2021-12-02T12:45:56Z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