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交易计划及执行表" sheetId="7" r:id="rId1"/>
    <sheet name="交易水平监控表" sheetId="8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<sst xmlns="http://schemas.openxmlformats.org/spreadsheetml/2006/main" count="82">
  <si>
    <t>交易计划执行结果编码</t>
  </si>
  <si>
    <t>交易计划编码</t>
  </si>
  <si>
    <t>股票代码</t>
  </si>
  <si>
    <t>实际入场</t>
  </si>
  <si>
    <t>目前运行状态</t>
  </si>
  <si>
    <t>实际出场</t>
  </si>
  <si>
    <t>交易总评</t>
  </si>
  <si>
    <t>入场日期</t>
  </si>
  <si>
    <t>实际入场价</t>
  </si>
  <si>
    <t>实际购买股数</t>
  </si>
  <si>
    <t>入场交易佣金
（超过一千股按万分之2.5收取，不超过1000股按5块钱收取）</t>
  </si>
  <si>
    <r>
      <rPr>
        <b/>
        <sz val="10"/>
        <color rgb="FF000000"/>
        <rFont val="方正书宋_GBK"/>
        <charset val="134"/>
      </rPr>
      <t>入场杂费
(</t>
    </r>
    <r>
      <rPr>
        <b/>
        <sz val="8"/>
        <color rgb="FF000000"/>
        <rFont val="方正书宋_GBK"/>
        <charset val="134"/>
      </rPr>
      <t>即印花税+过户费。
印花税：无。
过户费：沪市按万分之0.2收取；深市无此费用</t>
    </r>
    <r>
      <rPr>
        <b/>
        <sz val="10"/>
        <color rgb="FF000000"/>
        <rFont val="方正书宋_GBK"/>
        <charset val="134"/>
      </rPr>
      <t>)</t>
    </r>
  </si>
  <si>
    <t>入场费用合计
(入场价格*交易规模+交易佣金+杂费)</t>
  </si>
  <si>
    <t>入场当日最高价</t>
  </si>
  <si>
    <t>入场当日最低价</t>
  </si>
  <si>
    <r>
      <rPr>
        <b/>
        <sz val="10"/>
        <color rgb="FF000000"/>
        <rFont val="方正书宋_GBK"/>
        <charset val="134"/>
      </rPr>
      <t xml:space="preserve">入场表现得分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最高价-入场价格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</si>
  <si>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实际止损线</t>
  </si>
  <si>
    <t>真实暴露风险金额</t>
  </si>
  <si>
    <t>出场日期</t>
  </si>
  <si>
    <t>实际出场价</t>
  </si>
  <si>
    <t>实际卖出股数</t>
  </si>
  <si>
    <r>
      <rPr>
        <b/>
        <sz val="10"/>
        <color rgb="FF000000"/>
        <rFont val="方正书宋_GBK"/>
        <charset val="134"/>
      </rPr>
      <t>出场交易佣金
（超过一千股按万分之</t>
    </r>
    <r>
      <rPr>
        <b/>
        <sz val="10"/>
        <color rgb="FF000000"/>
        <rFont val="Helvetica Neue"/>
        <charset val="134"/>
      </rPr>
      <t>2.5</t>
    </r>
    <r>
      <rPr>
        <b/>
        <sz val="10"/>
        <color rgb="FF000000"/>
        <rFont val="方正书宋_GBK"/>
        <charset val="134"/>
      </rPr>
      <t>收取，不超过</t>
    </r>
    <r>
      <rPr>
        <b/>
        <sz val="10"/>
        <color rgb="FF000000"/>
        <rFont val="Helvetica Neue"/>
        <charset val="134"/>
      </rPr>
      <t>1000</t>
    </r>
    <r>
      <rPr>
        <b/>
        <sz val="10"/>
        <color rgb="FF000000"/>
        <rFont val="方正书宋_GBK"/>
        <charset val="134"/>
      </rPr>
      <t>股按</t>
    </r>
    <r>
      <rPr>
        <b/>
        <sz val="10"/>
        <color rgb="FF000000"/>
        <rFont val="Helvetica Neue"/>
        <charset val="134"/>
      </rPr>
      <t>5</t>
    </r>
    <r>
      <rPr>
        <b/>
        <sz val="10"/>
        <color rgb="FF000000"/>
        <rFont val="方正书宋_GBK"/>
        <charset val="134"/>
      </rPr>
      <t>块钱收取）</t>
    </r>
  </si>
  <si>
    <r>
      <rPr>
        <b/>
        <sz val="10"/>
        <color rgb="FF000000"/>
        <rFont val="方正书宋_GBK"/>
        <charset val="134"/>
      </rPr>
      <t xml:space="preserve">出场杂费
</t>
    </r>
    <r>
      <rPr>
        <b/>
        <sz val="10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即印花税</t>
    </r>
    <r>
      <rPr>
        <b/>
        <sz val="8"/>
        <color rgb="FF000000"/>
        <rFont val="Helvetica Neue"/>
        <charset val="134"/>
      </rPr>
      <t>+</t>
    </r>
    <r>
      <rPr>
        <b/>
        <sz val="8"/>
        <color rgb="FF000000"/>
        <rFont val="方正书宋_GBK"/>
        <charset val="134"/>
      </rPr>
      <t>过户费。
印花税：0.001*出场金额。
过户费：沪市按万分之</t>
    </r>
    <r>
      <rPr>
        <b/>
        <sz val="8"/>
        <color rgb="FF000000"/>
        <rFont val="Helvetica Neue"/>
        <charset val="134"/>
      </rPr>
      <t>0.2</t>
    </r>
    <r>
      <rPr>
        <b/>
        <sz val="8"/>
        <color rgb="FF000000"/>
        <rFont val="方正书宋_GBK"/>
        <charset val="134"/>
      </rPr>
      <t>收取；深市无此费用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</si>
  <si>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 xml:space="preserve">出场费用合计
</t>
    </r>
    <r>
      <rPr>
        <b/>
        <sz val="10"/>
        <color rgb="FF000000"/>
        <rFont val="Helvetica Neue"/>
        <charset val="134"/>
      </rPr>
      <t>(</t>
    </r>
    <r>
      <rPr>
        <b/>
        <sz val="10"/>
        <color rgb="FF000000"/>
        <rFont val="方正书宋_GBK"/>
        <charset val="134"/>
      </rPr>
      <t>出场价格</t>
    </r>
    <r>
      <rPr>
        <b/>
        <sz val="10"/>
        <color rgb="FF000000"/>
        <rFont val="Helvetica Neue"/>
        <charset val="134"/>
      </rPr>
      <t>*</t>
    </r>
    <r>
      <rPr>
        <b/>
        <sz val="10"/>
        <color rgb="FF000000"/>
        <rFont val="方正书宋_GBK"/>
        <charset val="134"/>
      </rPr>
      <t>交易规模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交易佣金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杂费</t>
    </r>
    <r>
      <rPr>
        <b/>
        <sz val="10"/>
        <color rgb="FF000000"/>
        <rFont val="Helvetica Neue"/>
        <charset val="134"/>
      </rPr>
      <t>)</t>
    </r>
  </si>
  <si>
    <t>出场当日最高价</t>
  </si>
  <si>
    <t>出场当日最低价</t>
  </si>
  <si>
    <r>
      <rPr>
        <b/>
        <sz val="10"/>
        <color rgb="FF000000"/>
        <rFont val="方正书宋_GBK"/>
        <charset val="134"/>
      </rPr>
      <t xml:space="preserve">出场表现得分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出场价格-最低价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</si>
  <si>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损益情况</t>
  </si>
  <si>
    <r>
      <rPr>
        <b/>
        <sz val="10"/>
        <color rgb="FF000000"/>
        <rFont val="方正书宋_GBK"/>
        <charset val="134"/>
      </rPr>
      <t xml:space="preserve">交易总得分
</t>
    </r>
    <r>
      <rPr>
        <b/>
        <sz val="8"/>
        <color rgb="FF000000"/>
        <rFont val="Helvetica Neue"/>
        <charset val="134"/>
      </rPr>
      <t>((</t>
    </r>
    <r>
      <rPr>
        <b/>
        <sz val="8"/>
        <color rgb="FF000000"/>
        <rFont val="方正书宋_GBK"/>
        <charset val="134"/>
      </rPr>
      <t>出场价</t>
    </r>
    <r>
      <rPr>
        <b/>
        <sz val="8"/>
        <color rgb="FF000000"/>
        <rFont val="Helvetica Neue"/>
        <charset val="134"/>
      </rPr>
      <t>-</t>
    </r>
    <r>
      <rPr>
        <b/>
        <sz val="8"/>
        <color rgb="FF000000"/>
        <rFont val="方正书宋_GBK"/>
        <charset val="134"/>
      </rPr>
      <t>进场价格</t>
    </r>
    <r>
      <rPr>
        <b/>
        <sz val="8"/>
        <color rgb="FF000000"/>
        <rFont val="Helvetica Neue"/>
        <charset val="134"/>
      </rPr>
      <t>)/</t>
    </r>
    <r>
      <rPr>
        <b/>
        <sz val="8"/>
        <color rgb="FF000000"/>
        <rFont val="方正书宋_GBK"/>
        <charset val="134"/>
      </rPr>
      <t>通道宽度</t>
    </r>
    <r>
      <rPr>
        <b/>
        <sz val="8"/>
        <color rgb="FF000000"/>
        <rFont val="Helvetica Neue"/>
        <charset val="134"/>
      </rPr>
      <t>)</t>
    </r>
  </si>
  <si>
    <t>总结</t>
  </si>
  <si>
    <t>各自损益</t>
  </si>
  <si>
    <t>总损益</t>
  </si>
  <si>
    <t>JG_0000001</t>
  </si>
  <si>
    <t>000001</t>
  </si>
  <si>
    <t>003040(楚天龙)</t>
  </si>
  <si>
    <t>1.入场时，忽略了距离最高点的距离;
2.入场时，忽略了成交量的情况。
3.作出出场决定时，一定要立即出场。不然也至少要设置最低的止损线。</t>
  </si>
  <si>
    <t>JG_0000002</t>
  </si>
  <si>
    <t>JG_0000003</t>
  </si>
  <si>
    <t>000002</t>
  </si>
  <si>
    <t>600085(同仁堂)</t>
  </si>
  <si>
    <t>JG_0000004</t>
  </si>
  <si>
    <t>000003</t>
  </si>
  <si>
    <t>603867(新化股份)</t>
  </si>
  <si>
    <t>JG_0000005</t>
  </si>
  <si>
    <t>000004</t>
  </si>
  <si>
    <t>002932(明德生物)</t>
  </si>
  <si>
    <t>1.跳空时，不要立即入场，应待价格下跌到原预估价格一半时，再待其上涨到预估价格时入场</t>
  </si>
  <si>
    <t>JG_0000006</t>
  </si>
  <si>
    <t>000005</t>
  </si>
  <si>
    <t>605016(百龙创园)</t>
  </si>
  <si>
    <t>1.入场时，忽略了价格的收缩幅度。价格的收缩幅度不够，导致入场过早。</t>
  </si>
  <si>
    <t>JG_0000007</t>
  </si>
  <si>
    <t>000006</t>
  </si>
  <si>
    <t>603010(万盛股份)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</si>
  <si>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方正书宋_GBK"/>
        <charset val="134"/>
      </rPr>
      <t>入场中枢点错误</t>
    </r>
  </si>
  <si>
    <t>JG_0000008</t>
  </si>
  <si>
    <t>000035</t>
  </si>
  <si>
    <t xml:space="preserve"> 002585(双星新材)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</si>
  <si>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方正书宋_GBK"/>
        <charset val="134"/>
      </rPr>
      <t>跳空时，不要立即入场，应待价格下跌到原预估价格一半时，再待其上涨到预估价格时入场</t>
    </r>
  </si>
  <si>
    <t>JG_0000009</t>
  </si>
  <si>
    <t>000021</t>
  </si>
  <si>
    <t>JG_0000010</t>
  </si>
  <si>
    <t>000027</t>
  </si>
  <si>
    <t>JG_0000011</t>
  </si>
  <si>
    <t>000028</t>
  </si>
  <si>
    <t>JG_0000012</t>
  </si>
  <si>
    <t>000029</t>
  </si>
  <si>
    <t>JG_0000013</t>
  </si>
  <si>
    <t>000030</t>
  </si>
  <si>
    <t>JG_0000014</t>
  </si>
  <si>
    <t>000031</t>
  </si>
  <si>
    <t>JG_0000015</t>
  </si>
  <si>
    <t>000032</t>
  </si>
  <si>
    <t>JG_0000016</t>
  </si>
  <si>
    <t>000033</t>
  </si>
  <si>
    <t>JG_0000017</t>
  </si>
  <si>
    <t>000034</t>
  </si>
  <si>
    <t>当前暴露的风险总额</t>
  </si>
  <si>
    <t>平均成功率</t>
  </si>
  <si>
    <t>平均收益</t>
  </si>
  <si>
    <t>平均亏损</t>
  </si>
  <si>
    <t>平均回报</t>
  </si>
</sst>
</file>

<file path=xl/styles.xml><?xml version="1.0" encoding="utf-8"?>
<styleSheet xmlns="http://schemas.openxmlformats.org/spreadsheetml/2006/main">
  <numFmts count="6"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177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0"/>
      <color indexed="8"/>
      <name val="Helvetica Neue"/>
      <charset val="134"/>
    </font>
    <font>
      <b/>
      <sz val="14"/>
      <color rgb="FF000000"/>
      <name val="方正书宋_GBK"/>
      <charset val="134"/>
    </font>
    <font>
      <sz val="10"/>
      <color rgb="FF000000"/>
      <name val="Helvetica Neue"/>
      <charset val="134"/>
    </font>
    <font>
      <b/>
      <sz val="10"/>
      <color rgb="FF000000"/>
      <name val="方正书宋_GBK"/>
      <charset val="134"/>
    </font>
    <font>
      <b/>
      <sz val="10"/>
      <color theme="1"/>
      <name val="方正书宋_GBK"/>
      <charset val="134"/>
    </font>
    <font>
      <b/>
      <sz val="20"/>
      <color rgb="FF000000"/>
      <name val="FZShuSong-Z01"/>
      <charset val="134"/>
    </font>
    <font>
      <b/>
      <sz val="10"/>
      <color indexed="8"/>
      <name val="Helvetica Neue"/>
      <charset val="134"/>
    </font>
    <font>
      <u/>
      <sz val="10"/>
      <color rgb="FF800080"/>
      <name val="Helvetica Neue"/>
      <charset val="0"/>
      <scheme val="minor"/>
    </font>
    <font>
      <sz val="10"/>
      <color theme="1"/>
      <name val="Helvetica Neue"/>
      <charset val="134"/>
    </font>
    <font>
      <u/>
      <sz val="11"/>
      <color rgb="FF800080"/>
      <name val="Helvetica Neue"/>
      <charset val="0"/>
      <scheme val="minor"/>
    </font>
    <font>
      <b/>
      <sz val="12"/>
      <color rgb="FF000000"/>
      <name val="FZShuSong-Z01"/>
      <charset val="134"/>
    </font>
    <font>
      <b/>
      <sz val="20"/>
      <color rgb="FF000000"/>
      <name val="方正书宋_GBK"/>
      <charset val="134"/>
    </font>
    <font>
      <sz val="10"/>
      <color rgb="FF000000"/>
      <name val="方正书宋_GBK"/>
      <charset val="134"/>
    </font>
    <font>
      <sz val="10"/>
      <color theme="1"/>
      <name val="方正书宋_GBK"/>
      <charset val="134"/>
    </font>
    <font>
      <sz val="2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8"/>
      <color rgb="FF000000"/>
      <name val="方正书宋_GBK"/>
      <charset val="134"/>
    </font>
    <font>
      <b/>
      <sz val="8"/>
      <color rgb="FF000000"/>
      <name val="Helvetica Neue"/>
      <charset val="134"/>
    </font>
    <font>
      <b/>
      <sz val="10"/>
      <color rgb="FF000000"/>
      <name val="Helvetica Neue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9" fillId="3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7" fillId="26" borderId="11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2" fillId="18" borderId="11" applyNumberFormat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37" borderId="12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82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177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horizontal="center" vertical="center" wrapText="1"/>
    </xf>
    <xf numFmtId="44" fontId="0" fillId="0" borderId="0" xfId="0" applyNumberFormat="1" applyFont="1" applyAlignment="1">
      <alignment vertical="top" wrapText="1"/>
    </xf>
    <xf numFmtId="177" fontId="0" fillId="0" borderId="0" xfId="0" applyNumberFormat="1" applyFont="1" applyAlignment="1">
      <alignment vertical="top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7" fillId="2" borderId="1" xfId="41" applyNumberFormat="1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7" fillId="2" borderId="1" xfId="4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41" applyFont="1" applyFill="1" applyBorder="1" applyAlignment="1">
      <alignment horizontal="center" vertical="center" wrapText="1"/>
    </xf>
    <xf numFmtId="0" fontId="7" fillId="0" borderId="1" xfId="41" applyFont="1" applyBorder="1" applyAlignment="1">
      <alignment horizontal="center" vertical="center" wrapText="1"/>
    </xf>
    <xf numFmtId="0" fontId="9" fillId="0" borderId="1" xfId="4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77" fontId="0" fillId="2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10" fontId="0" fillId="2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177" fontId="8" fillId="2" borderId="1" xfId="0" applyNumberFormat="1" applyFont="1" applyFill="1" applyBorder="1" applyAlignment="1">
      <alignment horizontal="center" vertical="center" wrapText="1"/>
    </xf>
    <xf numFmtId="10" fontId="8" fillId="2" borderId="1" xfId="0" applyNumberFormat="1" applyFont="1" applyFill="1" applyBorder="1" applyAlignment="1">
      <alignment horizontal="center" vertical="center" wrapText="1"/>
    </xf>
    <xf numFmtId="44" fontId="10" fillId="5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44" fontId="3" fillId="5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44" fontId="0" fillId="2" borderId="1" xfId="0" applyNumberFormat="1" applyFont="1" applyFill="1" applyBorder="1" applyAlignment="1">
      <alignment horizontal="center" vertical="center" wrapText="1"/>
    </xf>
    <xf numFmtId="44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4" fontId="0" fillId="0" borderId="1" xfId="0" applyNumberFormat="1" applyFont="1" applyBorder="1" applyAlignment="1">
      <alignment horizontal="center" vertical="center" wrapText="1"/>
    </xf>
    <xf numFmtId="44" fontId="0" fillId="0" borderId="1" xfId="0" applyNumberFormat="1" applyFont="1" applyFill="1" applyBorder="1" applyAlignment="1">
      <alignment horizontal="center" vertical="center" wrapText="1"/>
    </xf>
    <xf numFmtId="44" fontId="8" fillId="2" borderId="1" xfId="0" applyNumberFormat="1" applyFont="1" applyFill="1" applyBorder="1" applyAlignment="1">
      <alignment horizontal="center" vertical="center" wrapText="1"/>
    </xf>
    <xf numFmtId="44" fontId="0" fillId="0" borderId="0" xfId="0" applyNumberFormat="1" applyFont="1" applyAlignment="1">
      <alignment horizontal="center" vertical="center" wrapText="1"/>
    </xf>
    <xf numFmtId="177" fontId="5" fillId="6" borderId="1" xfId="0" applyNumberFormat="1" applyFont="1" applyFill="1" applyBorder="1" applyAlignment="1">
      <alignment horizontal="center" vertical="center" wrapText="1"/>
    </xf>
    <xf numFmtId="177" fontId="3" fillId="6" borderId="1" xfId="0" applyNumberFormat="1" applyFont="1" applyFill="1" applyBorder="1" applyAlignment="1">
      <alignment horizontal="center" vertical="center" wrapText="1"/>
    </xf>
    <xf numFmtId="177" fontId="6" fillId="6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Font="1" applyBorder="1" applyAlignment="1">
      <alignment horizontal="center" vertical="center" wrapText="1"/>
    </xf>
    <xf numFmtId="177" fontId="0" fillId="0" borderId="0" xfId="0" applyNumberFormat="1" applyFont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3" fillId="8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 quotePrefix="1">
      <alignment horizontal="center" vertical="center" wrapText="1"/>
    </xf>
    <xf numFmtId="0" fontId="0" fillId="0" borderId="1" xfId="0" applyFont="1" applyBorder="1" applyAlignment="1" quotePrefix="1">
      <alignment horizontal="center" vertical="center" wrapText="1"/>
    </xf>
    <xf numFmtId="0" fontId="8" fillId="2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1487;&#34892;&#24615;&#20998;&#265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  <cell r="M4">
            <v>20.79</v>
          </cell>
          <cell r="N4">
            <v>29.8</v>
          </cell>
          <cell r="O4">
            <v>21.88</v>
          </cell>
          <cell r="P4">
            <v>26.5</v>
          </cell>
          <cell r="Q4">
            <v>22.1</v>
          </cell>
          <cell r="R4">
            <v>26.4</v>
          </cell>
          <cell r="S4">
            <v>24</v>
          </cell>
          <cell r="T4">
            <v>26.2</v>
          </cell>
          <cell r="U4">
            <v>24.52</v>
          </cell>
          <cell r="V4" t="str">
            <v>26.96</v>
          </cell>
          <cell r="W4" t="str">
            <v>24.74</v>
          </cell>
          <cell r="X4" t="str">
            <v>24w</v>
          </cell>
          <cell r="Y4">
            <v>0.551262680768401</v>
          </cell>
          <cell r="Z4">
            <v>0.265771812080537</v>
          </cell>
          <cell r="AA4">
            <v>0.166037735849057</v>
          </cell>
          <cell r="AB4">
            <v>0.0909090909090909</v>
          </cell>
          <cell r="AC4">
            <v>0.0641221374045801</v>
          </cell>
          <cell r="AD4">
            <v>0.0823442136498517</v>
          </cell>
          <cell r="AE4" t="str">
            <v>5T</v>
          </cell>
          <cell r="AF4" t="str">
            <v>成交量先随价格收缩逐级减少，然后随价格收缩放量</v>
          </cell>
        </row>
        <row r="4">
          <cell r="BG4">
            <v>28.15</v>
          </cell>
          <cell r="BH4">
            <v>21.87</v>
          </cell>
          <cell r="BI4">
            <v>6.28</v>
          </cell>
          <cell r="BJ4">
            <v>26.2</v>
          </cell>
          <cell r="BK4">
            <v>24.68</v>
          </cell>
          <cell r="BL4">
            <v>32.49</v>
          </cell>
          <cell r="BM4">
            <v>152</v>
          </cell>
          <cell r="BN4">
            <v>100</v>
          </cell>
          <cell r="BO4">
            <v>4.13815789473685</v>
          </cell>
          <cell r="BP4">
            <v>0.0580152671755725</v>
          </cell>
          <cell r="BQ4">
            <v>0.240076335877863</v>
          </cell>
          <cell r="BR4">
            <v>150.88</v>
          </cell>
          <cell r="BS4" t="str">
            <v>不宜入场</v>
          </cell>
          <cell r="BT4" t="str">
            <v>已执行</v>
          </cell>
        </row>
        <row r="5">
          <cell r="A5" t="str">
            <v>000002</v>
          </cell>
          <cell r="B5">
            <v>44517</v>
          </cell>
          <cell r="C5" t="str">
            <v>600085(同仁堂)</v>
          </cell>
          <cell r="D5">
            <v>31.92</v>
          </cell>
          <cell r="E5">
            <v>32.63</v>
          </cell>
          <cell r="F5">
            <v>33.17</v>
          </cell>
          <cell r="G5" t="str">
            <v>200日均线：向上
150日均线：向上
  50日均线：向上</v>
          </cell>
          <cell r="H5">
            <v>33.73</v>
          </cell>
          <cell r="I5">
            <v>22.98</v>
          </cell>
          <cell r="J5">
            <v>44.42</v>
          </cell>
          <cell r="K5">
            <v>0.467798085291558</v>
          </cell>
          <cell r="L5">
            <v>0.240657361548852</v>
          </cell>
          <cell r="M5">
            <v>30.78</v>
          </cell>
          <cell r="N5">
            <v>35</v>
          </cell>
          <cell r="O5">
            <v>31.27</v>
          </cell>
          <cell r="P5">
            <v>34.82</v>
          </cell>
          <cell r="Q5">
            <v>32.12</v>
          </cell>
          <cell r="R5">
            <v>34.11</v>
          </cell>
          <cell r="S5">
            <v>32.53</v>
          </cell>
        </row>
        <row r="5">
          <cell r="X5" t="str">
            <v>24w</v>
          </cell>
          <cell r="Y5">
            <v>0.307068887888339</v>
          </cell>
          <cell r="Z5">
            <v>0.106571428571429</v>
          </cell>
          <cell r="AA5">
            <v>0.077541642734061</v>
          </cell>
          <cell r="AB5">
            <v>0.0463207270595133</v>
          </cell>
          <cell r="AC5" t="e">
            <v>#DIV/0!</v>
          </cell>
        </row>
        <row r="5">
          <cell r="AE5" t="str">
            <v>4T</v>
          </cell>
          <cell r="AF5" t="str">
            <v>成交量先随价格收缩逐级减少，然后随价格收缩保持不变</v>
          </cell>
        </row>
        <row r="5">
          <cell r="AH5" t="str">
            <v>14.04</v>
          </cell>
          <cell r="AI5">
            <v>0.0351</v>
          </cell>
          <cell r="AJ5">
            <v>0.3603</v>
          </cell>
          <cell r="AK5">
            <v>0.3371</v>
          </cell>
          <cell r="AL5">
            <v>0.2435</v>
          </cell>
          <cell r="AM5">
            <v>0.263</v>
          </cell>
          <cell r="AN5">
            <v>0.003</v>
          </cell>
          <cell r="AO5">
            <v>0.0758</v>
          </cell>
          <cell r="AP5">
            <v>-0.2476</v>
          </cell>
          <cell r="AQ5">
            <v>0.0073</v>
          </cell>
          <cell r="AR5">
            <v>0.2143</v>
          </cell>
          <cell r="AS5">
            <v>0.156</v>
          </cell>
          <cell r="AT5">
            <v>0.1125</v>
          </cell>
          <cell r="AU5">
            <v>0.2584</v>
          </cell>
          <cell r="AV5">
            <v>-0.0411</v>
          </cell>
          <cell r="AW5">
            <v>0.0156</v>
          </cell>
          <cell r="AX5">
            <v>-0.167</v>
          </cell>
          <cell r="AY5">
            <v>0.4704</v>
          </cell>
          <cell r="AZ5">
            <v>0.4673</v>
          </cell>
          <cell r="BA5">
            <v>0.4797</v>
          </cell>
          <cell r="BB5">
            <v>0.4796</v>
          </cell>
        </row>
        <row r="5">
          <cell r="BG5">
            <v>35.48</v>
          </cell>
          <cell r="BH5">
            <v>31.36</v>
          </cell>
          <cell r="BI5">
            <v>4.12</v>
          </cell>
          <cell r="BJ5">
            <v>34.12</v>
          </cell>
          <cell r="BK5">
            <v>32.53</v>
          </cell>
          <cell r="BL5">
            <v>39.33</v>
          </cell>
          <cell r="BM5">
            <v>159</v>
          </cell>
          <cell r="BN5">
            <v>100</v>
          </cell>
          <cell r="BO5">
            <v>3.27672955974844</v>
          </cell>
          <cell r="BP5">
            <v>0.0466002344665884</v>
          </cell>
          <cell r="BQ5">
            <v>0.152696365767878</v>
          </cell>
          <cell r="BR5">
            <v>37.41</v>
          </cell>
          <cell r="BS5" t="str">
            <v>可以</v>
          </cell>
          <cell r="BT5" t="str">
            <v>已执行</v>
          </cell>
        </row>
        <row r="6">
          <cell r="A6" t="str">
            <v>000003</v>
          </cell>
          <cell r="B6">
            <v>44519</v>
          </cell>
          <cell r="C6" t="str">
            <v>603867(新化股份)</v>
          </cell>
          <cell r="D6">
            <v>28.2</v>
          </cell>
          <cell r="E6">
            <v>29.15</v>
          </cell>
          <cell r="F6">
            <v>31.53</v>
          </cell>
          <cell r="G6" t="str">
            <v>200日均线：向上
150日均线：向上
  50日均线：向上</v>
          </cell>
          <cell r="H6">
            <v>32.57</v>
          </cell>
          <cell r="I6">
            <v>20.61</v>
          </cell>
          <cell r="J6">
            <v>41.5</v>
          </cell>
          <cell r="K6">
            <v>0.58030082484231</v>
          </cell>
          <cell r="L6">
            <v>0.215180722891566</v>
          </cell>
          <cell r="M6">
            <v>28.42</v>
          </cell>
          <cell r="N6">
            <v>34.7</v>
          </cell>
          <cell r="O6">
            <v>29</v>
          </cell>
          <cell r="P6">
            <v>35.27</v>
          </cell>
          <cell r="Q6">
            <v>30.89</v>
          </cell>
          <cell r="R6">
            <v>34.66</v>
          </cell>
          <cell r="S6">
            <v>32.59</v>
          </cell>
        </row>
        <row r="6">
          <cell r="X6" t="str">
            <v>8w</v>
          </cell>
          <cell r="Y6">
            <v>0.315180722891566</v>
          </cell>
          <cell r="Z6">
            <v>0.164265129682997</v>
          </cell>
          <cell r="AA6">
            <v>0.124184859654097</v>
          </cell>
          <cell r="AB6">
            <v>0.0597230236583957</v>
          </cell>
          <cell r="AC6" t="e">
            <v>#DIV/0!</v>
          </cell>
        </row>
        <row r="6">
          <cell r="AE6" t="str">
            <v>3T</v>
          </cell>
          <cell r="AF6" t="str">
            <v>成交量一直随价格收缩逐级减少，最后随着价格收缩期间空头几乎被榨干</v>
          </cell>
        </row>
        <row r="6">
          <cell r="AH6" t="str">
            <v>1.22</v>
          </cell>
          <cell r="AI6" t="str">
            <v>76.43%</v>
          </cell>
          <cell r="AJ6" t="str">
            <v>213.97%</v>
          </cell>
          <cell r="AK6" t="str">
            <v>-18.38%</v>
          </cell>
          <cell r="AL6" t="str">
            <v>-27.36%</v>
          </cell>
          <cell r="AM6" t="str">
            <v>41.62%</v>
          </cell>
          <cell r="AN6" t="str">
            <v>10.87%</v>
          </cell>
          <cell r="AO6" t="str">
            <v>-28.84%</v>
          </cell>
          <cell r="AP6" t="str">
            <v>-61.45%</v>
          </cell>
          <cell r="AQ6" t="str">
            <v>22.84%</v>
          </cell>
          <cell r="AR6" t="str">
            <v>91.86%</v>
          </cell>
          <cell r="AS6" t="str">
            <v>36.42%</v>
          </cell>
          <cell r="AT6" t="str">
            <v>23.26%</v>
          </cell>
          <cell r="AU6">
            <v>0.0455</v>
          </cell>
          <cell r="AV6">
            <v>-0.0116</v>
          </cell>
          <cell r="AW6">
            <v>0.1549</v>
          </cell>
          <cell r="AX6">
            <v>-0.1474</v>
          </cell>
          <cell r="AY6">
            <v>0.2133</v>
          </cell>
          <cell r="AZ6">
            <v>0.1848</v>
          </cell>
          <cell r="BA6">
            <v>0.1718</v>
          </cell>
          <cell r="BB6">
            <v>0.1605</v>
          </cell>
        </row>
        <row r="6">
          <cell r="BG6">
            <v>36.21</v>
          </cell>
          <cell r="BH6">
            <v>27.35</v>
          </cell>
          <cell r="BI6">
            <v>8.86</v>
          </cell>
          <cell r="BJ6">
            <v>32.65</v>
          </cell>
          <cell r="BK6">
            <v>30.89</v>
          </cell>
          <cell r="BL6">
            <v>36.22</v>
          </cell>
          <cell r="BM6">
            <v>176</v>
          </cell>
          <cell r="BN6">
            <v>100</v>
          </cell>
          <cell r="BO6">
            <v>2.02840909090909</v>
          </cell>
          <cell r="BP6">
            <v>0.0539050535987748</v>
          </cell>
          <cell r="BQ6">
            <v>0.109341500765697</v>
          </cell>
          <cell r="BR6">
            <v>28.82</v>
          </cell>
          <cell r="BS6" t="str">
            <v>可以</v>
          </cell>
          <cell r="BT6" t="str">
            <v>已执行</v>
          </cell>
        </row>
        <row r="7">
          <cell r="A7" t="str">
            <v>000004</v>
          </cell>
          <cell r="B7">
            <v>44525</v>
          </cell>
          <cell r="C7" t="str">
            <v>002932(明德生物)</v>
          </cell>
          <cell r="D7">
            <v>64.32</v>
          </cell>
          <cell r="E7" t="str">
            <v>65，56</v>
          </cell>
          <cell r="F7">
            <v>68.37</v>
          </cell>
          <cell r="G7" t="str">
            <v>200日均线：向上
150日均线：向上
  50日均线：向上</v>
          </cell>
          <cell r="H7">
            <v>69.16</v>
          </cell>
          <cell r="I7">
            <v>40.64</v>
          </cell>
          <cell r="J7">
            <v>90.29</v>
          </cell>
          <cell r="K7">
            <v>0.701771653543307</v>
          </cell>
          <cell r="L7">
            <v>0.234023701406579</v>
          </cell>
          <cell r="M7">
            <v>60.05</v>
          </cell>
          <cell r="N7">
            <v>74.75</v>
          </cell>
          <cell r="O7">
            <v>65.5</v>
          </cell>
          <cell r="P7">
            <v>70.98</v>
          </cell>
          <cell r="Q7">
            <v>66.88</v>
          </cell>
          <cell r="R7">
            <v>77.98</v>
          </cell>
          <cell r="S7">
            <v>71.58</v>
          </cell>
          <cell r="T7">
            <v>77.98</v>
          </cell>
        </row>
        <row r="7">
          <cell r="X7" t="str">
            <v>12w</v>
          </cell>
          <cell r="Y7">
            <v>0.33492081072101</v>
          </cell>
          <cell r="Z7">
            <v>0.123745819397993</v>
          </cell>
          <cell r="AA7">
            <v>0.0577627500704425</v>
          </cell>
          <cell r="AB7">
            <v>0.0820723262374969</v>
          </cell>
        </row>
        <row r="7">
          <cell r="AE7" t="str">
            <v>3T</v>
          </cell>
          <cell r="AF7" t="str">
            <v>成交量先随价格收缩至几乎被榨干，然后随价格收缩有些许放量，最后又收缩至几乎榨干状态</v>
          </cell>
        </row>
        <row r="7">
          <cell r="AH7">
            <v>10.35</v>
          </cell>
          <cell r="AI7" t="str">
            <v>1018.94%</v>
          </cell>
          <cell r="AJ7" t="str">
            <v>1628.25%</v>
          </cell>
          <cell r="AK7" t="str">
            <v>195.29%</v>
          </cell>
          <cell r="AL7" t="str">
            <v>187.08%</v>
          </cell>
          <cell r="AM7" t="str">
            <v>-27.60%</v>
          </cell>
          <cell r="AN7" t="str">
            <v>203.68%</v>
          </cell>
          <cell r="AO7" t="str">
            <v>-30.01%</v>
          </cell>
          <cell r="AP7" t="str">
            <v>79.80%</v>
          </cell>
          <cell r="AQ7" t="str">
            <v>346.57%</v>
          </cell>
          <cell r="AR7" t="str">
            <v>1325.86%</v>
          </cell>
          <cell r="AS7" t="str">
            <v>185.25%</v>
          </cell>
          <cell r="AT7" t="str">
            <v>196.14%</v>
          </cell>
          <cell r="AU7" t="str">
            <v>62.35%</v>
          </cell>
          <cell r="AV7" t="str">
            <v>74.09%</v>
          </cell>
          <cell r="AW7" t="str">
            <v>-43.96%</v>
          </cell>
          <cell r="AX7" t="str">
            <v>97.62%</v>
          </cell>
          <cell r="AY7" t="str">
            <v>78.21%</v>
          </cell>
          <cell r="AZ7" t="str">
            <v>76.66%</v>
          </cell>
          <cell r="BA7">
            <v>0.7636</v>
          </cell>
          <cell r="BB7">
            <v>0.7607</v>
          </cell>
        </row>
        <row r="7">
          <cell r="BG7">
            <v>75.02</v>
          </cell>
          <cell r="BH7">
            <v>62.33</v>
          </cell>
          <cell r="BI7">
            <v>12.69</v>
          </cell>
          <cell r="BJ7">
            <v>70.98</v>
          </cell>
          <cell r="BK7">
            <v>66.88</v>
          </cell>
          <cell r="BL7">
            <v>84.94</v>
          </cell>
          <cell r="BM7">
            <v>410.000000000001</v>
          </cell>
          <cell r="BN7">
            <v>0</v>
          </cell>
          <cell r="BO7">
            <v>3.40487804878048</v>
          </cell>
          <cell r="BP7">
            <v>0.0577627500704425</v>
          </cell>
          <cell r="BQ7">
            <v>0.196675119752043</v>
          </cell>
          <cell r="BR7">
            <v>6.49</v>
          </cell>
          <cell r="BS7" t="str">
            <v>可以</v>
          </cell>
          <cell r="BT7" t="str">
            <v>已执行</v>
          </cell>
        </row>
        <row r="8">
          <cell r="A8" t="str">
            <v>000005</v>
          </cell>
          <cell r="B8">
            <v>44522</v>
          </cell>
          <cell r="C8" t="str">
            <v>605016(百龙创园)</v>
          </cell>
          <cell r="D8">
            <v>28.37</v>
          </cell>
          <cell r="E8">
            <v>29.06</v>
          </cell>
          <cell r="F8">
            <v>29.49</v>
          </cell>
        </row>
        <row r="8">
          <cell r="H8">
            <v>29.69</v>
          </cell>
          <cell r="I8">
            <v>17.54</v>
          </cell>
          <cell r="J8">
            <v>48.5</v>
          </cell>
          <cell r="K8">
            <v>0.692702394526796</v>
          </cell>
          <cell r="L8">
            <v>0.387835051546392</v>
          </cell>
          <cell r="M8">
            <v>24.11</v>
          </cell>
          <cell r="N8">
            <v>38.16</v>
          </cell>
          <cell r="O8">
            <v>25.12</v>
          </cell>
          <cell r="P8">
            <v>30.9</v>
          </cell>
          <cell r="Q8">
            <v>29.2</v>
          </cell>
        </row>
        <row r="8">
          <cell r="X8" t="str">
            <v>24w</v>
          </cell>
          <cell r="Y8">
            <v>0.502886597938144</v>
          </cell>
          <cell r="Z8">
            <v>0.341719077568134</v>
          </cell>
          <cell r="AA8">
            <v>0.0550161812297734</v>
          </cell>
          <cell r="AB8" t="e">
            <v>#DIV/0!</v>
          </cell>
          <cell r="AC8" t="e">
            <v>#DIV/0!</v>
          </cell>
        </row>
        <row r="8">
          <cell r="AE8" t="str">
            <v>3T</v>
          </cell>
          <cell r="AF8" t="str">
            <v>由于价格收缩不明显，成交量收缩情况不予考虑</v>
          </cell>
        </row>
        <row r="8">
          <cell r="BG8">
            <v>32.43</v>
          </cell>
          <cell r="BH8">
            <v>26.16</v>
          </cell>
          <cell r="BI8">
            <v>6.27</v>
          </cell>
          <cell r="BJ8">
            <v>30.66</v>
          </cell>
          <cell r="BK8">
            <v>29.35</v>
          </cell>
          <cell r="BL8">
            <v>38.71</v>
          </cell>
          <cell r="BM8">
            <v>131</v>
          </cell>
          <cell r="BN8">
            <v>200</v>
          </cell>
          <cell r="BO8">
            <v>6.14503816793894</v>
          </cell>
          <cell r="BP8">
            <v>0.042726679712981</v>
          </cell>
          <cell r="BQ8">
            <v>0.262557077625571</v>
          </cell>
          <cell r="BR8">
            <v>38.46</v>
          </cell>
          <cell r="BS8" t="str">
            <v>不宜入场</v>
          </cell>
          <cell r="BT8" t="str">
            <v>已执行</v>
          </cell>
        </row>
        <row r="9">
          <cell r="A9" t="str">
            <v>000006</v>
          </cell>
          <cell r="B9">
            <v>44529</v>
          </cell>
          <cell r="C9" t="str">
            <v>603010(万盛股份)</v>
          </cell>
          <cell r="D9">
            <v>22.26</v>
          </cell>
          <cell r="E9">
            <v>22.69</v>
          </cell>
          <cell r="F9">
            <v>24.83</v>
          </cell>
        </row>
        <row r="9">
          <cell r="H9">
            <v>28.99</v>
          </cell>
          <cell r="I9">
            <v>14.46</v>
          </cell>
          <cell r="J9">
            <v>31.94</v>
          </cell>
          <cell r="K9">
            <v>1.00484094052559</v>
          </cell>
          <cell r="L9">
            <v>0.0923606762680026</v>
          </cell>
          <cell r="M9">
            <v>20.63</v>
          </cell>
          <cell r="N9">
            <v>25.66</v>
          </cell>
          <cell r="O9">
            <v>21.46</v>
          </cell>
          <cell r="P9">
            <v>28.89</v>
          </cell>
          <cell r="Q9">
            <v>24.22</v>
          </cell>
          <cell r="R9">
            <v>29.7</v>
          </cell>
          <cell r="S9">
            <v>27.72</v>
          </cell>
        </row>
        <row r="9">
          <cell r="X9" t="str">
            <v>8w</v>
          </cell>
          <cell r="Y9">
            <v>0.354101440200376</v>
          </cell>
          <cell r="Z9">
            <v>0.163678877630553</v>
          </cell>
          <cell r="AA9">
            <v>0.161647628937349</v>
          </cell>
          <cell r="AB9">
            <v>0.0666666666666667</v>
          </cell>
          <cell r="AC9" t="e">
            <v>#DIV/0!</v>
          </cell>
        </row>
        <row r="9">
          <cell r="AE9" t="str">
            <v>4T</v>
          </cell>
          <cell r="AF9" t="str">
            <v>减少明显，空头几乎被榨干</v>
          </cell>
        </row>
        <row r="9">
          <cell r="AH9">
            <v>6.25</v>
          </cell>
          <cell r="AI9">
            <v>1.5016</v>
          </cell>
          <cell r="AJ9">
            <v>5.5181</v>
          </cell>
          <cell r="AK9">
            <v>3.3249</v>
          </cell>
          <cell r="AL9">
            <v>1.8449</v>
          </cell>
          <cell r="AM9">
            <v>0.3554</v>
          </cell>
          <cell r="AN9">
            <v>0.2495</v>
          </cell>
          <cell r="AO9">
            <v>0.1071</v>
          </cell>
          <cell r="AP9">
            <v>-0.134</v>
          </cell>
          <cell r="AQ9">
            <v>0.0437</v>
          </cell>
          <cell r="AR9">
            <v>1.1403</v>
          </cell>
          <cell r="AS9">
            <v>1.4349</v>
          </cell>
          <cell r="AT9">
            <v>1.2425</v>
          </cell>
          <cell r="AU9">
            <v>0.2131</v>
          </cell>
          <cell r="AV9">
            <v>0.2062</v>
          </cell>
          <cell r="AW9">
            <v>0.334</v>
          </cell>
          <cell r="AX9">
            <v>0.0105</v>
          </cell>
          <cell r="AY9">
            <v>0.3392</v>
          </cell>
          <cell r="AZ9">
            <v>0.3777</v>
          </cell>
          <cell r="BA9">
            <v>0.3722</v>
          </cell>
          <cell r="BB9">
            <v>0.3621</v>
          </cell>
        </row>
        <row r="9">
          <cell r="BG9">
            <v>31.18</v>
          </cell>
          <cell r="BH9">
            <v>21.1</v>
          </cell>
          <cell r="BI9">
            <v>10.08</v>
          </cell>
          <cell r="BJ9">
            <v>29.77</v>
          </cell>
          <cell r="BK9">
            <v>27.72</v>
          </cell>
          <cell r="BL9">
            <v>34.93</v>
          </cell>
          <cell r="BM9">
            <v>205</v>
          </cell>
          <cell r="BN9">
            <v>100</v>
          </cell>
          <cell r="BO9">
            <v>2.51707317073171</v>
          </cell>
          <cell r="BP9">
            <v>0.0688612697346322</v>
          </cell>
          <cell r="BQ9">
            <v>0.173328854551562</v>
          </cell>
          <cell r="BR9">
            <v>17.95</v>
          </cell>
          <cell r="BS9" t="str">
            <v>可以</v>
          </cell>
          <cell r="BT9" t="str">
            <v>已执行</v>
          </cell>
        </row>
        <row r="10">
          <cell r="A10" t="str">
            <v>000020</v>
          </cell>
          <cell r="B10">
            <v>44531</v>
          </cell>
          <cell r="C10" t="str">
            <v>603663(三祥新材)</v>
          </cell>
          <cell r="D10">
            <v>18.62</v>
          </cell>
          <cell r="E10">
            <v>19.35</v>
          </cell>
          <cell r="F10">
            <v>21.48</v>
          </cell>
        </row>
        <row r="10">
          <cell r="H10">
            <v>23.35</v>
          </cell>
          <cell r="I10">
            <v>13.04</v>
          </cell>
          <cell r="J10">
            <v>26.64</v>
          </cell>
          <cell r="K10">
            <v>0.790644171779141</v>
          </cell>
          <cell r="L10">
            <v>0.123498498498498</v>
          </cell>
          <cell r="M10">
            <v>18.5</v>
          </cell>
          <cell r="N10">
            <v>22.39</v>
          </cell>
          <cell r="O10">
            <v>18.85</v>
          </cell>
          <cell r="P10">
            <v>23.56</v>
          </cell>
          <cell r="Q10">
            <v>20.89</v>
          </cell>
          <cell r="R10">
            <v>24.3</v>
          </cell>
          <cell r="S10">
            <v>22.26</v>
          </cell>
        </row>
        <row r="10">
          <cell r="X10" t="str">
            <v>12w</v>
          </cell>
          <cell r="Y10">
            <v>0.305555555555556</v>
          </cell>
          <cell r="Z10">
            <v>0.158106297454221</v>
          </cell>
          <cell r="AA10">
            <v>0.113327674023769</v>
          </cell>
          <cell r="AB10">
            <v>0.0839506172839506</v>
          </cell>
          <cell r="AC10" t="e">
            <v>#DIV/0!</v>
          </cell>
        </row>
        <row r="10">
          <cell r="AE10" t="str">
            <v>4T</v>
          </cell>
          <cell r="AF10" t="str">
            <v>减少明显，空头几乎被榨干</v>
          </cell>
        </row>
        <row r="10">
          <cell r="AH10">
            <v>0.77</v>
          </cell>
          <cell r="AI10" t="str">
            <v>-30.59%</v>
          </cell>
          <cell r="AJ10" t="str">
            <v>12.50%</v>
          </cell>
          <cell r="AK10" t="str">
            <v>32.53%</v>
          </cell>
          <cell r="AL10" t="str">
            <v>57.14%</v>
          </cell>
          <cell r="AM10">
            <v>2.6193</v>
          </cell>
          <cell r="AN10">
            <v>0.0893</v>
          </cell>
          <cell r="AO10">
            <v>-0.0175</v>
          </cell>
          <cell r="AP10">
            <v>-0.2195</v>
          </cell>
          <cell r="AQ10">
            <v>-0.0419</v>
          </cell>
          <cell r="AR10">
            <v>0.1981</v>
          </cell>
          <cell r="AS10">
            <v>0.198</v>
          </cell>
          <cell r="AT10">
            <v>0.1998</v>
          </cell>
          <cell r="AU10">
            <v>0.1893</v>
          </cell>
          <cell r="AV10">
            <v>-0.0513</v>
          </cell>
          <cell r="AW10">
            <v>0.0188</v>
          </cell>
          <cell r="AX10">
            <v>0.0467</v>
          </cell>
          <cell r="AY10">
            <v>0.2619</v>
          </cell>
          <cell r="AZ10">
            <v>0.259</v>
          </cell>
          <cell r="BA10">
            <v>0.2791</v>
          </cell>
          <cell r="BB10">
            <v>0.1079</v>
          </cell>
        </row>
        <row r="10">
          <cell r="BG10">
            <v>25.31</v>
          </cell>
          <cell r="BH10">
            <v>19.08</v>
          </cell>
          <cell r="BI10">
            <v>6.23</v>
          </cell>
          <cell r="BJ10">
            <v>24.28</v>
          </cell>
          <cell r="BK10">
            <v>22.26</v>
          </cell>
          <cell r="BL10">
            <v>26.72</v>
          </cell>
          <cell r="BM10">
            <v>202</v>
          </cell>
          <cell r="BN10">
            <v>100</v>
          </cell>
          <cell r="BO10">
            <v>1.20792079207921</v>
          </cell>
          <cell r="BP10">
            <v>0.0831960461285008</v>
          </cell>
          <cell r="BQ10">
            <v>0.100494233937397</v>
          </cell>
          <cell r="BR10">
            <v>56.67</v>
          </cell>
          <cell r="BS10" t="str">
            <v>可以</v>
          </cell>
          <cell r="BT10" t="str">
            <v>执行中</v>
          </cell>
        </row>
        <row r="11">
          <cell r="A11" t="str">
            <v>000029</v>
          </cell>
          <cell r="B11">
            <v>44533</v>
          </cell>
          <cell r="C11" t="str">
            <v>600392(盛和资源)</v>
          </cell>
          <cell r="D11">
            <v>20.71</v>
          </cell>
          <cell r="E11">
            <v>21.02</v>
          </cell>
          <cell r="F11">
            <v>21.31</v>
          </cell>
        </row>
        <row r="11">
          <cell r="H11">
            <v>22.29</v>
          </cell>
          <cell r="I11">
            <v>7.66</v>
          </cell>
          <cell r="J11">
            <v>29.28</v>
          </cell>
          <cell r="K11">
            <v>1.90992167101828</v>
          </cell>
          <cell r="L11">
            <v>0.238729508196721</v>
          </cell>
          <cell r="M11">
            <v>18.34</v>
          </cell>
          <cell r="N11">
            <v>21.65</v>
          </cell>
          <cell r="O11">
            <v>18.61</v>
          </cell>
          <cell r="P11">
            <v>21.14</v>
          </cell>
          <cell r="Q11">
            <v>18.86</v>
          </cell>
          <cell r="R11">
            <v>23.35</v>
          </cell>
          <cell r="S11">
            <v>21.6</v>
          </cell>
          <cell r="T11">
            <v>23.05</v>
          </cell>
          <cell r="U11">
            <v>21.87</v>
          </cell>
        </row>
        <row r="11">
          <cell r="X11" t="str">
            <v>8w</v>
          </cell>
          <cell r="Y11">
            <v>0.373633879781421</v>
          </cell>
          <cell r="Z11">
            <v>0.140415704387991</v>
          </cell>
          <cell r="AA11">
            <v>0.107852412488174</v>
          </cell>
          <cell r="AB11">
            <v>0.0749464668094218</v>
          </cell>
          <cell r="AC11">
            <v>0.0511930585683297</v>
          </cell>
        </row>
        <row r="11">
          <cell r="AE11" t="str">
            <v>4T</v>
          </cell>
          <cell r="AF11" t="str">
            <v>减少明显，空头几乎被榨干</v>
          </cell>
        </row>
        <row r="11">
          <cell r="AH11">
            <v>8.51</v>
          </cell>
          <cell r="AI11">
            <v>3.6019</v>
          </cell>
          <cell r="AJ11">
            <v>16.933</v>
          </cell>
          <cell r="AK11">
            <v>7.9794</v>
          </cell>
          <cell r="AL11">
            <v>3.2905</v>
          </cell>
          <cell r="AM11">
            <v>1.3176</v>
          </cell>
          <cell r="AN11">
            <v>0.0128</v>
          </cell>
          <cell r="AO11">
            <v>-0.2701</v>
          </cell>
          <cell r="AP11">
            <v>0.2668</v>
          </cell>
          <cell r="AQ11">
            <v>0.0496</v>
          </cell>
          <cell r="AR11">
            <v>0.7137</v>
          </cell>
          <cell r="AS11">
            <v>0.3284</v>
          </cell>
          <cell r="AT11">
            <v>0.4288</v>
          </cell>
          <cell r="AU11">
            <v>0.52</v>
          </cell>
          <cell r="AV11">
            <v>-0.119</v>
          </cell>
          <cell r="AW11">
            <v>0.0208</v>
          </cell>
          <cell r="AX11">
            <v>0.1948</v>
          </cell>
          <cell r="AY11">
            <v>0.1781</v>
          </cell>
          <cell r="AZ11">
            <v>0.2286</v>
          </cell>
          <cell r="BA11">
            <v>0.2077</v>
          </cell>
          <cell r="BB11">
            <v>0.1904</v>
          </cell>
        </row>
        <row r="11">
          <cell r="BG11">
            <v>24.2</v>
          </cell>
          <cell r="BH11">
            <v>18.22</v>
          </cell>
          <cell r="BI11">
            <v>5.98</v>
          </cell>
          <cell r="BJ11">
            <v>23.05</v>
          </cell>
          <cell r="BK11">
            <v>21.87</v>
          </cell>
          <cell r="BL11">
            <v>28.54</v>
          </cell>
          <cell r="BM11">
            <v>118</v>
          </cell>
          <cell r="BN11">
            <v>200</v>
          </cell>
          <cell r="BO11">
            <v>4.65254237288136</v>
          </cell>
          <cell r="BP11">
            <v>0.0511930585683297</v>
          </cell>
          <cell r="BQ11">
            <v>0.238177874186551</v>
          </cell>
          <cell r="BR11">
            <v>39.84</v>
          </cell>
          <cell r="BS11" t="str">
            <v>可以</v>
          </cell>
          <cell r="BT11" t="str">
            <v>执行中</v>
          </cell>
        </row>
        <row r="12">
          <cell r="A12" t="str">
            <v>000031</v>
          </cell>
          <cell r="B12">
            <v>44533</v>
          </cell>
          <cell r="C12" t="str">
            <v>603203(快克股份)</v>
          </cell>
          <cell r="D12">
            <v>30.42</v>
          </cell>
          <cell r="E12">
            <v>32.04</v>
          </cell>
          <cell r="F12">
            <v>36.43</v>
          </cell>
        </row>
        <row r="12">
          <cell r="H12">
            <v>39.7</v>
          </cell>
          <cell r="I12">
            <v>18.82</v>
          </cell>
          <cell r="J12">
            <v>41.66</v>
          </cell>
          <cell r="K12">
            <v>1.10945802337938</v>
          </cell>
          <cell r="L12">
            <v>0.0470475276044166</v>
          </cell>
          <cell r="M12">
            <v>31.25</v>
          </cell>
          <cell r="N12">
            <v>36.69</v>
          </cell>
          <cell r="O12">
            <v>32.91</v>
          </cell>
          <cell r="P12">
            <v>38.45</v>
          </cell>
          <cell r="Q12">
            <v>36.04</v>
          </cell>
          <cell r="R12">
            <v>41.38</v>
          </cell>
          <cell r="S12">
            <v>37.94</v>
          </cell>
        </row>
        <row r="12">
          <cell r="X12" t="str">
            <v>8w</v>
          </cell>
          <cell r="Y12">
            <v>0.249879980796927</v>
          </cell>
          <cell r="Z12">
            <v>0.103025347506132</v>
          </cell>
          <cell r="AA12">
            <v>0.0626788036410924</v>
          </cell>
          <cell r="AB12">
            <v>0.0831319478008701</v>
          </cell>
        </row>
        <row r="12">
          <cell r="AE12" t="str">
            <v>3T</v>
          </cell>
        </row>
        <row r="12">
          <cell r="AH12">
            <v>2.2</v>
          </cell>
          <cell r="AI12">
            <v>0.0112</v>
          </cell>
          <cell r="AJ12">
            <v>0.8116</v>
          </cell>
          <cell r="AK12">
            <v>0.7087</v>
          </cell>
          <cell r="AL12">
            <v>0.7083</v>
          </cell>
          <cell r="AM12">
            <v>0.006</v>
          </cell>
          <cell r="AN12">
            <v>0.3442</v>
          </cell>
          <cell r="AO12">
            <v>0.247</v>
          </cell>
          <cell r="AP12">
            <v>0.0127</v>
          </cell>
          <cell r="AQ12">
            <v>0.1618</v>
          </cell>
          <cell r="AR12">
            <v>1.016</v>
          </cell>
          <cell r="AS12">
            <v>0.5767</v>
          </cell>
          <cell r="AT12">
            <v>0.477</v>
          </cell>
          <cell r="AU12">
            <v>0.4664</v>
          </cell>
          <cell r="AV12">
            <v>-0.1139</v>
          </cell>
          <cell r="AW12">
            <v>-0.0272</v>
          </cell>
          <cell r="AX12">
            <v>0.0402</v>
          </cell>
          <cell r="AY12">
            <v>0.5316</v>
          </cell>
          <cell r="AZ12">
            <v>0.5499</v>
          </cell>
          <cell r="BA12">
            <v>0.5374</v>
          </cell>
          <cell r="BB12">
            <v>0.5361</v>
          </cell>
        </row>
        <row r="12">
          <cell r="BG12">
            <v>42.71</v>
          </cell>
          <cell r="BH12">
            <v>32.98</v>
          </cell>
          <cell r="BI12">
            <v>9.73</v>
          </cell>
          <cell r="BJ12">
            <v>40.42</v>
          </cell>
          <cell r="BK12">
            <v>37.94</v>
          </cell>
          <cell r="BL12">
            <v>42.87</v>
          </cell>
          <cell r="BM12">
            <v>248</v>
          </cell>
          <cell r="BN12">
            <v>100</v>
          </cell>
          <cell r="BO12">
            <v>0.987903225806448</v>
          </cell>
          <cell r="BP12">
            <v>0.0613557644730332</v>
          </cell>
          <cell r="BQ12">
            <v>0.0606135576447302</v>
          </cell>
          <cell r="BR12">
            <v>25.4</v>
          </cell>
          <cell r="BS12" t="str">
            <v>不宜入场
(等待波动一周后)</v>
          </cell>
          <cell r="BT12" t="str">
            <v>待执行</v>
          </cell>
        </row>
        <row r="13">
          <cell r="A13" t="str">
            <v>000032</v>
          </cell>
          <cell r="B13">
            <v>44533</v>
          </cell>
          <cell r="C13" t="str">
            <v>603010(万盛股份)</v>
          </cell>
          <cell r="D13">
            <v>22.61</v>
          </cell>
          <cell r="E13">
            <v>23.06</v>
          </cell>
          <cell r="F13">
            <v>25.4</v>
          </cell>
        </row>
        <row r="13">
          <cell r="H13">
            <v>27.76</v>
          </cell>
          <cell r="I13">
            <v>14.46</v>
          </cell>
          <cell r="J13">
            <v>31.94</v>
          </cell>
          <cell r="K13">
            <v>0.919778699861687</v>
          </cell>
          <cell r="L13">
            <v>0.130870381966187</v>
          </cell>
          <cell r="M13">
            <v>20.63</v>
          </cell>
          <cell r="N13">
            <v>25.66</v>
          </cell>
          <cell r="O13">
            <v>21.46</v>
          </cell>
          <cell r="P13">
            <v>28.89</v>
          </cell>
          <cell r="Q13">
            <v>24.22</v>
          </cell>
          <cell r="R13">
            <v>30.32</v>
          </cell>
          <cell r="S13">
            <v>27.44</v>
          </cell>
        </row>
        <row r="13">
          <cell r="X13" t="str">
            <v>8w</v>
          </cell>
          <cell r="Y13">
            <v>0.354101440200376</v>
          </cell>
          <cell r="Z13">
            <v>0.163678877630553</v>
          </cell>
          <cell r="AA13">
            <v>0.161647628937349</v>
          </cell>
          <cell r="AB13">
            <v>0.0949868073878628</v>
          </cell>
        </row>
        <row r="13">
          <cell r="AE13" t="str">
            <v>4T</v>
          </cell>
          <cell r="AF13" t="str">
            <v>减少明显，空头几乎被榨干</v>
          </cell>
        </row>
        <row r="13">
          <cell r="AH13">
            <v>6.25</v>
          </cell>
          <cell r="AI13">
            <v>1.5016</v>
          </cell>
          <cell r="AJ13">
            <v>5.5181</v>
          </cell>
          <cell r="AK13">
            <v>3.3249</v>
          </cell>
          <cell r="AL13">
            <v>1.8449</v>
          </cell>
          <cell r="AM13">
            <v>0.3554</v>
          </cell>
          <cell r="AN13">
            <v>0.2495</v>
          </cell>
          <cell r="AO13">
            <v>0.1071</v>
          </cell>
          <cell r="AP13">
            <v>-0.134</v>
          </cell>
          <cell r="AQ13">
            <v>0.0437</v>
          </cell>
          <cell r="AR13">
            <v>1.1403</v>
          </cell>
          <cell r="AS13">
            <v>1.4349</v>
          </cell>
          <cell r="AT13">
            <v>1.2425</v>
          </cell>
          <cell r="AU13">
            <v>0.2131</v>
          </cell>
          <cell r="AV13">
            <v>0.2062</v>
          </cell>
          <cell r="AW13">
            <v>0.334</v>
          </cell>
          <cell r="AX13">
            <v>0.0105</v>
          </cell>
          <cell r="AY13">
            <v>0.3392</v>
          </cell>
          <cell r="AZ13">
            <v>0.3777</v>
          </cell>
          <cell r="BA13">
            <v>0.3722</v>
          </cell>
          <cell r="BB13">
            <v>0.3621</v>
          </cell>
        </row>
        <row r="13">
          <cell r="BG13">
            <v>31.21</v>
          </cell>
          <cell r="BH13">
            <v>22.41</v>
          </cell>
          <cell r="BI13">
            <v>8.8</v>
          </cell>
          <cell r="BJ13">
            <v>30.32</v>
          </cell>
          <cell r="BK13">
            <v>27.44</v>
          </cell>
          <cell r="BL13">
            <v>35.16</v>
          </cell>
          <cell r="BM13">
            <v>288</v>
          </cell>
          <cell r="BN13">
            <v>100</v>
          </cell>
          <cell r="BO13">
            <v>1.68055555555555</v>
          </cell>
          <cell r="BP13">
            <v>0.0949868073878628</v>
          </cell>
          <cell r="BQ13">
            <v>0.159630606860158</v>
          </cell>
          <cell r="BR13">
            <v>17.95</v>
          </cell>
          <cell r="BS13" t="str">
            <v>不宜入场
(等待波动一周后)</v>
          </cell>
          <cell r="BT13" t="str">
            <v>待执行</v>
          </cell>
        </row>
        <row r="14">
          <cell r="A14" t="str">
            <v>000033</v>
          </cell>
          <cell r="B14">
            <v>44533</v>
          </cell>
          <cell r="C14" t="str">
            <v>600111(北方稀土)</v>
          </cell>
          <cell r="D14">
            <v>37.56</v>
          </cell>
          <cell r="E14">
            <v>40.82</v>
          </cell>
          <cell r="F14">
            <v>49.41</v>
          </cell>
        </row>
        <row r="14">
          <cell r="H14">
            <v>53.96</v>
          </cell>
          <cell r="I14">
            <v>9.87</v>
          </cell>
          <cell r="J14">
            <v>62.1</v>
          </cell>
          <cell r="K14">
            <v>4.46707193515704</v>
          </cell>
          <cell r="L14">
            <v>0.131078904991948</v>
          </cell>
          <cell r="M14">
            <v>40.92</v>
          </cell>
          <cell r="N14">
            <v>55</v>
          </cell>
          <cell r="O14">
            <v>43.54</v>
          </cell>
          <cell r="P14">
            <v>51.15</v>
          </cell>
          <cell r="Q14">
            <v>44.98</v>
          </cell>
          <cell r="R14">
            <v>57.34</v>
          </cell>
          <cell r="S14">
            <v>52.29</v>
          </cell>
        </row>
        <row r="14">
          <cell r="X14" t="str">
            <v>8w</v>
          </cell>
          <cell r="Y14">
            <v>0.341062801932367</v>
          </cell>
          <cell r="Z14">
            <v>0.208363636363636</v>
          </cell>
          <cell r="AA14">
            <v>0.120625610948192</v>
          </cell>
          <cell r="AB14">
            <v>0.0880711545169167</v>
          </cell>
        </row>
        <row r="14">
          <cell r="AE14" t="str">
            <v>4T</v>
          </cell>
          <cell r="AF14" t="str">
            <v>减少明显，空头几乎被榨干</v>
          </cell>
        </row>
        <row r="14">
          <cell r="AH14">
            <v>34.76</v>
          </cell>
          <cell r="AI14">
            <v>0.4151</v>
          </cell>
          <cell r="AJ14">
            <v>4.3101</v>
          </cell>
          <cell r="AK14">
            <v>5.7893</v>
          </cell>
          <cell r="AL14">
            <v>5.2189</v>
          </cell>
          <cell r="AM14">
            <v>0.5076</v>
          </cell>
          <cell r="AN14">
            <v>1.5097</v>
          </cell>
          <cell r="AO14">
            <v>0.5596</v>
          </cell>
          <cell r="AP14">
            <v>-0.084</v>
          </cell>
          <cell r="AQ14">
            <v>0.1501</v>
          </cell>
          <cell r="AR14">
            <v>0.3924</v>
          </cell>
          <cell r="AS14">
            <v>0.602</v>
          </cell>
          <cell r="AT14">
            <v>0.755</v>
          </cell>
          <cell r="AU14">
            <v>0.9365</v>
          </cell>
          <cell r="AV14">
            <v>-0.3372</v>
          </cell>
          <cell r="AW14">
            <v>0.7463</v>
          </cell>
          <cell r="AX14">
            <v>-0.1096</v>
          </cell>
          <cell r="AY14">
            <v>0.1174</v>
          </cell>
          <cell r="AZ14">
            <v>0.2187</v>
          </cell>
          <cell r="BA14">
            <v>0.2433</v>
          </cell>
          <cell r="BB14">
            <v>0.2275</v>
          </cell>
        </row>
        <row r="14">
          <cell r="BG14">
            <v>60.39</v>
          </cell>
          <cell r="BH14">
            <v>42.1</v>
          </cell>
          <cell r="BI14">
            <v>18.29</v>
          </cell>
          <cell r="BJ14">
            <v>57.34</v>
          </cell>
          <cell r="BK14">
            <v>52</v>
          </cell>
          <cell r="BL14">
            <v>65.25</v>
          </cell>
          <cell r="BM14">
            <v>534</v>
          </cell>
          <cell r="BN14">
            <v>0</v>
          </cell>
          <cell r="BO14">
            <v>1.4812734082397</v>
          </cell>
          <cell r="BP14">
            <v>0.0931287059644228</v>
          </cell>
          <cell r="BQ14">
            <v>0.137949075688873</v>
          </cell>
          <cell r="BR14">
            <v>56.78</v>
          </cell>
          <cell r="BS14" t="str">
            <v>可以</v>
          </cell>
          <cell r="BT14" t="str">
            <v>执行中</v>
          </cell>
        </row>
        <row r="15">
          <cell r="A15" t="str">
            <v>000035</v>
          </cell>
          <cell r="B15">
            <v>44533</v>
          </cell>
          <cell r="C15" t="str">
            <v>002585(双星新材)</v>
          </cell>
          <cell r="D15">
            <v>20.45</v>
          </cell>
          <cell r="E15">
            <v>22.14</v>
          </cell>
          <cell r="F15">
            <v>25.99</v>
          </cell>
        </row>
        <row r="15">
          <cell r="H15">
            <v>27.05</v>
          </cell>
          <cell r="I15">
            <v>7.98</v>
          </cell>
          <cell r="J15">
            <v>30.1</v>
          </cell>
          <cell r="K15">
            <v>2.38972431077694</v>
          </cell>
          <cell r="L15">
            <v>0.101328903654485</v>
          </cell>
          <cell r="M15">
            <v>21.96</v>
          </cell>
          <cell r="N15">
            <v>28.5</v>
          </cell>
          <cell r="O15">
            <v>25.47</v>
          </cell>
          <cell r="P15">
            <v>28.82</v>
          </cell>
          <cell r="Q15">
            <v>26.31</v>
          </cell>
        </row>
        <row r="15">
          <cell r="X15" t="str">
            <v>8w</v>
          </cell>
          <cell r="Y15">
            <v>0.270431893687708</v>
          </cell>
          <cell r="Z15">
            <v>0.106315789473684</v>
          </cell>
          <cell r="AA15">
            <v>0.0870922970159612</v>
          </cell>
          <cell r="AB15" t="e">
            <v>#DIV/0!</v>
          </cell>
        </row>
        <row r="15">
          <cell r="AE15" t="str">
            <v>3T</v>
          </cell>
          <cell r="AF15" t="str">
            <v>减少明显，空头几乎被榨干</v>
          </cell>
        </row>
        <row r="15">
          <cell r="AH15">
            <v>9.73</v>
          </cell>
          <cell r="AI15">
            <v>3.1533</v>
          </cell>
          <cell r="AJ15">
            <v>2.152</v>
          </cell>
          <cell r="AK15">
            <v>1.6028</v>
          </cell>
          <cell r="AL15">
            <v>1.161</v>
          </cell>
          <cell r="AM15">
            <v>0.2365</v>
          </cell>
          <cell r="AN15">
            <v>0.0229</v>
          </cell>
          <cell r="AO15">
            <v>0.1857</v>
          </cell>
          <cell r="AP15">
            <v>0.1281</v>
          </cell>
          <cell r="AQ15">
            <v>0.1124</v>
          </cell>
          <cell r="AR15">
            <v>0.3139</v>
          </cell>
          <cell r="AS15">
            <v>0.0935</v>
          </cell>
          <cell r="AT15">
            <v>0.1211</v>
          </cell>
          <cell r="AU15">
            <v>-0.3125</v>
          </cell>
          <cell r="AV15">
            <v>0.2292</v>
          </cell>
          <cell r="AW15">
            <v>0.1278</v>
          </cell>
          <cell r="AX15">
            <v>0.2239</v>
          </cell>
          <cell r="AY15">
            <v>0.2428</v>
          </cell>
          <cell r="AZ15">
            <v>0.3271</v>
          </cell>
          <cell r="BA15">
            <v>0.347</v>
          </cell>
          <cell r="BB15">
            <v>0.3263</v>
          </cell>
        </row>
        <row r="15">
          <cell r="BG15">
            <v>30.41</v>
          </cell>
          <cell r="BH15">
            <v>22.76</v>
          </cell>
          <cell r="BI15">
            <v>7.65</v>
          </cell>
          <cell r="BJ15">
            <v>28.82</v>
          </cell>
          <cell r="BK15">
            <v>26.31</v>
          </cell>
          <cell r="BL15">
            <v>32.36</v>
          </cell>
          <cell r="BM15">
            <v>251</v>
          </cell>
          <cell r="BN15">
            <v>100</v>
          </cell>
          <cell r="BO15">
            <v>1.41035856573705</v>
          </cell>
          <cell r="BP15">
            <v>0.0870922970159612</v>
          </cell>
          <cell r="BQ15">
            <v>0.122831367106176</v>
          </cell>
          <cell r="BR15">
            <v>25.15</v>
          </cell>
          <cell r="BS15" t="str">
            <v>可以</v>
          </cell>
          <cell r="BT15" t="str">
            <v>已执行</v>
          </cell>
        </row>
        <row r="16">
          <cell r="A16" t="str">
            <v>000036</v>
          </cell>
          <cell r="B16">
            <v>44534</v>
          </cell>
          <cell r="C16" t="str">
            <v>600399(抚顺特钢)</v>
          </cell>
          <cell r="D16">
            <v>20.1</v>
          </cell>
          <cell r="E16">
            <v>21.01</v>
          </cell>
          <cell r="F16">
            <v>23.24</v>
          </cell>
        </row>
        <row r="16">
          <cell r="H16">
            <v>24.5</v>
          </cell>
          <cell r="I16">
            <v>9.18</v>
          </cell>
          <cell r="J16">
            <v>29.3</v>
          </cell>
          <cell r="K16">
            <v>1.66884531590414</v>
          </cell>
          <cell r="L16">
            <v>0.16382252559727</v>
          </cell>
          <cell r="M16">
            <v>19.05</v>
          </cell>
          <cell r="N16">
            <v>22.91</v>
          </cell>
          <cell r="O16">
            <v>19.73</v>
          </cell>
          <cell r="P16">
            <v>26.45</v>
          </cell>
          <cell r="Q16">
            <v>22.8</v>
          </cell>
          <cell r="R16">
            <v>25.95</v>
          </cell>
          <cell r="S16">
            <v>23.28</v>
          </cell>
        </row>
        <row r="16">
          <cell r="X16" t="str">
            <v>12w</v>
          </cell>
          <cell r="Y16">
            <v>0.349829351535836</v>
          </cell>
          <cell r="Z16">
            <v>0.138804015713662</v>
          </cell>
          <cell r="AA16">
            <v>0.137996219281663</v>
          </cell>
          <cell r="AB16">
            <v>0.102890173410405</v>
          </cell>
        </row>
        <row r="16">
          <cell r="AE16" t="str">
            <v>4T</v>
          </cell>
          <cell r="AF16" t="str">
            <v>减少明显，空头几乎被榨干</v>
          </cell>
        </row>
        <row r="16">
          <cell r="BG16">
            <v>27.49</v>
          </cell>
          <cell r="BH16">
            <v>19.96</v>
          </cell>
          <cell r="BI16">
            <v>7.53</v>
          </cell>
          <cell r="BJ16">
            <v>25.95</v>
          </cell>
          <cell r="BK16">
            <v>23.28</v>
          </cell>
          <cell r="BL16">
            <v>27.59</v>
          </cell>
          <cell r="BM16">
            <v>267</v>
          </cell>
          <cell r="BN16">
            <v>100</v>
          </cell>
          <cell r="BO16">
            <v>0.614232209737828</v>
          </cell>
          <cell r="BP16">
            <v>0.102890173410405</v>
          </cell>
          <cell r="BQ16">
            <v>0.0631984585741811</v>
          </cell>
          <cell r="BR16">
            <v>26.15</v>
          </cell>
          <cell r="BS16" t="str">
            <v>暂不宜入场
(等待波动一周后)</v>
          </cell>
          <cell r="BT16" t="str">
            <v>待执行</v>
          </cell>
        </row>
        <row r="17">
          <cell r="A17" t="str">
            <v>000037</v>
          </cell>
          <cell r="B17">
            <v>44536</v>
          </cell>
          <cell r="C17" t="str">
            <v>600779(水井坊)</v>
          </cell>
          <cell r="D17">
            <v>116.99</v>
          </cell>
          <cell r="E17">
            <v>121.14</v>
          </cell>
          <cell r="F17">
            <v>130.03</v>
          </cell>
        </row>
        <row r="17">
          <cell r="H17">
            <v>139.91</v>
          </cell>
          <cell r="I17">
            <v>59.28</v>
          </cell>
          <cell r="J17">
            <v>160.57</v>
          </cell>
          <cell r="K17">
            <v>1.36015519568151</v>
          </cell>
          <cell r="L17">
            <v>0.128666625147911</v>
          </cell>
          <cell r="M17">
            <v>93.58</v>
          </cell>
          <cell r="N17">
            <v>136.67</v>
          </cell>
          <cell r="O17">
            <v>113.77</v>
          </cell>
          <cell r="P17">
            <v>147.3</v>
          </cell>
          <cell r="Q17">
            <v>124</v>
          </cell>
          <cell r="R17">
            <v>139.93</v>
          </cell>
          <cell r="S17">
            <v>124.71</v>
          </cell>
          <cell r="T17">
            <v>134.81</v>
          </cell>
          <cell r="U17">
            <v>128.2</v>
          </cell>
        </row>
        <row r="17">
          <cell r="X17" t="str">
            <v>20w</v>
          </cell>
          <cell r="Y17">
            <v>0.417201220651429</v>
          </cell>
          <cell r="Z17">
            <v>0.167556888856369</v>
          </cell>
          <cell r="AA17">
            <v>0.158180583842498</v>
          </cell>
          <cell r="AB17">
            <v>0.10876867004931</v>
          </cell>
          <cell r="AC17">
            <v>0.0490319709220385</v>
          </cell>
        </row>
        <row r="17">
          <cell r="AE17" t="str">
            <v>5T</v>
          </cell>
          <cell r="AF17" t="str">
            <v>减少明显，空头几乎被榨干</v>
          </cell>
        </row>
        <row r="17">
          <cell r="AH17">
            <v>10</v>
          </cell>
          <cell r="AI17">
            <v>-0.1149</v>
          </cell>
          <cell r="AJ17">
            <v>1.1966</v>
          </cell>
          <cell r="AK17">
            <v>2.6601</v>
          </cell>
          <cell r="AL17">
            <v>0.9935</v>
          </cell>
          <cell r="AM17">
            <v>-0.4244</v>
          </cell>
          <cell r="AN17">
            <v>0.8275</v>
          </cell>
          <cell r="AO17">
            <v>-1.1004</v>
          </cell>
          <cell r="AP17">
            <v>15.79</v>
          </cell>
          <cell r="AQ17">
            <v>-0.1106</v>
          </cell>
          <cell r="AR17">
            <v>0.756</v>
          </cell>
          <cell r="AS17">
            <v>1.1246</v>
          </cell>
          <cell r="AT17">
            <v>0.64</v>
          </cell>
          <cell r="AU17">
            <v>-0.1855</v>
          </cell>
          <cell r="AV17">
            <v>0.1135</v>
          </cell>
          <cell r="AW17">
            <v>-0.5985</v>
          </cell>
          <cell r="AX17">
            <v>2.7082</v>
          </cell>
          <cell r="AY17">
            <v>0.8544</v>
          </cell>
          <cell r="AZ17">
            <v>0.8505</v>
          </cell>
          <cell r="BA17">
            <v>0.8349</v>
          </cell>
          <cell r="BB17">
            <v>0.8576</v>
          </cell>
        </row>
        <row r="17">
          <cell r="BG17">
            <v>146.55</v>
          </cell>
          <cell r="BH17">
            <v>117.44</v>
          </cell>
          <cell r="BI17">
            <v>29.11</v>
          </cell>
          <cell r="BJ17">
            <v>143.8</v>
          </cell>
          <cell r="BK17">
            <v>134.79</v>
          </cell>
          <cell r="BL17">
            <v>158.42</v>
          </cell>
          <cell r="BM17">
            <v>901.000000000002</v>
          </cell>
          <cell r="BN17">
            <v>0</v>
          </cell>
          <cell r="BO17">
            <v>1.62264150943396</v>
          </cell>
          <cell r="BP17">
            <v>0.0626564673157164</v>
          </cell>
          <cell r="BQ17">
            <v>0.101668984700973</v>
          </cell>
          <cell r="BR17">
            <v>55.79</v>
          </cell>
          <cell r="BS17" t="str">
            <v>可以</v>
          </cell>
          <cell r="BT17" t="str">
            <v>执行中</v>
          </cell>
        </row>
        <row r="18">
          <cell r="A18" t="str">
            <v>000038</v>
          </cell>
          <cell r="B18">
            <v>44536</v>
          </cell>
          <cell r="C18" t="str">
            <v>600888(新疆众和)</v>
          </cell>
          <cell r="D18">
            <v>7.83</v>
          </cell>
          <cell r="E18">
            <v>8.24</v>
          </cell>
          <cell r="F18">
            <v>9.27</v>
          </cell>
        </row>
        <row r="18">
          <cell r="H18">
            <v>9.6</v>
          </cell>
          <cell r="I18">
            <v>4.83</v>
          </cell>
          <cell r="J18">
            <v>11.8</v>
          </cell>
          <cell r="K18">
            <v>0.987577639751553</v>
          </cell>
          <cell r="L18">
            <v>0.186440677966102</v>
          </cell>
          <cell r="M18">
            <v>7.6</v>
          </cell>
          <cell r="N18">
            <v>9.65</v>
          </cell>
          <cell r="O18">
            <v>8.03</v>
          </cell>
          <cell r="P18">
            <v>10.28</v>
          </cell>
          <cell r="Q18">
            <v>9.41</v>
          </cell>
        </row>
        <row r="18">
          <cell r="X18" t="str">
            <v>8w</v>
          </cell>
          <cell r="Y18">
            <v>0.355932203389831</v>
          </cell>
          <cell r="Z18">
            <v>0.167875647668394</v>
          </cell>
          <cell r="AA18">
            <v>0.0846303501945525</v>
          </cell>
        </row>
        <row r="18">
          <cell r="AE18" t="str">
            <v>3T</v>
          </cell>
          <cell r="AF18" t="str">
            <v>减少明显，空头几乎被榨干</v>
          </cell>
        </row>
        <row r="18">
          <cell r="BG18">
            <v>10.54</v>
          </cell>
          <cell r="BH18">
            <v>8.35</v>
          </cell>
          <cell r="BI18">
            <v>2.19</v>
          </cell>
          <cell r="BJ18">
            <v>10.28</v>
          </cell>
          <cell r="BK18">
            <v>9.41</v>
          </cell>
          <cell r="BL18">
            <v>12</v>
          </cell>
          <cell r="BM18">
            <v>86.9999999999999</v>
          </cell>
          <cell r="BN18">
            <v>300</v>
          </cell>
          <cell r="BO18">
            <v>1.97701149425288</v>
          </cell>
          <cell r="BP18">
            <v>0.0846303501945525</v>
          </cell>
          <cell r="BQ18">
            <v>0.167315175097276</v>
          </cell>
          <cell r="BR18">
            <v>18.1</v>
          </cell>
          <cell r="BS18" t="str">
            <v>可以</v>
          </cell>
          <cell r="BT18" t="str">
            <v>执行中</v>
          </cell>
        </row>
        <row r="19">
          <cell r="A19" t="str">
            <v>000039</v>
          </cell>
          <cell r="B19">
            <v>44536</v>
          </cell>
          <cell r="C19" t="str">
            <v>600955(维远股份)</v>
          </cell>
          <cell r="D19">
            <v>44.31</v>
          </cell>
          <cell r="E19">
            <v>44.7</v>
          </cell>
          <cell r="F19">
            <v>46.27</v>
          </cell>
        </row>
        <row r="19">
          <cell r="H19">
            <v>47.76</v>
          </cell>
          <cell r="I19">
            <v>35.47</v>
          </cell>
          <cell r="J19">
            <v>61.98</v>
          </cell>
          <cell r="K19">
            <v>0.346489991542148</v>
          </cell>
          <cell r="L19">
            <v>0.229428848015489</v>
          </cell>
          <cell r="M19">
            <v>42.05</v>
          </cell>
          <cell r="N19">
            <v>52.97</v>
          </cell>
          <cell r="O19">
            <v>42.18</v>
          </cell>
          <cell r="P19">
            <v>50.93</v>
          </cell>
          <cell r="Q19">
            <v>46.13</v>
          </cell>
        </row>
        <row r="19">
          <cell r="X19" t="str">
            <v>8w</v>
          </cell>
          <cell r="Y19">
            <v>0.321555340432398</v>
          </cell>
          <cell r="Z19">
            <v>0.203700207664716</v>
          </cell>
          <cell r="AA19">
            <v>0.0942470056940899</v>
          </cell>
        </row>
        <row r="19">
          <cell r="AE19" t="str">
            <v>3T</v>
          </cell>
          <cell r="AF19" t="str">
            <v>减少明显，空头几乎被榨干</v>
          </cell>
        </row>
        <row r="19">
          <cell r="BG19">
            <v>52.82</v>
          </cell>
          <cell r="BH19">
            <v>40.96</v>
          </cell>
          <cell r="BI19">
            <v>11.86</v>
          </cell>
          <cell r="BJ19">
            <v>50.93</v>
          </cell>
          <cell r="BK19">
            <v>46.13</v>
          </cell>
        </row>
        <row r="19">
          <cell r="BM19">
            <v>480</v>
          </cell>
          <cell r="BN19">
            <v>0</v>
          </cell>
        </row>
        <row r="19">
          <cell r="BP19">
            <v>0.0942470056940899</v>
          </cell>
        </row>
        <row r="19">
          <cell r="BR19">
            <v>12</v>
          </cell>
          <cell r="BS19" t="str">
            <v>暂不宜入场
(等待波动一周后)</v>
          </cell>
          <cell r="BT19" t="str">
            <v>待执行</v>
          </cell>
        </row>
        <row r="20">
          <cell r="A20" t="str">
            <v>000040</v>
          </cell>
        </row>
        <row r="21">
          <cell r="A21" t="str">
            <v>000041</v>
          </cell>
        </row>
        <row r="22">
          <cell r="A22" t="str">
            <v>000042</v>
          </cell>
        </row>
        <row r="23">
          <cell r="A23" t="str">
            <v>000043</v>
          </cell>
        </row>
        <row r="24">
          <cell r="A24" t="str">
            <v>000044</v>
          </cell>
        </row>
        <row r="25">
          <cell r="A25" t="str">
            <v>000045</v>
          </cell>
        </row>
        <row r="26">
          <cell r="A26" t="str">
            <v>000046</v>
          </cell>
        </row>
        <row r="27">
          <cell r="A27" t="str">
            <v>000047</v>
          </cell>
        </row>
        <row r="28">
          <cell r="A28" t="str">
            <v>000048</v>
          </cell>
        </row>
        <row r="29">
          <cell r="A29" t="str">
            <v>000049</v>
          </cell>
        </row>
        <row r="30">
          <cell r="A30" t="str">
            <v>000050</v>
          </cell>
        </row>
        <row r="31">
          <cell r="A31" t="str">
            <v>000051</v>
          </cell>
        </row>
        <row r="32">
          <cell r="A32" t="str">
            <v>000052</v>
          </cell>
        </row>
        <row r="33">
          <cell r="A33" t="str">
            <v>000053</v>
          </cell>
        </row>
        <row r="34">
          <cell r="A34" t="str">
            <v>000054</v>
          </cell>
        </row>
        <row r="35">
          <cell r="A35" t="str">
            <v>000055</v>
          </cell>
        </row>
        <row r="36">
          <cell r="A36" t="str">
            <v>000056</v>
          </cell>
        </row>
        <row r="37">
          <cell r="A37" t="str">
            <v>000057</v>
          </cell>
        </row>
        <row r="38">
          <cell r="A38" t="str">
            <v>000058</v>
          </cell>
        </row>
        <row r="39">
          <cell r="A39" t="str">
            <v>000059</v>
          </cell>
        </row>
        <row r="40">
          <cell r="A40" t="str">
            <v>000060</v>
          </cell>
        </row>
        <row r="41">
          <cell r="A41" t="str">
            <v>000061</v>
          </cell>
        </row>
        <row r="42">
          <cell r="A42" t="str">
            <v>000062</v>
          </cell>
        </row>
        <row r="43">
          <cell r="A43" t="str">
            <v>000063</v>
          </cell>
        </row>
        <row r="44">
          <cell r="A44" t="str">
            <v>000064</v>
          </cell>
        </row>
        <row r="45">
          <cell r="A45" t="str">
            <v>000065</v>
          </cell>
        </row>
        <row r="46">
          <cell r="A46" t="str">
            <v>000066</v>
          </cell>
        </row>
        <row r="47">
          <cell r="A47" t="str">
            <v>000067</v>
          </cell>
        </row>
        <row r="48">
          <cell r="A48" t="str">
            <v>000068</v>
          </cell>
        </row>
        <row r="49">
          <cell r="A49" t="str">
            <v>000069</v>
          </cell>
        </row>
      </sheetData>
    </sheetDataSet>
  </externalBook>
</externalLink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&#20132;&#26131;&#36816;&#34892;&#29366;&#24577;/&#30334;&#40857;&#21019;&#22253;.xlsx" TargetMode="External"/><Relationship Id="rId6" Type="http://schemas.openxmlformats.org/officeDocument/2006/relationships/hyperlink" Target="&#20132;&#26131;&#36816;&#34892;&#29366;&#24577;/&#21452;&#26143;&#26032;&#26448;.xlsx" TargetMode="External"/><Relationship Id="rId5" Type="http://schemas.openxmlformats.org/officeDocument/2006/relationships/hyperlink" Target="&#20132;&#26131;&#36816;&#34892;&#29366;&#24577;/&#19975;&#30427;&#32929;&#20221;.xlsx" TargetMode="External"/><Relationship Id="rId4" Type="http://schemas.openxmlformats.org/officeDocument/2006/relationships/hyperlink" Target="&#20132;&#26131;&#36816;&#34892;&#29366;&#24577;/&#26126;&#24503;&#29983;&#29289;.xlsx" TargetMode="External"/><Relationship Id="rId3" Type="http://schemas.openxmlformats.org/officeDocument/2006/relationships/hyperlink" Target="&#20132;&#26131;&#36816;&#34892;&#29366;&#24577;/&#26970;&#22825;&#40857;.xlsx" TargetMode="External"/><Relationship Id="rId2" Type="http://schemas.openxmlformats.org/officeDocument/2006/relationships/hyperlink" Target="&#20132;&#26131;&#36816;&#34892;&#29366;&#24577;/&#21516;&#20161;&#22530;.xlsx" TargetMode="External"/><Relationship Id="rId1" Type="http://schemas.openxmlformats.org/officeDocument/2006/relationships/hyperlink" Target="&#20132;&#26131;&#36816;&#34892;&#29366;&#24577;/&#26032;&#21270;&#32929;&#20221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P552"/>
  <sheetViews>
    <sheetView tabSelected="1" workbookViewId="0">
      <pane xSplit="3" ySplit="1" topLeftCell="T2" activePane="bottomRight" state="frozen"/>
      <selection/>
      <selection pane="topRight"/>
      <selection pane="bottomLeft"/>
      <selection pane="bottomRight" activeCell="X11" sqref="X11:Y11"/>
    </sheetView>
  </sheetViews>
  <sheetFormatPr defaultColWidth="9.82142857142857" defaultRowHeight="12.4"/>
  <cols>
    <col min="1" max="1" width="20.2321428571429" customWidth="1"/>
    <col min="2" max="2" width="13.9910714285714" customWidth="1"/>
    <col min="3" max="3" width="17.1160714285714" style="6" customWidth="1"/>
    <col min="4" max="4" width="10.2589285714286" style="6" customWidth="1"/>
    <col min="5" max="6" width="13.2410714285714" customWidth="1"/>
    <col min="7" max="9" width="19.7946428571429" customWidth="1"/>
    <col min="10" max="10" width="15.6160714285714" customWidth="1"/>
    <col min="11" max="11" width="14.4285714285714" customWidth="1"/>
    <col min="12" max="12" width="16.6607142857143" customWidth="1"/>
    <col min="13" max="13" width="16.6607142857143" style="7" customWidth="1"/>
    <col min="14" max="14" width="13.2410714285714" style="7" customWidth="1"/>
    <col min="15" max="15" width="13.2410714285714" customWidth="1"/>
    <col min="16" max="17" width="13.9821428571429" customWidth="1"/>
    <col min="18" max="18" width="19.0446428571429" customWidth="1"/>
    <col min="19" max="19" width="21.5803571428571" style="8" customWidth="1"/>
    <col min="20" max="22" width="20.375" customWidth="1"/>
    <col min="23" max="24" width="21.4196428571429" customWidth="1"/>
    <col min="25" max="26" width="26.9285714285714" customWidth="1"/>
    <col min="27" max="27" width="32.5803571428571" customWidth="1"/>
  </cols>
  <sheetData>
    <row r="1" ht="23.6" spans="1:68">
      <c r="A1" s="9" t="s">
        <v>0</v>
      </c>
      <c r="B1" s="10" t="s">
        <v>1</v>
      </c>
      <c r="C1" s="11" t="s">
        <v>2</v>
      </c>
      <c r="D1" s="12" t="s">
        <v>3</v>
      </c>
      <c r="E1" s="12"/>
      <c r="F1" s="12"/>
      <c r="G1" s="12"/>
      <c r="H1" s="12"/>
      <c r="I1" s="12"/>
      <c r="J1" s="12"/>
      <c r="K1" s="12"/>
      <c r="L1" s="12"/>
      <c r="M1" s="44" t="s">
        <v>4</v>
      </c>
      <c r="N1" s="44"/>
      <c r="O1" s="45" t="s">
        <v>5</v>
      </c>
      <c r="P1" s="45"/>
      <c r="Q1" s="45"/>
      <c r="R1" s="45"/>
      <c r="S1" s="57"/>
      <c r="T1" s="45"/>
      <c r="U1" s="45"/>
      <c r="V1" s="45"/>
      <c r="W1" s="45"/>
      <c r="X1" s="64" t="s">
        <v>6</v>
      </c>
      <c r="Y1" s="64"/>
      <c r="Z1" s="64"/>
      <c r="AA1" s="64"/>
      <c r="AB1" s="67"/>
      <c r="AC1" s="67"/>
      <c r="AD1" s="67"/>
      <c r="AE1" s="67"/>
      <c r="AF1" s="67"/>
      <c r="AG1" s="67"/>
      <c r="AH1" s="67"/>
      <c r="AI1" s="67"/>
      <c r="AK1" s="80"/>
      <c r="AL1" s="80"/>
      <c r="AM1" s="80"/>
      <c r="AN1" s="80"/>
      <c r="AO1" s="80"/>
      <c r="AP1" s="80"/>
      <c r="AQ1" s="80"/>
      <c r="AR1" s="80"/>
      <c r="AT1" s="80"/>
      <c r="AU1" s="80"/>
      <c r="AV1" s="80"/>
      <c r="AW1" s="80"/>
      <c r="AX1" s="80"/>
      <c r="AY1" s="80"/>
      <c r="AZ1" s="80"/>
      <c r="BB1" s="80"/>
      <c r="BC1" s="80"/>
      <c r="BD1" s="80"/>
      <c r="BE1" s="80"/>
      <c r="BF1" s="80"/>
      <c r="BG1" s="80"/>
      <c r="BH1" s="80"/>
      <c r="BJ1" s="80"/>
      <c r="BK1" s="80"/>
      <c r="BL1" s="80"/>
      <c r="BM1" s="80"/>
      <c r="BN1" s="80"/>
      <c r="BO1" s="80"/>
      <c r="BP1" s="80"/>
    </row>
    <row r="2" ht="23.6" spans="1:68">
      <c r="A2" s="9"/>
      <c r="B2" s="13"/>
      <c r="C2" s="14"/>
      <c r="D2" s="15" t="s">
        <v>7</v>
      </c>
      <c r="E2" s="32" t="s">
        <v>8</v>
      </c>
      <c r="F2" s="32" t="s">
        <v>9</v>
      </c>
      <c r="G2" s="32" t="s">
        <v>10</v>
      </c>
      <c r="H2" s="32" t="s">
        <v>11</v>
      </c>
      <c r="I2" s="32" t="s">
        <v>12</v>
      </c>
      <c r="J2" s="32" t="s">
        <v>13</v>
      </c>
      <c r="K2" s="32" t="s">
        <v>14</v>
      </c>
      <c r="L2" s="32" t="s">
        <v>15</v>
      </c>
      <c r="M2" s="44" t="s">
        <v>16</v>
      </c>
      <c r="N2" s="46" t="s">
        <v>17</v>
      </c>
      <c r="O2" s="47" t="s">
        <v>18</v>
      </c>
      <c r="P2" s="47" t="s">
        <v>19</v>
      </c>
      <c r="Q2" s="47" t="s">
        <v>20</v>
      </c>
      <c r="R2" s="47" t="s">
        <v>21</v>
      </c>
      <c r="S2" s="58" t="s">
        <v>22</v>
      </c>
      <c r="T2" s="47" t="s">
        <v>23</v>
      </c>
      <c r="U2" s="47" t="s">
        <v>24</v>
      </c>
      <c r="V2" s="47" t="s">
        <v>25</v>
      </c>
      <c r="W2" s="47" t="s">
        <v>26</v>
      </c>
      <c r="X2" s="65" t="s">
        <v>27</v>
      </c>
      <c r="Y2" s="65"/>
      <c r="Z2" s="65" t="s">
        <v>28</v>
      </c>
      <c r="AA2" s="68" t="s">
        <v>29</v>
      </c>
      <c r="AB2" s="67"/>
      <c r="AC2" s="67"/>
      <c r="AD2" s="67"/>
      <c r="AE2" s="67"/>
      <c r="AF2" s="67"/>
      <c r="AG2" s="67"/>
      <c r="AH2" s="67"/>
      <c r="AI2" s="67"/>
      <c r="AK2" s="80"/>
      <c r="AL2" s="80"/>
      <c r="AM2" s="80"/>
      <c r="AN2" s="80"/>
      <c r="AO2" s="80"/>
      <c r="AP2" s="80"/>
      <c r="AQ2" s="80"/>
      <c r="AR2" s="80"/>
      <c r="AT2" s="80"/>
      <c r="AU2" s="80"/>
      <c r="AV2" s="80"/>
      <c r="AW2" s="80"/>
      <c r="AX2" s="80"/>
      <c r="AY2" s="80"/>
      <c r="AZ2" s="80"/>
      <c r="BB2" s="80"/>
      <c r="BC2" s="80"/>
      <c r="BD2" s="80"/>
      <c r="BE2" s="80"/>
      <c r="BF2" s="80"/>
      <c r="BG2" s="80"/>
      <c r="BH2" s="80"/>
      <c r="BJ2" s="80"/>
      <c r="BK2" s="80"/>
      <c r="BL2" s="80"/>
      <c r="BM2" s="80"/>
      <c r="BN2" s="80"/>
      <c r="BO2" s="80"/>
      <c r="BP2" s="80"/>
    </row>
    <row r="3" ht="23.6" spans="1:68">
      <c r="A3" s="16"/>
      <c r="B3" s="17"/>
      <c r="C3" s="18"/>
      <c r="D3" s="19"/>
      <c r="E3" s="33"/>
      <c r="F3" s="32"/>
      <c r="G3" s="32"/>
      <c r="H3" s="32"/>
      <c r="I3" s="32"/>
      <c r="J3" s="32"/>
      <c r="K3" s="32"/>
      <c r="L3" s="33"/>
      <c r="M3" s="44"/>
      <c r="N3" s="46"/>
      <c r="O3" s="47"/>
      <c r="P3" s="48"/>
      <c r="Q3" s="47"/>
      <c r="R3" s="48"/>
      <c r="S3" s="59"/>
      <c r="T3" s="48"/>
      <c r="U3" s="47"/>
      <c r="V3" s="47"/>
      <c r="W3" s="48"/>
      <c r="X3" s="65" t="s">
        <v>30</v>
      </c>
      <c r="Y3" s="65" t="s">
        <v>31</v>
      </c>
      <c r="Z3" s="69"/>
      <c r="AA3" s="70"/>
      <c r="AB3" s="67"/>
      <c r="AC3" s="67"/>
      <c r="AD3" s="67"/>
      <c r="AE3" s="67"/>
      <c r="AF3" s="67"/>
      <c r="AG3" s="67"/>
      <c r="AH3" s="67"/>
      <c r="AI3" s="67"/>
      <c r="AK3" s="80"/>
      <c r="AL3" s="80"/>
      <c r="AM3" s="80"/>
      <c r="AN3" s="80"/>
      <c r="AO3" s="80"/>
      <c r="AP3" s="80"/>
      <c r="AQ3" s="80"/>
      <c r="AR3" s="80"/>
      <c r="AT3" s="80"/>
      <c r="AU3" s="80"/>
      <c r="AV3" s="80"/>
      <c r="AW3" s="80"/>
      <c r="AX3" s="80"/>
      <c r="AY3" s="80"/>
      <c r="AZ3" s="80"/>
      <c r="BB3" s="80"/>
      <c r="BC3" s="80"/>
      <c r="BD3" s="80"/>
      <c r="BE3" s="80"/>
      <c r="BF3" s="80"/>
      <c r="BG3" s="80"/>
      <c r="BH3" s="80"/>
      <c r="BJ3" s="80"/>
      <c r="BK3" s="80"/>
      <c r="BL3" s="80"/>
      <c r="BM3" s="80"/>
      <c r="BN3" s="80"/>
      <c r="BO3" s="80"/>
      <c r="BP3" s="80"/>
    </row>
    <row r="4" s="4" customFormat="1" ht="23.6" spans="1:68">
      <c r="A4" s="20" t="s">
        <v>32</v>
      </c>
      <c r="B4" s="82" t="s">
        <v>33</v>
      </c>
      <c r="C4" s="21" t="s">
        <v>34</v>
      </c>
      <c r="D4" s="22">
        <v>44523</v>
      </c>
      <c r="E4" s="34">
        <v>26.2</v>
      </c>
      <c r="F4" s="20">
        <v>200</v>
      </c>
      <c r="G4" s="20">
        <v>5</v>
      </c>
      <c r="H4" s="35">
        <v>0</v>
      </c>
      <c r="I4" s="34">
        <f>E4*F4+G4+H4</f>
        <v>5245</v>
      </c>
      <c r="J4" s="20">
        <v>26.5</v>
      </c>
      <c r="K4" s="20">
        <v>25.21</v>
      </c>
      <c r="L4" s="40">
        <f>(J4-E4)/(J4-K4)</f>
        <v>0.232558139534884</v>
      </c>
      <c r="M4" s="49"/>
      <c r="N4" s="50">
        <v>0</v>
      </c>
      <c r="O4" s="51">
        <v>44526</v>
      </c>
      <c r="P4" s="52">
        <v>24.89</v>
      </c>
      <c r="Q4" s="60">
        <v>100</v>
      </c>
      <c r="R4" s="52">
        <v>5</v>
      </c>
      <c r="S4" s="61">
        <f>P4*Q4*0.001</f>
        <v>2.489</v>
      </c>
      <c r="T4" s="39">
        <f>P4*Q4-R4-S4</f>
        <v>2481.511</v>
      </c>
      <c r="U4" s="60">
        <v>27.43</v>
      </c>
      <c r="V4" s="60">
        <v>24.74</v>
      </c>
      <c r="W4" s="66">
        <f>(P4-V4)/(U4-V4)</f>
        <v>0.0557620817843874</v>
      </c>
      <c r="X4" s="39">
        <f>T4-I4/2</f>
        <v>-140.989</v>
      </c>
      <c r="Y4" s="71">
        <f>X4+X5</f>
        <v>-1.25900000000001</v>
      </c>
      <c r="Z4" s="66">
        <f>(P4-E4)/VLOOKUP(B4,[1]交易计划及执行表!$A$4:$BT$1000,61,FALSE)</f>
        <v>-0.208598726114649</v>
      </c>
      <c r="AA4" s="72" t="s">
        <v>35</v>
      </c>
      <c r="AB4" s="73"/>
      <c r="AC4" s="79"/>
      <c r="AD4" s="79"/>
      <c r="AE4" s="79"/>
      <c r="AF4" s="79"/>
      <c r="AG4" s="79"/>
      <c r="AH4" s="79"/>
      <c r="AI4" s="79"/>
      <c r="AK4" s="81"/>
      <c r="AL4" s="81"/>
      <c r="AM4" s="81"/>
      <c r="AN4" s="81"/>
      <c r="AO4" s="81"/>
      <c r="AP4" s="81"/>
      <c r="AQ4" s="81"/>
      <c r="AR4" s="81"/>
      <c r="AT4" s="81"/>
      <c r="AU4" s="81"/>
      <c r="AV4" s="81"/>
      <c r="AW4" s="81"/>
      <c r="AX4" s="81"/>
      <c r="AY4" s="81"/>
      <c r="AZ4" s="81"/>
      <c r="BB4" s="81"/>
      <c r="BC4" s="81"/>
      <c r="BD4" s="81"/>
      <c r="BE4" s="81"/>
      <c r="BF4" s="81"/>
      <c r="BG4" s="81"/>
      <c r="BH4" s="81"/>
      <c r="BJ4" s="81"/>
      <c r="BK4" s="81"/>
      <c r="BL4" s="81"/>
      <c r="BM4" s="81"/>
      <c r="BN4" s="81"/>
      <c r="BO4" s="81"/>
      <c r="BP4" s="81"/>
    </row>
    <row r="5" s="4" customFormat="1" ht="13" spans="1:28">
      <c r="A5" s="20" t="s">
        <v>36</v>
      </c>
      <c r="B5" s="82" t="s">
        <v>33</v>
      </c>
      <c r="C5" s="21"/>
      <c r="D5" s="22"/>
      <c r="E5" s="34"/>
      <c r="F5" s="20"/>
      <c r="G5" s="20"/>
      <c r="H5" s="35"/>
      <c r="I5" s="34"/>
      <c r="J5" s="20"/>
      <c r="K5" s="20"/>
      <c r="L5" s="40"/>
      <c r="M5" s="49"/>
      <c r="N5" s="49">
        <v>0</v>
      </c>
      <c r="O5" s="22">
        <v>44531</v>
      </c>
      <c r="P5" s="20">
        <v>27.7</v>
      </c>
      <c r="Q5" s="20">
        <v>100</v>
      </c>
      <c r="R5" s="20">
        <v>5</v>
      </c>
      <c r="S5" s="61">
        <f>P5*Q5*0.001</f>
        <v>2.77</v>
      </c>
      <c r="T5" s="39">
        <f>P5*Q5-R5-S5</f>
        <v>2762.23</v>
      </c>
      <c r="U5" s="20">
        <v>28.7</v>
      </c>
      <c r="V5" s="20">
        <v>27.5</v>
      </c>
      <c r="W5" s="66">
        <f>(P5-V5)/(U5-V5)</f>
        <v>0.166666666666666</v>
      </c>
      <c r="X5" s="39">
        <f>T5-I4/2</f>
        <v>139.73</v>
      </c>
      <c r="Y5" s="71"/>
      <c r="Z5" s="66">
        <f>(P5-E4)/VLOOKUP(B5,[1]交易计划及执行表!$A$4:$BT$1000,61,FALSE)</f>
        <v>0.238853503184713</v>
      </c>
      <c r="AA5" s="72"/>
      <c r="AB5" s="74"/>
    </row>
    <row r="6" s="5" customFormat="1" ht="13" spans="1:28">
      <c r="A6" s="20" t="s">
        <v>37</v>
      </c>
      <c r="B6" s="83" t="s">
        <v>38</v>
      </c>
      <c r="C6" s="21" t="s">
        <v>39</v>
      </c>
      <c r="D6" s="24">
        <v>44523</v>
      </c>
      <c r="E6" s="36">
        <v>33.73</v>
      </c>
      <c r="F6" s="36">
        <v>100</v>
      </c>
      <c r="G6" s="36">
        <v>5</v>
      </c>
      <c r="H6" s="37">
        <f>E6*F6*0.2/10000</f>
        <v>0.06746</v>
      </c>
      <c r="I6" s="38">
        <f t="shared" ref="I6:I11" si="0">E6*F6+G6+H6</f>
        <v>3378.06746</v>
      </c>
      <c r="J6" s="36">
        <v>35.36</v>
      </c>
      <c r="K6" s="36">
        <v>33.1</v>
      </c>
      <c r="L6" s="41">
        <f t="shared" ref="L6:L11" si="1">(J6-E6)/(J6-K6)</f>
        <v>0.721238938053099</v>
      </c>
      <c r="M6" s="53">
        <v>34.13</v>
      </c>
      <c r="N6" s="54">
        <f>(E6-M6)*F6+G6+H6+5</f>
        <v>-29.9325400000006</v>
      </c>
      <c r="O6" s="36"/>
      <c r="P6" s="23"/>
      <c r="Q6" s="23"/>
      <c r="R6" s="23"/>
      <c r="S6" s="62"/>
      <c r="T6" s="39"/>
      <c r="U6" s="23"/>
      <c r="V6" s="23"/>
      <c r="W6" s="66"/>
      <c r="X6" s="39"/>
      <c r="Y6" s="23"/>
      <c r="Z6" s="41"/>
      <c r="AB6" s="75"/>
    </row>
    <row r="7" s="5" customFormat="1" ht="13" spans="1:28">
      <c r="A7" s="20" t="s">
        <v>40</v>
      </c>
      <c r="B7" s="83" t="s">
        <v>41</v>
      </c>
      <c r="C7" s="21" t="s">
        <v>42</v>
      </c>
      <c r="D7" s="24">
        <v>44522</v>
      </c>
      <c r="E7" s="38">
        <v>32.7</v>
      </c>
      <c r="F7" s="36">
        <v>100</v>
      </c>
      <c r="G7" s="36">
        <v>5</v>
      </c>
      <c r="H7" s="37">
        <f>E7*F7*0.2/10000</f>
        <v>0.0654</v>
      </c>
      <c r="I7" s="38">
        <f t="shared" si="0"/>
        <v>3275.0654</v>
      </c>
      <c r="J7" s="38">
        <v>33.9</v>
      </c>
      <c r="K7" s="38">
        <v>32.49</v>
      </c>
      <c r="L7" s="41">
        <f t="shared" si="1"/>
        <v>0.851063829787233</v>
      </c>
      <c r="M7" s="53">
        <v>30.89</v>
      </c>
      <c r="N7" s="54">
        <f>(E7-M7)*F7+G7+H7+5</f>
        <v>191.0654</v>
      </c>
      <c r="O7" s="36"/>
      <c r="P7" s="23"/>
      <c r="Q7" s="23"/>
      <c r="R7" s="23"/>
      <c r="S7" s="62"/>
      <c r="T7" s="39"/>
      <c r="U7" s="23"/>
      <c r="V7" s="23"/>
      <c r="W7" s="66"/>
      <c r="X7" s="39"/>
      <c r="Y7" s="23"/>
      <c r="Z7" s="41"/>
      <c r="AB7" s="75"/>
    </row>
    <row r="8" s="4" customFormat="1" ht="36" spans="1:28">
      <c r="A8" s="20" t="s">
        <v>43</v>
      </c>
      <c r="B8" s="83" t="s">
        <v>44</v>
      </c>
      <c r="C8" s="25" t="s">
        <v>45</v>
      </c>
      <c r="D8" s="26">
        <v>44526</v>
      </c>
      <c r="E8" s="27">
        <v>72.07</v>
      </c>
      <c r="F8" s="27">
        <v>100</v>
      </c>
      <c r="G8" s="27">
        <v>5</v>
      </c>
      <c r="H8" s="37">
        <v>0</v>
      </c>
      <c r="I8" s="38">
        <f t="shared" si="0"/>
        <v>7212</v>
      </c>
      <c r="J8" s="27">
        <v>74.5</v>
      </c>
      <c r="K8" s="27">
        <v>70.4</v>
      </c>
      <c r="L8" s="41">
        <f t="shared" si="1"/>
        <v>0.592682926829271</v>
      </c>
      <c r="M8" s="53">
        <v>67.53</v>
      </c>
      <c r="N8" s="54">
        <f>(E8-M8)*F8+G8+H8+5</f>
        <v>463.999999999999</v>
      </c>
      <c r="O8" s="26"/>
      <c r="P8" s="27"/>
      <c r="Q8" s="27"/>
      <c r="R8" s="27"/>
      <c r="S8" s="42"/>
      <c r="T8" s="39"/>
      <c r="U8" s="27"/>
      <c r="V8" s="27"/>
      <c r="W8" s="66"/>
      <c r="X8" s="39"/>
      <c r="Y8" s="27"/>
      <c r="Z8" s="43"/>
      <c r="AA8" s="76" t="s">
        <v>46</v>
      </c>
      <c r="AB8" s="74"/>
    </row>
    <row r="9" s="4" customFormat="1" ht="24" spans="1:28">
      <c r="A9" s="20" t="s">
        <v>47</v>
      </c>
      <c r="B9" s="84" t="s">
        <v>48</v>
      </c>
      <c r="C9" s="28" t="s">
        <v>49</v>
      </c>
      <c r="D9" s="26">
        <v>44524</v>
      </c>
      <c r="E9" s="27">
        <v>30.54</v>
      </c>
      <c r="F9" s="27">
        <v>100</v>
      </c>
      <c r="G9" s="27">
        <v>5</v>
      </c>
      <c r="H9" s="39">
        <f>E9*F9*0.2/10000</f>
        <v>0.06108</v>
      </c>
      <c r="I9" s="42">
        <f t="shared" si="0"/>
        <v>3059.06108</v>
      </c>
      <c r="J9" s="27">
        <v>30.72</v>
      </c>
      <c r="K9" s="27">
        <v>29.33</v>
      </c>
      <c r="L9" s="43">
        <f t="shared" si="1"/>
        <v>0.129496402877698</v>
      </c>
      <c r="M9" s="55"/>
      <c r="N9" s="54">
        <v>0</v>
      </c>
      <c r="O9" s="26">
        <v>44525</v>
      </c>
      <c r="P9" s="27">
        <v>30.15</v>
      </c>
      <c r="Q9" s="27">
        <v>100</v>
      </c>
      <c r="R9" s="27">
        <v>5</v>
      </c>
      <c r="S9" s="42">
        <f>P9*Q9*0.001</f>
        <v>3.015</v>
      </c>
      <c r="T9" s="39">
        <f>P9*Q9-R9-S9</f>
        <v>3006.985</v>
      </c>
      <c r="U9" s="27">
        <v>30.69</v>
      </c>
      <c r="V9" s="27">
        <v>30.01</v>
      </c>
      <c r="W9" s="66">
        <f>(P9-V9)/(U9-V9)</f>
        <v>0.205882352941172</v>
      </c>
      <c r="X9" s="39">
        <f>T9-I9</f>
        <v>-52.0760799999998</v>
      </c>
      <c r="Y9" s="39"/>
      <c r="Z9" s="43">
        <f>(P9-E9)/VLOOKUP(B9,[1]交易计划及执行表!$A$8:$BT$1000,61,FALSE)</f>
        <v>-0.0622009569377991</v>
      </c>
      <c r="AA9" s="77" t="s">
        <v>50</v>
      </c>
      <c r="AB9" s="74"/>
    </row>
    <row r="10" s="5" customFormat="1" ht="13" spans="1:28">
      <c r="A10" s="20" t="s">
        <v>51</v>
      </c>
      <c r="B10" s="84" t="s">
        <v>52</v>
      </c>
      <c r="C10" s="29" t="s">
        <v>53</v>
      </c>
      <c r="D10" s="24">
        <v>44530</v>
      </c>
      <c r="E10" s="23">
        <v>29.81</v>
      </c>
      <c r="F10" s="23">
        <v>100</v>
      </c>
      <c r="G10" s="23">
        <v>5</v>
      </c>
      <c r="H10" s="39">
        <f>E10*F10*0.2/10000</f>
        <v>0.05962</v>
      </c>
      <c r="I10" s="42">
        <f t="shared" si="0"/>
        <v>2986.05962</v>
      </c>
      <c r="J10" s="23">
        <v>30.32</v>
      </c>
      <c r="K10" s="23">
        <v>28.81</v>
      </c>
      <c r="L10" s="43">
        <f t="shared" si="1"/>
        <v>0.337748344370862</v>
      </c>
      <c r="M10" s="55"/>
      <c r="N10" s="54">
        <v>0</v>
      </c>
      <c r="O10" s="24">
        <v>44533</v>
      </c>
      <c r="P10" s="23">
        <v>27.83</v>
      </c>
      <c r="Q10" s="27">
        <v>100</v>
      </c>
      <c r="R10" s="23">
        <v>5</v>
      </c>
      <c r="S10" s="62">
        <f>P10*Q10*0.001</f>
        <v>2.783</v>
      </c>
      <c r="T10" s="39">
        <f>P10*Q10-R10-S10</f>
        <v>2775.217</v>
      </c>
      <c r="U10" s="23">
        <v>28.4</v>
      </c>
      <c r="V10" s="23">
        <v>27.44</v>
      </c>
      <c r="W10" s="66">
        <f>(P10-V10)/(U10-V10)</f>
        <v>0.406249999999998</v>
      </c>
      <c r="X10" s="39">
        <f>T10-I10</f>
        <v>-210.84262</v>
      </c>
      <c r="Y10" s="39"/>
      <c r="Z10" s="43">
        <f>(P10-E10)/VLOOKUP(B10,[1]交易计划及执行表!$A$8:$BT$1000,61,FALSE)</f>
        <v>-0.196428571428571</v>
      </c>
      <c r="AA10" s="78" t="s">
        <v>54</v>
      </c>
      <c r="AB10" s="75"/>
    </row>
    <row r="11" ht="37" spans="1:27">
      <c r="A11" s="20" t="s">
        <v>55</v>
      </c>
      <c r="B11" s="83" t="s">
        <v>56</v>
      </c>
      <c r="C11" s="30" t="s">
        <v>57</v>
      </c>
      <c r="D11" s="24">
        <v>44536</v>
      </c>
      <c r="E11" s="23">
        <v>28.37</v>
      </c>
      <c r="F11" s="23">
        <v>100</v>
      </c>
      <c r="G11" s="23">
        <v>5</v>
      </c>
      <c r="H11" s="23">
        <v>0</v>
      </c>
      <c r="I11" s="42">
        <f t="shared" si="0"/>
        <v>2842</v>
      </c>
      <c r="J11" s="23">
        <v>29.7</v>
      </c>
      <c r="K11" s="23">
        <v>27.69</v>
      </c>
      <c r="L11" s="43">
        <f t="shared" si="1"/>
        <v>0.661691542288557</v>
      </c>
      <c r="M11" s="53">
        <v>26.31</v>
      </c>
      <c r="N11" s="54">
        <f>(E11-M11)*F11+G11+H11+5</f>
        <v>216</v>
      </c>
      <c r="O11" s="24">
        <v>44537</v>
      </c>
      <c r="P11" s="23">
        <v>26.7</v>
      </c>
      <c r="Q11" s="23">
        <v>100</v>
      </c>
      <c r="R11" s="23">
        <v>5</v>
      </c>
      <c r="S11" s="62">
        <f>P11*Q11*0.001</f>
        <v>2.67</v>
      </c>
      <c r="T11" s="39">
        <f>P11*Q11-R11-S11</f>
        <v>2662.33</v>
      </c>
      <c r="U11" s="23">
        <v>28.18</v>
      </c>
      <c r="V11" s="23">
        <v>25.99</v>
      </c>
      <c r="W11" s="66">
        <f>(P11-V11)/(U11-V11)</f>
        <v>0.324200913242009</v>
      </c>
      <c r="X11" s="39">
        <f>T11-I11</f>
        <v>-179.67</v>
      </c>
      <c r="Y11" s="39"/>
      <c r="Z11" s="23"/>
      <c r="AA11" s="78" t="s">
        <v>58</v>
      </c>
    </row>
    <row r="12" ht="13" spans="1:27">
      <c r="A12" s="20" t="s">
        <v>59</v>
      </c>
      <c r="B12" s="83" t="s">
        <v>60</v>
      </c>
      <c r="C12" s="31"/>
      <c r="D12" s="23"/>
      <c r="E12" s="23"/>
      <c r="F12" s="23"/>
      <c r="G12" s="23"/>
      <c r="H12" s="23"/>
      <c r="I12" s="23"/>
      <c r="J12" s="23"/>
      <c r="K12" s="23"/>
      <c r="L12" s="23"/>
      <c r="M12" s="53"/>
      <c r="N12" s="53"/>
      <c r="O12" s="23"/>
      <c r="P12" s="23"/>
      <c r="Q12" s="23"/>
      <c r="R12" s="23"/>
      <c r="S12" s="62"/>
      <c r="T12" s="23"/>
      <c r="U12" s="23"/>
      <c r="V12" s="23"/>
      <c r="W12" s="23"/>
      <c r="X12" s="23"/>
      <c r="Y12" s="23"/>
      <c r="Z12" s="23"/>
      <c r="AA12" s="5"/>
    </row>
    <row r="13" ht="13" spans="1:27">
      <c r="A13" s="20" t="s">
        <v>61</v>
      </c>
      <c r="B13" s="83" t="s">
        <v>62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53"/>
      <c r="N13" s="53"/>
      <c r="O13" s="23"/>
      <c r="P13" s="23"/>
      <c r="Q13" s="23"/>
      <c r="R13" s="23"/>
      <c r="S13" s="62"/>
      <c r="T13" s="23"/>
      <c r="U13" s="23"/>
      <c r="V13" s="23"/>
      <c r="W13" s="23"/>
      <c r="X13" s="23"/>
      <c r="Y13" s="23"/>
      <c r="Z13" s="23"/>
      <c r="AA13" s="5"/>
    </row>
    <row r="14" ht="13" spans="1:27">
      <c r="A14" s="20" t="s">
        <v>63</v>
      </c>
      <c r="B14" s="83" t="s">
        <v>64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53"/>
      <c r="N14" s="53"/>
      <c r="O14" s="23"/>
      <c r="P14" s="23"/>
      <c r="Q14" s="23"/>
      <c r="R14" s="23"/>
      <c r="S14" s="62"/>
      <c r="T14" s="23"/>
      <c r="U14" s="23"/>
      <c r="V14" s="23"/>
      <c r="W14" s="23"/>
      <c r="X14" s="23"/>
      <c r="Y14" s="23"/>
      <c r="Z14" s="23"/>
      <c r="AA14" s="5"/>
    </row>
    <row r="15" ht="13" spans="1:27">
      <c r="A15" s="20" t="s">
        <v>65</v>
      </c>
      <c r="B15" s="83" t="s">
        <v>66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53"/>
      <c r="N15" s="53"/>
      <c r="O15" s="23"/>
      <c r="P15" s="23"/>
      <c r="Q15" s="23"/>
      <c r="R15" s="23"/>
      <c r="S15" s="62"/>
      <c r="T15" s="23"/>
      <c r="U15" s="23"/>
      <c r="V15" s="23"/>
      <c r="W15" s="23"/>
      <c r="X15" s="23"/>
      <c r="Y15" s="23"/>
      <c r="Z15" s="23"/>
      <c r="AA15" s="5"/>
    </row>
    <row r="16" ht="13" spans="1:27">
      <c r="A16" s="20" t="s">
        <v>67</v>
      </c>
      <c r="B16" s="83" t="s">
        <v>68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53"/>
      <c r="N16" s="53"/>
      <c r="O16" s="23"/>
      <c r="P16" s="23"/>
      <c r="Q16" s="23"/>
      <c r="R16" s="23"/>
      <c r="S16" s="62"/>
      <c r="T16" s="23"/>
      <c r="U16" s="23"/>
      <c r="V16" s="23"/>
      <c r="W16" s="23"/>
      <c r="X16" s="23"/>
      <c r="Y16" s="23"/>
      <c r="Z16" s="23"/>
      <c r="AA16" s="5"/>
    </row>
    <row r="17" ht="13" spans="1:27">
      <c r="A17" s="20" t="s">
        <v>69</v>
      </c>
      <c r="B17" s="83" t="s">
        <v>70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53"/>
      <c r="N17" s="53"/>
      <c r="O17" s="23"/>
      <c r="P17" s="23"/>
      <c r="Q17" s="23"/>
      <c r="R17" s="23"/>
      <c r="S17" s="62"/>
      <c r="T17" s="23"/>
      <c r="U17" s="23"/>
      <c r="V17" s="23"/>
      <c r="W17" s="23"/>
      <c r="X17" s="23"/>
      <c r="Y17" s="23"/>
      <c r="Z17" s="23"/>
      <c r="AA17" s="5"/>
    </row>
    <row r="18" ht="13" spans="1:27">
      <c r="A18" s="20" t="s">
        <v>71</v>
      </c>
      <c r="B18" s="83" t="s">
        <v>72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53"/>
      <c r="N18" s="53"/>
      <c r="O18" s="23"/>
      <c r="P18" s="23"/>
      <c r="Q18" s="23"/>
      <c r="R18" s="23"/>
      <c r="S18" s="62"/>
      <c r="T18" s="23"/>
      <c r="U18" s="23"/>
      <c r="V18" s="23"/>
      <c r="W18" s="23"/>
      <c r="X18" s="23"/>
      <c r="Y18" s="23"/>
      <c r="Z18" s="23"/>
      <c r="AA18" s="5"/>
    </row>
    <row r="19" ht="13" spans="1:27">
      <c r="A19" s="20" t="s">
        <v>73</v>
      </c>
      <c r="B19" s="83" t="s">
        <v>74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53"/>
      <c r="N19" s="53"/>
      <c r="O19" s="23"/>
      <c r="P19" s="23"/>
      <c r="Q19" s="23"/>
      <c r="R19" s="23"/>
      <c r="S19" s="62"/>
      <c r="T19" s="23"/>
      <c r="U19" s="23"/>
      <c r="V19" s="23"/>
      <c r="W19" s="23"/>
      <c r="X19" s="23"/>
      <c r="Y19" s="23"/>
      <c r="Z19" s="23"/>
      <c r="AA19" s="5"/>
    </row>
    <row r="20" ht="13" spans="1:27">
      <c r="A20" s="20" t="s">
        <v>75</v>
      </c>
      <c r="B20" s="83" t="s">
        <v>76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53"/>
      <c r="N20" s="53"/>
      <c r="O20" s="23"/>
      <c r="P20" s="23"/>
      <c r="Q20" s="23"/>
      <c r="R20" s="23"/>
      <c r="S20" s="62"/>
      <c r="T20" s="23"/>
      <c r="U20" s="23"/>
      <c r="V20" s="23"/>
      <c r="W20" s="23"/>
      <c r="X20" s="23"/>
      <c r="Y20" s="23"/>
      <c r="Z20" s="23"/>
      <c r="AA20" s="5"/>
    </row>
    <row r="21" spans="1:26">
      <c r="A21" s="20"/>
      <c r="B21" s="6"/>
      <c r="E21" s="6"/>
      <c r="F21" s="6"/>
      <c r="G21" s="6"/>
      <c r="H21" s="6"/>
      <c r="I21" s="6"/>
      <c r="J21" s="6"/>
      <c r="K21" s="6"/>
      <c r="L21" s="6"/>
      <c r="M21" s="56"/>
      <c r="N21" s="56"/>
      <c r="O21" s="6"/>
      <c r="P21" s="6"/>
      <c r="Q21" s="6"/>
      <c r="R21" s="6"/>
      <c r="S21" s="63"/>
      <c r="T21" s="6"/>
      <c r="U21" s="6"/>
      <c r="V21" s="6"/>
      <c r="W21" s="6"/>
      <c r="X21" s="6"/>
      <c r="Y21" s="6"/>
      <c r="Z21" s="6"/>
    </row>
    <row r="22" spans="1:26">
      <c r="A22" s="20"/>
      <c r="B22" s="6"/>
      <c r="E22" s="6"/>
      <c r="F22" s="6"/>
      <c r="G22" s="6"/>
      <c r="H22" s="6"/>
      <c r="I22" s="6"/>
      <c r="J22" s="6"/>
      <c r="K22" s="6"/>
      <c r="L22" s="6"/>
      <c r="M22" s="56"/>
      <c r="N22" s="56"/>
      <c r="O22" s="6"/>
      <c r="P22" s="6"/>
      <c r="Q22" s="6"/>
      <c r="R22" s="6"/>
      <c r="S22" s="63"/>
      <c r="T22" s="6"/>
      <c r="U22" s="6"/>
      <c r="V22" s="6"/>
      <c r="W22" s="6"/>
      <c r="X22" s="6"/>
      <c r="Y22" s="6"/>
      <c r="Z22" s="6"/>
    </row>
    <row r="23" spans="1:26">
      <c r="A23" s="20"/>
      <c r="B23" s="6"/>
      <c r="E23" s="6"/>
      <c r="F23" s="6"/>
      <c r="G23" s="6"/>
      <c r="H23" s="6"/>
      <c r="I23" s="6"/>
      <c r="J23" s="6"/>
      <c r="K23" s="6"/>
      <c r="L23" s="6"/>
      <c r="M23" s="56"/>
      <c r="N23" s="56"/>
      <c r="O23" s="6"/>
      <c r="P23" s="6"/>
      <c r="Q23" s="6"/>
      <c r="R23" s="6"/>
      <c r="S23" s="63"/>
      <c r="T23" s="6"/>
      <c r="U23" s="6"/>
      <c r="V23" s="6"/>
      <c r="W23" s="6"/>
      <c r="X23" s="6"/>
      <c r="Y23" s="6"/>
      <c r="Z23" s="6"/>
    </row>
    <row r="24" spans="1:26">
      <c r="A24" s="20"/>
      <c r="B24" s="6"/>
      <c r="E24" s="6"/>
      <c r="F24" s="6"/>
      <c r="G24" s="6"/>
      <c r="H24" s="6"/>
      <c r="I24" s="6"/>
      <c r="J24" s="6"/>
      <c r="K24" s="6"/>
      <c r="L24" s="6"/>
      <c r="M24" s="56"/>
      <c r="N24" s="56"/>
      <c r="O24" s="6"/>
      <c r="P24" s="6"/>
      <c r="Q24" s="6"/>
      <c r="R24" s="6"/>
      <c r="S24" s="63"/>
      <c r="T24" s="6"/>
      <c r="U24" s="6"/>
      <c r="V24" s="6"/>
      <c r="W24" s="6"/>
      <c r="X24" s="6"/>
      <c r="Y24" s="6"/>
      <c r="Z24" s="6"/>
    </row>
    <row r="25" spans="1:26">
      <c r="A25" s="20"/>
      <c r="B25" s="6"/>
      <c r="E25" s="6"/>
      <c r="F25" s="6"/>
      <c r="G25" s="6"/>
      <c r="H25" s="6"/>
      <c r="I25" s="6"/>
      <c r="J25" s="6"/>
      <c r="K25" s="6"/>
      <c r="L25" s="6"/>
      <c r="M25" s="56"/>
      <c r="N25" s="56"/>
      <c r="O25" s="6"/>
      <c r="P25" s="6"/>
      <c r="Q25" s="6"/>
      <c r="R25" s="6"/>
      <c r="S25" s="63"/>
      <c r="T25" s="6"/>
      <c r="U25" s="6"/>
      <c r="V25" s="6"/>
      <c r="W25" s="6"/>
      <c r="X25" s="6"/>
      <c r="Y25" s="6"/>
      <c r="Z25" s="6"/>
    </row>
    <row r="26" spans="1:26">
      <c r="A26" s="20"/>
      <c r="B26" s="6"/>
      <c r="E26" s="6"/>
      <c r="F26" s="6"/>
      <c r="G26" s="6"/>
      <c r="H26" s="6"/>
      <c r="I26" s="6"/>
      <c r="J26" s="6"/>
      <c r="K26" s="6"/>
      <c r="L26" s="6"/>
      <c r="M26" s="56"/>
      <c r="N26" s="56"/>
      <c r="O26" s="6"/>
      <c r="P26" s="6"/>
      <c r="Q26" s="6"/>
      <c r="R26" s="6"/>
      <c r="S26" s="63"/>
      <c r="T26" s="6"/>
      <c r="U26" s="6"/>
      <c r="V26" s="6"/>
      <c r="W26" s="6"/>
      <c r="X26" s="6"/>
      <c r="Y26" s="6"/>
      <c r="Z26" s="6"/>
    </row>
    <row r="27" spans="1:26">
      <c r="A27" s="20"/>
      <c r="B27" s="6"/>
      <c r="E27" s="6"/>
      <c r="F27" s="6"/>
      <c r="G27" s="6"/>
      <c r="H27" s="6"/>
      <c r="I27" s="6"/>
      <c r="J27" s="6"/>
      <c r="K27" s="6"/>
      <c r="L27" s="6"/>
      <c r="M27" s="56"/>
      <c r="N27" s="56"/>
      <c r="O27" s="6"/>
      <c r="P27" s="6"/>
      <c r="Q27" s="6"/>
      <c r="R27" s="6"/>
      <c r="S27" s="63"/>
      <c r="T27" s="6"/>
      <c r="U27" s="6"/>
      <c r="V27" s="6"/>
      <c r="W27" s="6"/>
      <c r="X27" s="6"/>
      <c r="Y27" s="6"/>
      <c r="Z27" s="6"/>
    </row>
    <row r="28" spans="1:26">
      <c r="A28" s="20"/>
      <c r="B28" s="6"/>
      <c r="E28" s="6"/>
      <c r="F28" s="6"/>
      <c r="G28" s="6"/>
      <c r="H28" s="6"/>
      <c r="I28" s="6"/>
      <c r="J28" s="6"/>
      <c r="K28" s="6"/>
      <c r="L28" s="6"/>
      <c r="M28" s="56"/>
      <c r="N28" s="56"/>
      <c r="O28" s="6"/>
      <c r="P28" s="6"/>
      <c r="Q28" s="6"/>
      <c r="R28" s="6"/>
      <c r="S28" s="63"/>
      <c r="T28" s="6"/>
      <c r="U28" s="6"/>
      <c r="V28" s="6"/>
      <c r="W28" s="6"/>
      <c r="X28" s="6"/>
      <c r="Y28" s="6"/>
      <c r="Z28" s="6"/>
    </row>
    <row r="29" spans="1:26">
      <c r="A29" s="20"/>
      <c r="B29" s="6"/>
      <c r="E29" s="6"/>
      <c r="F29" s="6"/>
      <c r="G29" s="6"/>
      <c r="H29" s="6"/>
      <c r="I29" s="6"/>
      <c r="J29" s="6"/>
      <c r="K29" s="6"/>
      <c r="L29" s="6"/>
      <c r="M29" s="56"/>
      <c r="N29" s="56"/>
      <c r="O29" s="6"/>
      <c r="P29" s="6"/>
      <c r="Q29" s="6"/>
      <c r="R29" s="6"/>
      <c r="S29" s="63"/>
      <c r="T29" s="6"/>
      <c r="U29" s="6"/>
      <c r="V29" s="6"/>
      <c r="W29" s="6"/>
      <c r="X29" s="6"/>
      <c r="Y29" s="6"/>
      <c r="Z29" s="6"/>
    </row>
    <row r="30" spans="1:26">
      <c r="A30" s="20"/>
      <c r="B30" s="6"/>
      <c r="E30" s="6"/>
      <c r="F30" s="6"/>
      <c r="G30" s="6"/>
      <c r="H30" s="6"/>
      <c r="I30" s="6"/>
      <c r="J30" s="6"/>
      <c r="K30" s="6"/>
      <c r="L30" s="6"/>
      <c r="M30" s="56"/>
      <c r="N30" s="56"/>
      <c r="O30" s="6"/>
      <c r="P30" s="6"/>
      <c r="Q30" s="6"/>
      <c r="R30" s="6"/>
      <c r="S30" s="63"/>
      <c r="T30" s="6"/>
      <c r="U30" s="6"/>
      <c r="V30" s="6"/>
      <c r="W30" s="6"/>
      <c r="X30" s="6"/>
      <c r="Y30" s="6"/>
      <c r="Z30" s="6"/>
    </row>
    <row r="31" spans="1:26">
      <c r="A31" s="20"/>
      <c r="B31" s="6"/>
      <c r="E31" s="6"/>
      <c r="F31" s="6"/>
      <c r="G31" s="6"/>
      <c r="H31" s="6"/>
      <c r="I31" s="6"/>
      <c r="J31" s="6"/>
      <c r="K31" s="6"/>
      <c r="L31" s="6"/>
      <c r="M31" s="56"/>
      <c r="N31" s="56"/>
      <c r="O31" s="6"/>
      <c r="P31" s="6"/>
      <c r="Q31" s="6"/>
      <c r="R31" s="6"/>
      <c r="S31" s="63"/>
      <c r="T31" s="6"/>
      <c r="U31" s="6"/>
      <c r="V31" s="6"/>
      <c r="W31" s="6"/>
      <c r="X31" s="6"/>
      <c r="Y31" s="6"/>
      <c r="Z31" s="6"/>
    </row>
    <row r="32" spans="1:26">
      <c r="A32" s="20"/>
      <c r="B32" s="6"/>
      <c r="E32" s="6"/>
      <c r="F32" s="6"/>
      <c r="G32" s="6"/>
      <c r="H32" s="6"/>
      <c r="I32" s="6"/>
      <c r="J32" s="6"/>
      <c r="K32" s="6"/>
      <c r="L32" s="6"/>
      <c r="M32" s="56"/>
      <c r="N32" s="56"/>
      <c r="O32" s="6"/>
      <c r="P32" s="6"/>
      <c r="Q32" s="6"/>
      <c r="R32" s="6"/>
      <c r="S32" s="63"/>
      <c r="T32" s="6"/>
      <c r="U32" s="6"/>
      <c r="V32" s="6"/>
      <c r="W32" s="6"/>
      <c r="X32" s="6"/>
      <c r="Y32" s="6"/>
      <c r="Z32" s="6"/>
    </row>
    <row r="33" spans="1:26">
      <c r="A33" s="20"/>
      <c r="B33" s="6"/>
      <c r="E33" s="6"/>
      <c r="F33" s="6"/>
      <c r="G33" s="6"/>
      <c r="H33" s="6"/>
      <c r="I33" s="6"/>
      <c r="J33" s="6"/>
      <c r="K33" s="6"/>
      <c r="L33" s="6"/>
      <c r="M33" s="56"/>
      <c r="N33" s="56"/>
      <c r="O33" s="6"/>
      <c r="P33" s="6"/>
      <c r="Q33" s="6"/>
      <c r="R33" s="6"/>
      <c r="S33" s="63"/>
      <c r="T33" s="6"/>
      <c r="U33" s="6"/>
      <c r="V33" s="6"/>
      <c r="W33" s="6"/>
      <c r="X33" s="6"/>
      <c r="Y33" s="6"/>
      <c r="Z33" s="6"/>
    </row>
    <row r="34" spans="1:26">
      <c r="A34" s="20"/>
      <c r="B34" s="6"/>
      <c r="E34" s="6"/>
      <c r="F34" s="6"/>
      <c r="G34" s="6"/>
      <c r="H34" s="6"/>
      <c r="I34" s="6"/>
      <c r="J34" s="6"/>
      <c r="K34" s="6"/>
      <c r="L34" s="6"/>
      <c r="M34" s="56"/>
      <c r="N34" s="56"/>
      <c r="O34" s="6"/>
      <c r="P34" s="6"/>
      <c r="Q34" s="6"/>
      <c r="R34" s="6"/>
      <c r="S34" s="63"/>
      <c r="T34" s="6"/>
      <c r="U34" s="6"/>
      <c r="V34" s="6"/>
      <c r="W34" s="6"/>
      <c r="X34" s="6"/>
      <c r="Y34" s="6"/>
      <c r="Z34" s="6"/>
    </row>
    <row r="35" spans="1:26">
      <c r="A35" s="20"/>
      <c r="B35" s="6"/>
      <c r="E35" s="6"/>
      <c r="F35" s="6"/>
      <c r="G35" s="6"/>
      <c r="H35" s="6"/>
      <c r="I35" s="6"/>
      <c r="J35" s="6"/>
      <c r="K35" s="6"/>
      <c r="L35" s="6"/>
      <c r="M35" s="56"/>
      <c r="N35" s="56"/>
      <c r="O35" s="6"/>
      <c r="P35" s="6"/>
      <c r="Q35" s="6"/>
      <c r="R35" s="6"/>
      <c r="S35" s="63"/>
      <c r="T35" s="6"/>
      <c r="U35" s="6"/>
      <c r="V35" s="6"/>
      <c r="W35" s="6"/>
      <c r="X35" s="6"/>
      <c r="Y35" s="6"/>
      <c r="Z35" s="6"/>
    </row>
    <row r="36" spans="1:26">
      <c r="A36" s="20"/>
      <c r="B36" s="6"/>
      <c r="E36" s="6"/>
      <c r="F36" s="6"/>
      <c r="G36" s="6"/>
      <c r="H36" s="6"/>
      <c r="I36" s="6"/>
      <c r="J36" s="6"/>
      <c r="K36" s="6"/>
      <c r="L36" s="6"/>
      <c r="M36" s="56"/>
      <c r="N36" s="56"/>
      <c r="O36" s="6"/>
      <c r="P36" s="6"/>
      <c r="Q36" s="6"/>
      <c r="R36" s="6"/>
      <c r="S36" s="63"/>
      <c r="T36" s="6"/>
      <c r="U36" s="6"/>
      <c r="V36" s="6"/>
      <c r="W36" s="6"/>
      <c r="X36" s="6"/>
      <c r="Y36" s="6"/>
      <c r="Z36" s="6"/>
    </row>
    <row r="37" spans="1:26">
      <c r="A37" s="20"/>
      <c r="B37" s="6"/>
      <c r="E37" s="6"/>
      <c r="F37" s="6"/>
      <c r="G37" s="6"/>
      <c r="H37" s="6"/>
      <c r="I37" s="6"/>
      <c r="J37" s="6"/>
      <c r="K37" s="6"/>
      <c r="L37" s="6"/>
      <c r="M37" s="56"/>
      <c r="N37" s="56"/>
      <c r="O37" s="6"/>
      <c r="P37" s="6"/>
      <c r="Q37" s="6"/>
      <c r="R37" s="6"/>
      <c r="S37" s="63"/>
      <c r="T37" s="6"/>
      <c r="U37" s="6"/>
      <c r="V37" s="6"/>
      <c r="W37" s="6"/>
      <c r="X37" s="6"/>
      <c r="Y37" s="6"/>
      <c r="Z37" s="6"/>
    </row>
    <row r="38" spans="1:26">
      <c r="A38" s="20"/>
      <c r="B38" s="6"/>
      <c r="E38" s="6"/>
      <c r="F38" s="6"/>
      <c r="G38" s="6"/>
      <c r="H38" s="6"/>
      <c r="I38" s="6"/>
      <c r="J38" s="6"/>
      <c r="K38" s="6"/>
      <c r="L38" s="6"/>
      <c r="M38" s="56"/>
      <c r="N38" s="56"/>
      <c r="O38" s="6"/>
      <c r="P38" s="6"/>
      <c r="Q38" s="6"/>
      <c r="R38" s="6"/>
      <c r="S38" s="63"/>
      <c r="T38" s="6"/>
      <c r="U38" s="6"/>
      <c r="V38" s="6"/>
      <c r="W38" s="6"/>
      <c r="X38" s="6"/>
      <c r="Y38" s="6"/>
      <c r="Z38" s="6"/>
    </row>
    <row r="39" spans="1:26">
      <c r="A39" s="20"/>
      <c r="B39" s="6"/>
      <c r="E39" s="6"/>
      <c r="F39" s="6"/>
      <c r="G39" s="6"/>
      <c r="H39" s="6"/>
      <c r="I39" s="6"/>
      <c r="J39" s="6"/>
      <c r="K39" s="6"/>
      <c r="L39" s="6"/>
      <c r="M39" s="56"/>
      <c r="N39" s="56"/>
      <c r="O39" s="6"/>
      <c r="P39" s="6"/>
      <c r="Q39" s="6"/>
      <c r="R39" s="6"/>
      <c r="S39" s="63"/>
      <c r="T39" s="6"/>
      <c r="U39" s="6"/>
      <c r="V39" s="6"/>
      <c r="W39" s="6"/>
      <c r="X39" s="6"/>
      <c r="Y39" s="6"/>
      <c r="Z39" s="6"/>
    </row>
    <row r="40" spans="1:26">
      <c r="A40" s="20"/>
      <c r="B40" s="6"/>
      <c r="E40" s="6"/>
      <c r="F40" s="6"/>
      <c r="G40" s="6"/>
      <c r="H40" s="6"/>
      <c r="I40" s="6"/>
      <c r="J40" s="6"/>
      <c r="K40" s="6"/>
      <c r="L40" s="6"/>
      <c r="M40" s="56"/>
      <c r="N40" s="56"/>
      <c r="O40" s="6"/>
      <c r="P40" s="6"/>
      <c r="Q40" s="6"/>
      <c r="R40" s="6"/>
      <c r="S40" s="63"/>
      <c r="T40" s="6"/>
      <c r="U40" s="6"/>
      <c r="V40" s="6"/>
      <c r="W40" s="6"/>
      <c r="X40" s="6"/>
      <c r="Y40" s="6"/>
      <c r="Z40" s="6"/>
    </row>
    <row r="41" spans="1:26">
      <c r="A41" s="20"/>
      <c r="B41" s="6"/>
      <c r="E41" s="6"/>
      <c r="F41" s="6"/>
      <c r="G41" s="6"/>
      <c r="H41" s="6"/>
      <c r="I41" s="6"/>
      <c r="J41" s="6"/>
      <c r="K41" s="6"/>
      <c r="L41" s="6"/>
      <c r="M41" s="56"/>
      <c r="N41" s="56"/>
      <c r="O41" s="6"/>
      <c r="P41" s="6"/>
      <c r="Q41" s="6"/>
      <c r="R41" s="6"/>
      <c r="S41" s="63"/>
      <c r="T41" s="6"/>
      <c r="U41" s="6"/>
      <c r="V41" s="6"/>
      <c r="W41" s="6"/>
      <c r="X41" s="6"/>
      <c r="Y41" s="6"/>
      <c r="Z41" s="6"/>
    </row>
    <row r="42" spans="1:26">
      <c r="A42" s="20"/>
      <c r="B42" s="6"/>
      <c r="E42" s="6"/>
      <c r="F42" s="6"/>
      <c r="G42" s="6"/>
      <c r="H42" s="6"/>
      <c r="I42" s="6"/>
      <c r="J42" s="6"/>
      <c r="K42" s="6"/>
      <c r="L42" s="6"/>
      <c r="M42" s="56"/>
      <c r="N42" s="56"/>
      <c r="O42" s="6"/>
      <c r="P42" s="6"/>
      <c r="Q42" s="6"/>
      <c r="R42" s="6"/>
      <c r="S42" s="63"/>
      <c r="T42" s="6"/>
      <c r="U42" s="6"/>
      <c r="V42" s="6"/>
      <c r="W42" s="6"/>
      <c r="X42" s="6"/>
      <c r="Y42" s="6"/>
      <c r="Z42" s="6"/>
    </row>
    <row r="43" spans="1:26">
      <c r="A43" s="20"/>
      <c r="B43" s="6"/>
      <c r="E43" s="6"/>
      <c r="F43" s="6"/>
      <c r="G43" s="6"/>
      <c r="H43" s="6"/>
      <c r="I43" s="6"/>
      <c r="J43" s="6"/>
      <c r="K43" s="6"/>
      <c r="L43" s="6"/>
      <c r="M43" s="56"/>
      <c r="N43" s="56"/>
      <c r="O43" s="6"/>
      <c r="P43" s="6"/>
      <c r="Q43" s="6"/>
      <c r="R43" s="6"/>
      <c r="S43" s="63"/>
      <c r="T43" s="6"/>
      <c r="U43" s="6"/>
      <c r="V43" s="6"/>
      <c r="W43" s="6"/>
      <c r="X43" s="6"/>
      <c r="Y43" s="6"/>
      <c r="Z43" s="6"/>
    </row>
    <row r="44" spans="1:26">
      <c r="A44" s="20"/>
      <c r="B44" s="6"/>
      <c r="E44" s="6"/>
      <c r="F44" s="6"/>
      <c r="G44" s="6"/>
      <c r="H44" s="6"/>
      <c r="I44" s="6"/>
      <c r="J44" s="6"/>
      <c r="K44" s="6"/>
      <c r="L44" s="6"/>
      <c r="M44" s="56"/>
      <c r="N44" s="56"/>
      <c r="O44" s="6"/>
      <c r="P44" s="6"/>
      <c r="Q44" s="6"/>
      <c r="R44" s="6"/>
      <c r="S44" s="63"/>
      <c r="T44" s="6"/>
      <c r="U44" s="6"/>
      <c r="V44" s="6"/>
      <c r="W44" s="6"/>
      <c r="X44" s="6"/>
      <c r="Y44" s="6"/>
      <c r="Z44" s="6"/>
    </row>
    <row r="45" spans="1:26">
      <c r="A45" s="20"/>
      <c r="B45" s="6"/>
      <c r="E45" s="6"/>
      <c r="F45" s="6"/>
      <c r="G45" s="6"/>
      <c r="H45" s="6"/>
      <c r="I45" s="6"/>
      <c r="J45" s="6"/>
      <c r="K45" s="6"/>
      <c r="L45" s="6"/>
      <c r="M45" s="56"/>
      <c r="N45" s="56"/>
      <c r="O45" s="6"/>
      <c r="P45" s="6"/>
      <c r="Q45" s="6"/>
      <c r="R45" s="6"/>
      <c r="S45" s="63"/>
      <c r="T45" s="6"/>
      <c r="U45" s="6"/>
      <c r="V45" s="6"/>
      <c r="W45" s="6"/>
      <c r="X45" s="6"/>
      <c r="Y45" s="6"/>
      <c r="Z45" s="6"/>
    </row>
    <row r="46" spans="1:26">
      <c r="A46" s="20"/>
      <c r="B46" s="6"/>
      <c r="E46" s="6"/>
      <c r="F46" s="6"/>
      <c r="G46" s="6"/>
      <c r="H46" s="6"/>
      <c r="I46" s="6"/>
      <c r="J46" s="6"/>
      <c r="K46" s="6"/>
      <c r="L46" s="6"/>
      <c r="M46" s="56"/>
      <c r="N46" s="56"/>
      <c r="O46" s="6"/>
      <c r="P46" s="6"/>
      <c r="Q46" s="6"/>
      <c r="R46" s="6"/>
      <c r="S46" s="63"/>
      <c r="T46" s="6"/>
      <c r="U46" s="6"/>
      <c r="V46" s="6"/>
      <c r="W46" s="6"/>
      <c r="X46" s="6"/>
      <c r="Y46" s="6"/>
      <c r="Z46" s="6"/>
    </row>
    <row r="47" spans="1:26">
      <c r="A47" s="20"/>
      <c r="B47" s="6"/>
      <c r="E47" s="6"/>
      <c r="F47" s="6"/>
      <c r="G47" s="6"/>
      <c r="H47" s="6"/>
      <c r="I47" s="6"/>
      <c r="J47" s="6"/>
      <c r="K47" s="6"/>
      <c r="L47" s="6"/>
      <c r="M47" s="56"/>
      <c r="N47" s="56"/>
      <c r="O47" s="6"/>
      <c r="P47" s="6"/>
      <c r="Q47" s="6"/>
      <c r="R47" s="6"/>
      <c r="S47" s="63"/>
      <c r="T47" s="6"/>
      <c r="U47" s="6"/>
      <c r="V47" s="6"/>
      <c r="W47" s="6"/>
      <c r="X47" s="6"/>
      <c r="Y47" s="6"/>
      <c r="Z47" s="6"/>
    </row>
    <row r="48" spans="1:26">
      <c r="A48" s="20"/>
      <c r="B48" s="6"/>
      <c r="E48" s="6"/>
      <c r="F48" s="6"/>
      <c r="G48" s="6"/>
      <c r="H48" s="6"/>
      <c r="I48" s="6"/>
      <c r="J48" s="6"/>
      <c r="K48" s="6"/>
      <c r="L48" s="6"/>
      <c r="M48" s="56"/>
      <c r="N48" s="56"/>
      <c r="O48" s="6"/>
      <c r="P48" s="6"/>
      <c r="Q48" s="6"/>
      <c r="R48" s="6"/>
      <c r="S48" s="63"/>
      <c r="T48" s="6"/>
      <c r="U48" s="6"/>
      <c r="V48" s="6"/>
      <c r="W48" s="6"/>
      <c r="X48" s="6"/>
      <c r="Y48" s="6"/>
      <c r="Z48" s="6"/>
    </row>
    <row r="49" spans="2:26">
      <c r="B49" s="6"/>
      <c r="E49" s="6"/>
      <c r="F49" s="6"/>
      <c r="G49" s="6"/>
      <c r="H49" s="6"/>
      <c r="I49" s="6"/>
      <c r="J49" s="6"/>
      <c r="K49" s="6"/>
      <c r="L49" s="6"/>
      <c r="M49" s="56"/>
      <c r="N49" s="56"/>
      <c r="O49" s="6"/>
      <c r="P49" s="6"/>
      <c r="Q49" s="6"/>
      <c r="R49" s="6"/>
      <c r="S49" s="63"/>
      <c r="T49" s="6"/>
      <c r="U49" s="6"/>
      <c r="V49" s="6"/>
      <c r="W49" s="6"/>
      <c r="X49" s="6"/>
      <c r="Y49" s="6"/>
      <c r="Z49" s="6"/>
    </row>
    <row r="50" spans="2:26">
      <c r="B50" s="6"/>
      <c r="E50" s="6"/>
      <c r="F50" s="6"/>
      <c r="G50" s="6"/>
      <c r="H50" s="6"/>
      <c r="I50" s="6"/>
      <c r="J50" s="6"/>
      <c r="K50" s="6"/>
      <c r="L50" s="6"/>
      <c r="M50" s="56"/>
      <c r="N50" s="56"/>
      <c r="O50" s="6"/>
      <c r="P50" s="6"/>
      <c r="Q50" s="6"/>
      <c r="R50" s="6"/>
      <c r="S50" s="63"/>
      <c r="T50" s="6"/>
      <c r="U50" s="6"/>
      <c r="V50" s="6"/>
      <c r="W50" s="6"/>
      <c r="X50" s="6"/>
      <c r="Y50" s="6"/>
      <c r="Z50" s="6"/>
    </row>
    <row r="51" spans="2:26">
      <c r="B51" s="6"/>
      <c r="E51" s="6"/>
      <c r="F51" s="6"/>
      <c r="G51" s="6"/>
      <c r="H51" s="6"/>
      <c r="I51" s="6"/>
      <c r="J51" s="6"/>
      <c r="K51" s="6"/>
      <c r="L51" s="6"/>
      <c r="M51" s="56"/>
      <c r="N51" s="56"/>
      <c r="O51" s="6"/>
      <c r="P51" s="6"/>
      <c r="Q51" s="6"/>
      <c r="R51" s="6"/>
      <c r="S51" s="63"/>
      <c r="T51" s="6"/>
      <c r="U51" s="6"/>
      <c r="V51" s="6"/>
      <c r="W51" s="6"/>
      <c r="X51" s="6"/>
      <c r="Y51" s="6"/>
      <c r="Z51" s="6"/>
    </row>
    <row r="52" spans="2:26">
      <c r="B52" s="6"/>
      <c r="E52" s="6"/>
      <c r="F52" s="6"/>
      <c r="G52" s="6"/>
      <c r="H52" s="6"/>
      <c r="I52" s="6"/>
      <c r="J52" s="6"/>
      <c r="K52" s="6"/>
      <c r="L52" s="6"/>
      <c r="M52" s="56"/>
      <c r="N52" s="56"/>
      <c r="O52" s="6"/>
      <c r="P52" s="6"/>
      <c r="Q52" s="6"/>
      <c r="R52" s="6"/>
      <c r="S52" s="63"/>
      <c r="T52" s="6"/>
      <c r="U52" s="6"/>
      <c r="V52" s="6"/>
      <c r="W52" s="6"/>
      <c r="X52" s="6"/>
      <c r="Y52" s="6"/>
      <c r="Z52" s="6"/>
    </row>
    <row r="53" spans="2:26">
      <c r="B53" s="6"/>
      <c r="E53" s="6"/>
      <c r="F53" s="6"/>
      <c r="G53" s="6"/>
      <c r="H53" s="6"/>
      <c r="I53" s="6"/>
      <c r="J53" s="6"/>
      <c r="K53" s="6"/>
      <c r="L53" s="6"/>
      <c r="M53" s="56"/>
      <c r="N53" s="56"/>
      <c r="O53" s="6"/>
      <c r="P53" s="6"/>
      <c r="Q53" s="6"/>
      <c r="R53" s="6"/>
      <c r="S53" s="63"/>
      <c r="T53" s="6"/>
      <c r="U53" s="6"/>
      <c r="V53" s="6"/>
      <c r="W53" s="6"/>
      <c r="X53" s="6"/>
      <c r="Y53" s="6"/>
      <c r="Z53" s="6"/>
    </row>
    <row r="54" spans="2:26">
      <c r="B54" s="6"/>
      <c r="E54" s="6"/>
      <c r="F54" s="6"/>
      <c r="G54" s="6"/>
      <c r="H54" s="6"/>
      <c r="I54" s="6"/>
      <c r="J54" s="6"/>
      <c r="K54" s="6"/>
      <c r="L54" s="6"/>
      <c r="M54" s="56"/>
      <c r="N54" s="56"/>
      <c r="O54" s="6"/>
      <c r="P54" s="6"/>
      <c r="Q54" s="6"/>
      <c r="R54" s="6"/>
      <c r="S54" s="63"/>
      <c r="T54" s="6"/>
      <c r="U54" s="6"/>
      <c r="V54" s="6"/>
      <c r="W54" s="6"/>
      <c r="X54" s="6"/>
      <c r="Y54" s="6"/>
      <c r="Z54" s="6"/>
    </row>
    <row r="55" spans="2:26">
      <c r="B55" s="6"/>
      <c r="E55" s="6"/>
      <c r="F55" s="6"/>
      <c r="G55" s="6"/>
      <c r="H55" s="6"/>
      <c r="I55" s="6"/>
      <c r="J55" s="6"/>
      <c r="K55" s="6"/>
      <c r="L55" s="6"/>
      <c r="M55" s="56"/>
      <c r="N55" s="56"/>
      <c r="O55" s="6"/>
      <c r="P55" s="6"/>
      <c r="Q55" s="6"/>
      <c r="R55" s="6"/>
      <c r="S55" s="63"/>
      <c r="T55" s="6"/>
      <c r="U55" s="6"/>
      <c r="V55" s="6"/>
      <c r="W55" s="6"/>
      <c r="X55" s="6"/>
      <c r="Y55" s="6"/>
      <c r="Z55" s="6"/>
    </row>
    <row r="56" spans="2:26">
      <c r="B56" s="6"/>
      <c r="E56" s="6"/>
      <c r="F56" s="6"/>
      <c r="G56" s="6"/>
      <c r="H56" s="6"/>
      <c r="I56" s="6"/>
      <c r="J56" s="6"/>
      <c r="K56" s="6"/>
      <c r="L56" s="6"/>
      <c r="M56" s="56"/>
      <c r="N56" s="56"/>
      <c r="O56" s="6"/>
      <c r="P56" s="6"/>
      <c r="Q56" s="6"/>
      <c r="R56" s="6"/>
      <c r="S56" s="63"/>
      <c r="T56" s="6"/>
      <c r="U56" s="6"/>
      <c r="V56" s="6"/>
      <c r="W56" s="6"/>
      <c r="X56" s="6"/>
      <c r="Y56" s="6"/>
      <c r="Z56" s="6"/>
    </row>
    <row r="57" spans="2:26">
      <c r="B57" s="6"/>
      <c r="E57" s="6"/>
      <c r="F57" s="6"/>
      <c r="G57" s="6"/>
      <c r="H57" s="6"/>
      <c r="I57" s="6"/>
      <c r="J57" s="6"/>
      <c r="K57" s="6"/>
      <c r="L57" s="6"/>
      <c r="M57" s="56"/>
      <c r="N57" s="56"/>
      <c r="O57" s="6"/>
      <c r="P57" s="6"/>
      <c r="Q57" s="6"/>
      <c r="R57" s="6"/>
      <c r="S57" s="63"/>
      <c r="T57" s="6"/>
      <c r="U57" s="6"/>
      <c r="V57" s="6"/>
      <c r="W57" s="6"/>
      <c r="X57" s="6"/>
      <c r="Y57" s="6"/>
      <c r="Z57" s="6"/>
    </row>
    <row r="58" spans="2:26">
      <c r="B58" s="6"/>
      <c r="E58" s="6"/>
      <c r="F58" s="6"/>
      <c r="G58" s="6"/>
      <c r="H58" s="6"/>
      <c r="I58" s="6"/>
      <c r="J58" s="6"/>
      <c r="K58" s="6"/>
      <c r="L58" s="6"/>
      <c r="M58" s="56"/>
      <c r="N58" s="56"/>
      <c r="O58" s="6"/>
      <c r="P58" s="6"/>
      <c r="Q58" s="6"/>
      <c r="R58" s="6"/>
      <c r="S58" s="63"/>
      <c r="T58" s="6"/>
      <c r="U58" s="6"/>
      <c r="V58" s="6"/>
      <c r="W58" s="6"/>
      <c r="X58" s="6"/>
      <c r="Y58" s="6"/>
      <c r="Z58" s="6"/>
    </row>
    <row r="59" spans="2:26">
      <c r="B59" s="6"/>
      <c r="E59" s="6"/>
      <c r="F59" s="6"/>
      <c r="G59" s="6"/>
      <c r="H59" s="6"/>
      <c r="I59" s="6"/>
      <c r="J59" s="6"/>
      <c r="K59" s="6"/>
      <c r="L59" s="6"/>
      <c r="M59" s="56"/>
      <c r="N59" s="56"/>
      <c r="O59" s="6"/>
      <c r="P59" s="6"/>
      <c r="Q59" s="6"/>
      <c r="R59" s="6"/>
      <c r="S59" s="63"/>
      <c r="T59" s="6"/>
      <c r="U59" s="6"/>
      <c r="V59" s="6"/>
      <c r="W59" s="6"/>
      <c r="X59" s="6"/>
      <c r="Y59" s="6"/>
      <c r="Z59" s="6"/>
    </row>
    <row r="60" spans="2:26">
      <c r="B60" s="6"/>
      <c r="E60" s="6"/>
      <c r="F60" s="6"/>
      <c r="G60" s="6"/>
      <c r="H60" s="6"/>
      <c r="I60" s="6"/>
      <c r="J60" s="6"/>
      <c r="K60" s="6"/>
      <c r="L60" s="6"/>
      <c r="M60" s="56"/>
      <c r="N60" s="56"/>
      <c r="O60" s="6"/>
      <c r="P60" s="6"/>
      <c r="Q60" s="6"/>
      <c r="R60" s="6"/>
      <c r="S60" s="63"/>
      <c r="T60" s="6"/>
      <c r="U60" s="6"/>
      <c r="V60" s="6"/>
      <c r="W60" s="6"/>
      <c r="X60" s="6"/>
      <c r="Y60" s="6"/>
      <c r="Z60" s="6"/>
    </row>
    <row r="61" spans="2:26">
      <c r="B61" s="6"/>
      <c r="E61" s="6"/>
      <c r="F61" s="6"/>
      <c r="G61" s="6"/>
      <c r="H61" s="6"/>
      <c r="I61" s="6"/>
      <c r="J61" s="6"/>
      <c r="K61" s="6"/>
      <c r="L61" s="6"/>
      <c r="M61" s="56"/>
      <c r="N61" s="56"/>
      <c r="O61" s="6"/>
      <c r="P61" s="6"/>
      <c r="Q61" s="6"/>
      <c r="R61" s="6"/>
      <c r="S61" s="63"/>
      <c r="T61" s="6"/>
      <c r="U61" s="6"/>
      <c r="V61" s="6"/>
      <c r="W61" s="6"/>
      <c r="X61" s="6"/>
      <c r="Y61" s="6"/>
      <c r="Z61" s="6"/>
    </row>
    <row r="62" spans="2:26">
      <c r="B62" s="6"/>
      <c r="E62" s="6"/>
      <c r="F62" s="6"/>
      <c r="G62" s="6"/>
      <c r="H62" s="6"/>
      <c r="I62" s="6"/>
      <c r="J62" s="6"/>
      <c r="K62" s="6"/>
      <c r="L62" s="6"/>
      <c r="M62" s="56"/>
      <c r="N62" s="56"/>
      <c r="O62" s="6"/>
      <c r="P62" s="6"/>
      <c r="Q62" s="6"/>
      <c r="R62" s="6"/>
      <c r="S62" s="63"/>
      <c r="T62" s="6"/>
      <c r="U62" s="6"/>
      <c r="V62" s="6"/>
      <c r="W62" s="6"/>
      <c r="X62" s="6"/>
      <c r="Y62" s="6"/>
      <c r="Z62" s="6"/>
    </row>
    <row r="63" spans="2:26">
      <c r="B63" s="6"/>
      <c r="E63" s="6"/>
      <c r="F63" s="6"/>
      <c r="G63" s="6"/>
      <c r="H63" s="6"/>
      <c r="I63" s="6"/>
      <c r="J63" s="6"/>
      <c r="K63" s="6"/>
      <c r="L63" s="6"/>
      <c r="M63" s="56"/>
      <c r="N63" s="56"/>
      <c r="O63" s="6"/>
      <c r="P63" s="6"/>
      <c r="Q63" s="6"/>
      <c r="R63" s="6"/>
      <c r="S63" s="63"/>
      <c r="T63" s="6"/>
      <c r="U63" s="6"/>
      <c r="V63" s="6"/>
      <c r="W63" s="6"/>
      <c r="X63" s="6"/>
      <c r="Y63" s="6"/>
      <c r="Z63" s="6"/>
    </row>
    <row r="64" spans="2:26">
      <c r="B64" s="6"/>
      <c r="E64" s="6"/>
      <c r="F64" s="6"/>
      <c r="G64" s="6"/>
      <c r="H64" s="6"/>
      <c r="I64" s="6"/>
      <c r="J64" s="6"/>
      <c r="K64" s="6"/>
      <c r="L64" s="6"/>
      <c r="M64" s="56"/>
      <c r="N64" s="56"/>
      <c r="O64" s="6"/>
      <c r="P64" s="6"/>
      <c r="Q64" s="6"/>
      <c r="R64" s="6"/>
      <c r="S64" s="63"/>
      <c r="T64" s="6"/>
      <c r="U64" s="6"/>
      <c r="V64" s="6"/>
      <c r="W64" s="6"/>
      <c r="X64" s="6"/>
      <c r="Y64" s="6"/>
      <c r="Z64" s="6"/>
    </row>
    <row r="65" spans="2:26">
      <c r="B65" s="6"/>
      <c r="E65" s="6"/>
      <c r="F65" s="6"/>
      <c r="G65" s="6"/>
      <c r="H65" s="6"/>
      <c r="I65" s="6"/>
      <c r="J65" s="6"/>
      <c r="K65" s="6"/>
      <c r="L65" s="6"/>
      <c r="M65" s="56"/>
      <c r="N65" s="56"/>
      <c r="O65" s="6"/>
      <c r="P65" s="6"/>
      <c r="Q65" s="6"/>
      <c r="R65" s="6"/>
      <c r="S65" s="63"/>
      <c r="T65" s="6"/>
      <c r="U65" s="6"/>
      <c r="V65" s="6"/>
      <c r="W65" s="6"/>
      <c r="X65" s="6"/>
      <c r="Y65" s="6"/>
      <c r="Z65" s="6"/>
    </row>
    <row r="66" spans="2:26">
      <c r="B66" s="6"/>
      <c r="E66" s="6"/>
      <c r="F66" s="6"/>
      <c r="G66" s="6"/>
      <c r="H66" s="6"/>
      <c r="I66" s="6"/>
      <c r="J66" s="6"/>
      <c r="K66" s="6"/>
      <c r="L66" s="6"/>
      <c r="M66" s="56"/>
      <c r="N66" s="56"/>
      <c r="O66" s="6"/>
      <c r="P66" s="6"/>
      <c r="Q66" s="6"/>
      <c r="R66" s="6"/>
      <c r="S66" s="63"/>
      <c r="T66" s="6"/>
      <c r="U66" s="6"/>
      <c r="V66" s="6"/>
      <c r="W66" s="6"/>
      <c r="X66" s="6"/>
      <c r="Y66" s="6"/>
      <c r="Z66" s="6"/>
    </row>
    <row r="67" spans="2:26">
      <c r="B67" s="6"/>
      <c r="E67" s="6"/>
      <c r="F67" s="6"/>
      <c r="G67" s="6"/>
      <c r="H67" s="6"/>
      <c r="I67" s="6"/>
      <c r="J67" s="6"/>
      <c r="K67" s="6"/>
      <c r="L67" s="6"/>
      <c r="M67" s="56"/>
      <c r="N67" s="56"/>
      <c r="O67" s="6"/>
      <c r="P67" s="6"/>
      <c r="Q67" s="6"/>
      <c r="R67" s="6"/>
      <c r="S67" s="63"/>
      <c r="T67" s="6"/>
      <c r="U67" s="6"/>
      <c r="V67" s="6"/>
      <c r="W67" s="6"/>
      <c r="X67" s="6"/>
      <c r="Y67" s="6"/>
      <c r="Z67" s="6"/>
    </row>
    <row r="68" spans="2:26">
      <c r="B68" s="6"/>
      <c r="E68" s="6"/>
      <c r="F68" s="6"/>
      <c r="G68" s="6"/>
      <c r="H68" s="6"/>
      <c r="I68" s="6"/>
      <c r="J68" s="6"/>
      <c r="K68" s="6"/>
      <c r="L68" s="6"/>
      <c r="M68" s="56"/>
      <c r="N68" s="56"/>
      <c r="O68" s="6"/>
      <c r="P68" s="6"/>
      <c r="Q68" s="6"/>
      <c r="R68" s="6"/>
      <c r="S68" s="63"/>
      <c r="T68" s="6"/>
      <c r="U68" s="6"/>
      <c r="V68" s="6"/>
      <c r="W68" s="6"/>
      <c r="X68" s="6"/>
      <c r="Y68" s="6"/>
      <c r="Z68" s="6"/>
    </row>
    <row r="69" spans="2:26">
      <c r="B69" s="6"/>
      <c r="E69" s="6"/>
      <c r="F69" s="6"/>
      <c r="G69" s="6"/>
      <c r="H69" s="6"/>
      <c r="I69" s="6"/>
      <c r="J69" s="6"/>
      <c r="K69" s="6"/>
      <c r="L69" s="6"/>
      <c r="M69" s="56"/>
      <c r="N69" s="56"/>
      <c r="O69" s="6"/>
      <c r="P69" s="6"/>
      <c r="Q69" s="6"/>
      <c r="R69" s="6"/>
      <c r="S69" s="63"/>
      <c r="T69" s="6"/>
      <c r="U69" s="6"/>
      <c r="V69" s="6"/>
      <c r="W69" s="6"/>
      <c r="X69" s="6"/>
      <c r="Y69" s="6"/>
      <c r="Z69" s="6"/>
    </row>
    <row r="70" spans="2:26">
      <c r="B70" s="6"/>
      <c r="E70" s="6"/>
      <c r="F70" s="6"/>
      <c r="G70" s="6"/>
      <c r="H70" s="6"/>
      <c r="I70" s="6"/>
      <c r="J70" s="6"/>
      <c r="K70" s="6"/>
      <c r="L70" s="6"/>
      <c r="M70" s="56"/>
      <c r="N70" s="56"/>
      <c r="O70" s="6"/>
      <c r="P70" s="6"/>
      <c r="Q70" s="6"/>
      <c r="R70" s="6"/>
      <c r="S70" s="63"/>
      <c r="T70" s="6"/>
      <c r="U70" s="6"/>
      <c r="V70" s="6"/>
      <c r="W70" s="6"/>
      <c r="X70" s="6"/>
      <c r="Y70" s="6"/>
      <c r="Z70" s="6"/>
    </row>
    <row r="71" spans="2:26">
      <c r="B71" s="6"/>
      <c r="E71" s="6"/>
      <c r="F71" s="6"/>
      <c r="G71" s="6"/>
      <c r="H71" s="6"/>
      <c r="I71" s="6"/>
      <c r="J71" s="6"/>
      <c r="K71" s="6"/>
      <c r="L71" s="6"/>
      <c r="M71" s="56"/>
      <c r="N71" s="56"/>
      <c r="O71" s="6"/>
      <c r="P71" s="6"/>
      <c r="Q71" s="6"/>
      <c r="R71" s="6"/>
      <c r="S71" s="63"/>
      <c r="T71" s="6"/>
      <c r="U71" s="6"/>
      <c r="V71" s="6"/>
      <c r="W71" s="6"/>
      <c r="X71" s="6"/>
      <c r="Y71" s="6"/>
      <c r="Z71" s="6"/>
    </row>
    <row r="72" spans="2:26">
      <c r="B72" s="6"/>
      <c r="E72" s="6"/>
      <c r="F72" s="6"/>
      <c r="G72" s="6"/>
      <c r="H72" s="6"/>
      <c r="I72" s="6"/>
      <c r="J72" s="6"/>
      <c r="K72" s="6"/>
      <c r="L72" s="6"/>
      <c r="M72" s="56"/>
      <c r="N72" s="56"/>
      <c r="O72" s="6"/>
      <c r="P72" s="6"/>
      <c r="Q72" s="6"/>
      <c r="R72" s="6"/>
      <c r="S72" s="63"/>
      <c r="T72" s="6"/>
      <c r="U72" s="6"/>
      <c r="V72" s="6"/>
      <c r="W72" s="6"/>
      <c r="X72" s="6"/>
      <c r="Y72" s="6"/>
      <c r="Z72" s="6"/>
    </row>
    <row r="73" spans="2:26">
      <c r="B73" s="6"/>
      <c r="E73" s="6"/>
      <c r="F73" s="6"/>
      <c r="G73" s="6"/>
      <c r="H73" s="6"/>
      <c r="I73" s="6"/>
      <c r="J73" s="6"/>
      <c r="K73" s="6"/>
      <c r="L73" s="6"/>
      <c r="M73" s="56"/>
      <c r="N73" s="56"/>
      <c r="O73" s="6"/>
      <c r="P73" s="6"/>
      <c r="Q73" s="6"/>
      <c r="R73" s="6"/>
      <c r="S73" s="63"/>
      <c r="T73" s="6"/>
      <c r="U73" s="6"/>
      <c r="V73" s="6"/>
      <c r="W73" s="6"/>
      <c r="X73" s="6"/>
      <c r="Y73" s="6"/>
      <c r="Z73" s="6"/>
    </row>
    <row r="74" spans="2:26">
      <c r="B74" s="6"/>
      <c r="E74" s="6"/>
      <c r="F74" s="6"/>
      <c r="G74" s="6"/>
      <c r="H74" s="6"/>
      <c r="I74" s="6"/>
      <c r="J74" s="6"/>
      <c r="K74" s="6"/>
      <c r="L74" s="6"/>
      <c r="M74" s="56"/>
      <c r="N74" s="56"/>
      <c r="O74" s="6"/>
      <c r="P74" s="6"/>
      <c r="Q74" s="6"/>
      <c r="R74" s="6"/>
      <c r="S74" s="63"/>
      <c r="T74" s="6"/>
      <c r="U74" s="6"/>
      <c r="V74" s="6"/>
      <c r="W74" s="6"/>
      <c r="X74" s="6"/>
      <c r="Y74" s="6"/>
      <c r="Z74" s="6"/>
    </row>
    <row r="75" spans="2:26">
      <c r="B75" s="6"/>
      <c r="E75" s="6"/>
      <c r="F75" s="6"/>
      <c r="G75" s="6"/>
      <c r="H75" s="6"/>
      <c r="I75" s="6"/>
      <c r="J75" s="6"/>
      <c r="K75" s="6"/>
      <c r="L75" s="6"/>
      <c r="M75" s="56"/>
      <c r="N75" s="56"/>
      <c r="O75" s="6"/>
      <c r="P75" s="6"/>
      <c r="Q75" s="6"/>
      <c r="R75" s="6"/>
      <c r="S75" s="63"/>
      <c r="T75" s="6"/>
      <c r="U75" s="6"/>
      <c r="V75" s="6"/>
      <c r="W75" s="6"/>
      <c r="X75" s="6"/>
      <c r="Y75" s="6"/>
      <c r="Z75" s="6"/>
    </row>
    <row r="76" spans="2:26">
      <c r="B76" s="6"/>
      <c r="E76" s="6"/>
      <c r="F76" s="6"/>
      <c r="G76" s="6"/>
      <c r="H76" s="6"/>
      <c r="I76" s="6"/>
      <c r="J76" s="6"/>
      <c r="K76" s="6"/>
      <c r="L76" s="6"/>
      <c r="M76" s="56"/>
      <c r="N76" s="56"/>
      <c r="O76" s="6"/>
      <c r="P76" s="6"/>
      <c r="Q76" s="6"/>
      <c r="R76" s="6"/>
      <c r="S76" s="63"/>
      <c r="T76" s="6"/>
      <c r="U76" s="6"/>
      <c r="V76" s="6"/>
      <c r="W76" s="6"/>
      <c r="X76" s="6"/>
      <c r="Y76" s="6"/>
      <c r="Z76" s="6"/>
    </row>
    <row r="77" spans="2:26">
      <c r="B77" s="6"/>
      <c r="E77" s="6"/>
      <c r="F77" s="6"/>
      <c r="G77" s="6"/>
      <c r="H77" s="6"/>
      <c r="I77" s="6"/>
      <c r="J77" s="6"/>
      <c r="K77" s="6"/>
      <c r="L77" s="6"/>
      <c r="M77" s="56"/>
      <c r="N77" s="56"/>
      <c r="O77" s="6"/>
      <c r="P77" s="6"/>
      <c r="Q77" s="6"/>
      <c r="R77" s="6"/>
      <c r="S77" s="63"/>
      <c r="T77" s="6"/>
      <c r="U77" s="6"/>
      <c r="V77" s="6"/>
      <c r="W77" s="6"/>
      <c r="X77" s="6"/>
      <c r="Y77" s="6"/>
      <c r="Z77" s="6"/>
    </row>
    <row r="78" spans="2:26">
      <c r="B78" s="6"/>
      <c r="E78" s="6"/>
      <c r="F78" s="6"/>
      <c r="G78" s="6"/>
      <c r="H78" s="6"/>
      <c r="I78" s="6"/>
      <c r="J78" s="6"/>
      <c r="K78" s="6"/>
      <c r="L78" s="6"/>
      <c r="M78" s="56"/>
      <c r="N78" s="56"/>
      <c r="O78" s="6"/>
      <c r="P78" s="6"/>
      <c r="Q78" s="6"/>
      <c r="R78" s="6"/>
      <c r="S78" s="63"/>
      <c r="T78" s="6"/>
      <c r="U78" s="6"/>
      <c r="V78" s="6"/>
      <c r="W78" s="6"/>
      <c r="X78" s="6"/>
      <c r="Y78" s="6"/>
      <c r="Z78" s="6"/>
    </row>
    <row r="79" spans="2:26">
      <c r="B79" s="6"/>
      <c r="E79" s="6"/>
      <c r="F79" s="6"/>
      <c r="G79" s="6"/>
      <c r="H79" s="6"/>
      <c r="I79" s="6"/>
      <c r="J79" s="6"/>
      <c r="K79" s="6"/>
      <c r="L79" s="6"/>
      <c r="M79" s="56"/>
      <c r="N79" s="56"/>
      <c r="O79" s="6"/>
      <c r="P79" s="6"/>
      <c r="Q79" s="6"/>
      <c r="R79" s="6"/>
      <c r="S79" s="63"/>
      <c r="T79" s="6"/>
      <c r="U79" s="6"/>
      <c r="V79" s="6"/>
      <c r="W79" s="6"/>
      <c r="X79" s="6"/>
      <c r="Y79" s="6"/>
      <c r="Z79" s="6"/>
    </row>
    <row r="80" spans="2:26">
      <c r="B80" s="6"/>
      <c r="E80" s="6"/>
      <c r="F80" s="6"/>
      <c r="G80" s="6"/>
      <c r="H80" s="6"/>
      <c r="I80" s="6"/>
      <c r="J80" s="6"/>
      <c r="K80" s="6"/>
      <c r="L80" s="6"/>
      <c r="M80" s="56"/>
      <c r="N80" s="56"/>
      <c r="O80" s="6"/>
      <c r="P80" s="6"/>
      <c r="Q80" s="6"/>
      <c r="R80" s="6"/>
      <c r="S80" s="63"/>
      <c r="T80" s="6"/>
      <c r="U80" s="6"/>
      <c r="V80" s="6"/>
      <c r="W80" s="6"/>
      <c r="X80" s="6"/>
      <c r="Y80" s="6"/>
      <c r="Z80" s="6"/>
    </row>
    <row r="81" spans="2:26">
      <c r="B81" s="6"/>
      <c r="E81" s="6"/>
      <c r="F81" s="6"/>
      <c r="G81" s="6"/>
      <c r="H81" s="6"/>
      <c r="I81" s="6"/>
      <c r="J81" s="6"/>
      <c r="K81" s="6"/>
      <c r="L81" s="6"/>
      <c r="M81" s="56"/>
      <c r="N81" s="56"/>
      <c r="O81" s="6"/>
      <c r="P81" s="6"/>
      <c r="Q81" s="6"/>
      <c r="R81" s="6"/>
      <c r="S81" s="63"/>
      <c r="T81" s="6"/>
      <c r="U81" s="6"/>
      <c r="V81" s="6"/>
      <c r="W81" s="6"/>
      <c r="X81" s="6"/>
      <c r="Y81" s="6"/>
      <c r="Z81" s="6"/>
    </row>
    <row r="82" spans="2:26">
      <c r="B82" s="6"/>
      <c r="E82" s="6"/>
      <c r="F82" s="6"/>
      <c r="G82" s="6"/>
      <c r="H82" s="6"/>
      <c r="I82" s="6"/>
      <c r="J82" s="6"/>
      <c r="K82" s="6"/>
      <c r="L82" s="6"/>
      <c r="M82" s="56"/>
      <c r="N82" s="56"/>
      <c r="O82" s="6"/>
      <c r="P82" s="6"/>
      <c r="Q82" s="6"/>
      <c r="R82" s="6"/>
      <c r="S82" s="63"/>
      <c r="T82" s="6"/>
      <c r="U82" s="6"/>
      <c r="V82" s="6"/>
      <c r="W82" s="6"/>
      <c r="X82" s="6"/>
      <c r="Y82" s="6"/>
      <c r="Z82" s="6"/>
    </row>
    <row r="83" spans="2:26">
      <c r="B83" s="6"/>
      <c r="E83" s="6"/>
      <c r="F83" s="6"/>
      <c r="G83" s="6"/>
      <c r="H83" s="6"/>
      <c r="I83" s="6"/>
      <c r="J83" s="6"/>
      <c r="K83" s="6"/>
      <c r="L83" s="6"/>
      <c r="M83" s="56"/>
      <c r="N83" s="56"/>
      <c r="O83" s="6"/>
      <c r="P83" s="6"/>
      <c r="Q83" s="6"/>
      <c r="R83" s="6"/>
      <c r="S83" s="63"/>
      <c r="T83" s="6"/>
      <c r="U83" s="6"/>
      <c r="V83" s="6"/>
      <c r="W83" s="6"/>
      <c r="X83" s="6"/>
      <c r="Y83" s="6"/>
      <c r="Z83" s="6"/>
    </row>
    <row r="84" spans="2:26">
      <c r="B84" s="6"/>
      <c r="E84" s="6"/>
      <c r="F84" s="6"/>
      <c r="G84" s="6"/>
      <c r="H84" s="6"/>
      <c r="I84" s="6"/>
      <c r="J84" s="6"/>
      <c r="K84" s="6"/>
      <c r="L84" s="6"/>
      <c r="M84" s="56"/>
      <c r="N84" s="56"/>
      <c r="O84" s="6"/>
      <c r="P84" s="6"/>
      <c r="Q84" s="6"/>
      <c r="R84" s="6"/>
      <c r="S84" s="63"/>
      <c r="T84" s="6"/>
      <c r="U84" s="6"/>
      <c r="V84" s="6"/>
      <c r="W84" s="6"/>
      <c r="X84" s="6"/>
      <c r="Y84" s="6"/>
      <c r="Z84" s="6"/>
    </row>
    <row r="85" spans="2:26">
      <c r="B85" s="6"/>
      <c r="E85" s="6"/>
      <c r="F85" s="6"/>
      <c r="G85" s="6"/>
      <c r="H85" s="6"/>
      <c r="I85" s="6"/>
      <c r="J85" s="6"/>
      <c r="K85" s="6"/>
      <c r="L85" s="6"/>
      <c r="M85" s="56"/>
      <c r="N85" s="56"/>
      <c r="O85" s="6"/>
      <c r="P85" s="6"/>
      <c r="Q85" s="6"/>
      <c r="R85" s="6"/>
      <c r="S85" s="63"/>
      <c r="T85" s="6"/>
      <c r="U85" s="6"/>
      <c r="V85" s="6"/>
      <c r="W85" s="6"/>
      <c r="X85" s="6"/>
      <c r="Y85" s="6"/>
      <c r="Z85" s="6"/>
    </row>
    <row r="86" spans="2:26">
      <c r="B86" s="6"/>
      <c r="E86" s="6"/>
      <c r="F86" s="6"/>
      <c r="G86" s="6"/>
      <c r="H86" s="6"/>
      <c r="I86" s="6"/>
      <c r="J86" s="6"/>
      <c r="K86" s="6"/>
      <c r="L86" s="6"/>
      <c r="M86" s="56"/>
      <c r="N86" s="56"/>
      <c r="O86" s="6"/>
      <c r="P86" s="6"/>
      <c r="Q86" s="6"/>
      <c r="R86" s="6"/>
      <c r="S86" s="63"/>
      <c r="T86" s="6"/>
      <c r="U86" s="6"/>
      <c r="V86" s="6"/>
      <c r="W86" s="6"/>
      <c r="X86" s="6"/>
      <c r="Y86" s="6"/>
      <c r="Z86" s="6"/>
    </row>
    <row r="87" spans="2:26">
      <c r="B87" s="6"/>
      <c r="E87" s="6"/>
      <c r="F87" s="6"/>
      <c r="G87" s="6"/>
      <c r="H87" s="6"/>
      <c r="I87" s="6"/>
      <c r="J87" s="6"/>
      <c r="K87" s="6"/>
      <c r="L87" s="6"/>
      <c r="M87" s="56"/>
      <c r="N87" s="56"/>
      <c r="O87" s="6"/>
      <c r="P87" s="6"/>
      <c r="Q87" s="6"/>
      <c r="R87" s="6"/>
      <c r="S87" s="63"/>
      <c r="T87" s="6"/>
      <c r="U87" s="6"/>
      <c r="V87" s="6"/>
      <c r="W87" s="6"/>
      <c r="X87" s="6"/>
      <c r="Y87" s="6"/>
      <c r="Z87" s="6"/>
    </row>
    <row r="88" spans="2:26">
      <c r="B88" s="6"/>
      <c r="E88" s="6"/>
      <c r="F88" s="6"/>
      <c r="G88" s="6"/>
      <c r="H88" s="6"/>
      <c r="I88" s="6"/>
      <c r="J88" s="6"/>
      <c r="K88" s="6"/>
      <c r="L88" s="6"/>
      <c r="M88" s="56"/>
      <c r="N88" s="56"/>
      <c r="O88" s="6"/>
      <c r="P88" s="6"/>
      <c r="Q88" s="6"/>
      <c r="R88" s="6"/>
      <c r="S88" s="63"/>
      <c r="T88" s="6"/>
      <c r="U88" s="6"/>
      <c r="V88" s="6"/>
      <c r="W88" s="6"/>
      <c r="X88" s="6"/>
      <c r="Y88" s="6"/>
      <c r="Z88" s="6"/>
    </row>
    <row r="89" spans="2:26">
      <c r="B89" s="6"/>
      <c r="E89" s="6"/>
      <c r="F89" s="6"/>
      <c r="G89" s="6"/>
      <c r="H89" s="6"/>
      <c r="I89" s="6"/>
      <c r="J89" s="6"/>
      <c r="K89" s="6"/>
      <c r="L89" s="6"/>
      <c r="M89" s="56"/>
      <c r="N89" s="56"/>
      <c r="O89" s="6"/>
      <c r="P89" s="6"/>
      <c r="Q89" s="6"/>
      <c r="R89" s="6"/>
      <c r="S89" s="63"/>
      <c r="T89" s="6"/>
      <c r="U89" s="6"/>
      <c r="V89" s="6"/>
      <c r="W89" s="6"/>
      <c r="X89" s="6"/>
      <c r="Y89" s="6"/>
      <c r="Z89" s="6"/>
    </row>
    <row r="90" spans="2:26">
      <c r="B90" s="6"/>
      <c r="E90" s="6"/>
      <c r="F90" s="6"/>
      <c r="G90" s="6"/>
      <c r="H90" s="6"/>
      <c r="I90" s="6"/>
      <c r="J90" s="6"/>
      <c r="K90" s="6"/>
      <c r="L90" s="6"/>
      <c r="M90" s="56"/>
      <c r="N90" s="56"/>
      <c r="O90" s="6"/>
      <c r="P90" s="6"/>
      <c r="Q90" s="6"/>
      <c r="R90" s="6"/>
      <c r="S90" s="63"/>
      <c r="T90" s="6"/>
      <c r="U90" s="6"/>
      <c r="V90" s="6"/>
      <c r="W90" s="6"/>
      <c r="X90" s="6"/>
      <c r="Y90" s="6"/>
      <c r="Z90" s="6"/>
    </row>
    <row r="91" spans="2:26">
      <c r="B91" s="6"/>
      <c r="E91" s="6"/>
      <c r="F91" s="6"/>
      <c r="G91" s="6"/>
      <c r="H91" s="6"/>
      <c r="I91" s="6"/>
      <c r="J91" s="6"/>
      <c r="K91" s="6"/>
      <c r="L91" s="6"/>
      <c r="M91" s="56"/>
      <c r="N91" s="56"/>
      <c r="O91" s="6"/>
      <c r="P91" s="6"/>
      <c r="Q91" s="6"/>
      <c r="R91" s="6"/>
      <c r="S91" s="63"/>
      <c r="T91" s="6"/>
      <c r="U91" s="6"/>
      <c r="V91" s="6"/>
      <c r="W91" s="6"/>
      <c r="X91" s="6"/>
      <c r="Y91" s="6"/>
      <c r="Z91" s="6"/>
    </row>
    <row r="92" spans="2:26">
      <c r="B92" s="6"/>
      <c r="E92" s="6"/>
      <c r="F92" s="6"/>
      <c r="G92" s="6"/>
      <c r="H92" s="6"/>
      <c r="I92" s="6"/>
      <c r="J92" s="6"/>
      <c r="K92" s="6"/>
      <c r="L92" s="6"/>
      <c r="M92" s="56"/>
      <c r="N92" s="56"/>
      <c r="O92" s="6"/>
      <c r="P92" s="6"/>
      <c r="Q92" s="6"/>
      <c r="R92" s="6"/>
      <c r="S92" s="63"/>
      <c r="T92" s="6"/>
      <c r="U92" s="6"/>
      <c r="V92" s="6"/>
      <c r="W92" s="6"/>
      <c r="X92" s="6"/>
      <c r="Y92" s="6"/>
      <c r="Z92" s="6"/>
    </row>
    <row r="93" spans="2:26">
      <c r="B93" s="6"/>
      <c r="E93" s="6"/>
      <c r="F93" s="6"/>
      <c r="G93" s="6"/>
      <c r="H93" s="6"/>
      <c r="I93" s="6"/>
      <c r="J93" s="6"/>
      <c r="K93" s="6"/>
      <c r="L93" s="6"/>
      <c r="M93" s="56"/>
      <c r="N93" s="56"/>
      <c r="O93" s="6"/>
      <c r="P93" s="6"/>
      <c r="Q93" s="6"/>
      <c r="R93" s="6"/>
      <c r="S93" s="63"/>
      <c r="T93" s="6"/>
      <c r="U93" s="6"/>
      <c r="V93" s="6"/>
      <c r="W93" s="6"/>
      <c r="X93" s="6"/>
      <c r="Y93" s="6"/>
      <c r="Z93" s="6"/>
    </row>
    <row r="94" spans="2:26">
      <c r="B94" s="6"/>
      <c r="E94" s="6"/>
      <c r="F94" s="6"/>
      <c r="G94" s="6"/>
      <c r="H94" s="6"/>
      <c r="I94" s="6"/>
      <c r="J94" s="6"/>
      <c r="K94" s="6"/>
      <c r="L94" s="6"/>
      <c r="M94" s="56"/>
      <c r="N94" s="56"/>
      <c r="O94" s="6"/>
      <c r="P94" s="6"/>
      <c r="Q94" s="6"/>
      <c r="R94" s="6"/>
      <c r="S94" s="63"/>
      <c r="T94" s="6"/>
      <c r="U94" s="6"/>
      <c r="V94" s="6"/>
      <c r="W94" s="6"/>
      <c r="X94" s="6"/>
      <c r="Y94" s="6"/>
      <c r="Z94" s="6"/>
    </row>
    <row r="95" spans="2:26">
      <c r="B95" s="6"/>
      <c r="E95" s="6"/>
      <c r="F95" s="6"/>
      <c r="G95" s="6"/>
      <c r="H95" s="6"/>
      <c r="I95" s="6"/>
      <c r="J95" s="6"/>
      <c r="K95" s="6"/>
      <c r="L95" s="6"/>
      <c r="M95" s="56"/>
      <c r="N95" s="56"/>
      <c r="O95" s="6"/>
      <c r="P95" s="6"/>
      <c r="Q95" s="6"/>
      <c r="R95" s="6"/>
      <c r="S95" s="63"/>
      <c r="T95" s="6"/>
      <c r="U95" s="6"/>
      <c r="V95" s="6"/>
      <c r="W95" s="6"/>
      <c r="X95" s="6"/>
      <c r="Y95" s="6"/>
      <c r="Z95" s="6"/>
    </row>
    <row r="96" spans="2:26">
      <c r="B96" s="6"/>
      <c r="E96" s="6"/>
      <c r="F96" s="6"/>
      <c r="G96" s="6"/>
      <c r="H96" s="6"/>
      <c r="I96" s="6"/>
      <c r="J96" s="6"/>
      <c r="K96" s="6"/>
      <c r="L96" s="6"/>
      <c r="M96" s="56"/>
      <c r="N96" s="56"/>
      <c r="O96" s="6"/>
      <c r="P96" s="6"/>
      <c r="Q96" s="6"/>
      <c r="R96" s="6"/>
      <c r="S96" s="63"/>
      <c r="T96" s="6"/>
      <c r="U96" s="6"/>
      <c r="V96" s="6"/>
      <c r="W96" s="6"/>
      <c r="X96" s="6"/>
      <c r="Y96" s="6"/>
      <c r="Z96" s="6"/>
    </row>
    <row r="97" spans="2:26">
      <c r="B97" s="6"/>
      <c r="E97" s="6"/>
      <c r="F97" s="6"/>
      <c r="G97" s="6"/>
      <c r="H97" s="6"/>
      <c r="I97" s="6"/>
      <c r="J97" s="6"/>
      <c r="K97" s="6"/>
      <c r="L97" s="6"/>
      <c r="M97" s="56"/>
      <c r="N97" s="56"/>
      <c r="O97" s="6"/>
      <c r="P97" s="6"/>
      <c r="Q97" s="6"/>
      <c r="R97" s="6"/>
      <c r="S97" s="63"/>
      <c r="T97" s="6"/>
      <c r="U97" s="6"/>
      <c r="V97" s="6"/>
      <c r="W97" s="6"/>
      <c r="X97" s="6"/>
      <c r="Y97" s="6"/>
      <c r="Z97" s="6"/>
    </row>
    <row r="98" spans="2:26">
      <c r="B98" s="6"/>
      <c r="E98" s="6"/>
      <c r="F98" s="6"/>
      <c r="G98" s="6"/>
      <c r="H98" s="6"/>
      <c r="I98" s="6"/>
      <c r="J98" s="6"/>
      <c r="K98" s="6"/>
      <c r="L98" s="6"/>
      <c r="M98" s="56"/>
      <c r="N98" s="56"/>
      <c r="O98" s="6"/>
      <c r="P98" s="6"/>
      <c r="Q98" s="6"/>
      <c r="R98" s="6"/>
      <c r="S98" s="63"/>
      <c r="T98" s="6"/>
      <c r="U98" s="6"/>
      <c r="V98" s="6"/>
      <c r="W98" s="6"/>
      <c r="X98" s="6"/>
      <c r="Y98" s="6"/>
      <c r="Z98" s="6"/>
    </row>
    <row r="99" spans="2:26">
      <c r="B99" s="6"/>
      <c r="E99" s="6"/>
      <c r="F99" s="6"/>
      <c r="G99" s="6"/>
      <c r="H99" s="6"/>
      <c r="I99" s="6"/>
      <c r="J99" s="6"/>
      <c r="K99" s="6"/>
      <c r="L99" s="6"/>
      <c r="M99" s="56"/>
      <c r="N99" s="56"/>
      <c r="O99" s="6"/>
      <c r="P99" s="6"/>
      <c r="Q99" s="6"/>
      <c r="R99" s="6"/>
      <c r="S99" s="63"/>
      <c r="T99" s="6"/>
      <c r="U99" s="6"/>
      <c r="V99" s="6"/>
      <c r="W99" s="6"/>
      <c r="X99" s="6"/>
      <c r="Y99" s="6"/>
      <c r="Z99" s="6"/>
    </row>
    <row r="100" spans="2:26">
      <c r="B100" s="6"/>
      <c r="E100" s="6"/>
      <c r="F100" s="6"/>
      <c r="G100" s="6"/>
      <c r="H100" s="6"/>
      <c r="I100" s="6"/>
      <c r="J100" s="6"/>
      <c r="K100" s="6"/>
      <c r="L100" s="6"/>
      <c r="M100" s="56"/>
      <c r="N100" s="56"/>
      <c r="O100" s="6"/>
      <c r="P100" s="6"/>
      <c r="Q100" s="6"/>
      <c r="R100" s="6"/>
      <c r="S100" s="63"/>
      <c r="T100" s="6"/>
      <c r="U100" s="6"/>
      <c r="V100" s="6"/>
      <c r="W100" s="6"/>
      <c r="X100" s="6"/>
      <c r="Y100" s="6"/>
      <c r="Z100" s="6"/>
    </row>
    <row r="101" spans="2:26">
      <c r="B101" s="6"/>
      <c r="E101" s="6"/>
      <c r="F101" s="6"/>
      <c r="G101" s="6"/>
      <c r="H101" s="6"/>
      <c r="I101" s="6"/>
      <c r="J101" s="6"/>
      <c r="K101" s="6"/>
      <c r="L101" s="6"/>
      <c r="M101" s="56"/>
      <c r="N101" s="56"/>
      <c r="O101" s="6"/>
      <c r="P101" s="6"/>
      <c r="Q101" s="6"/>
      <c r="R101" s="6"/>
      <c r="S101" s="63"/>
      <c r="T101" s="6"/>
      <c r="U101" s="6"/>
      <c r="V101" s="6"/>
      <c r="W101" s="6"/>
      <c r="X101" s="6"/>
      <c r="Y101" s="6"/>
      <c r="Z101" s="6"/>
    </row>
    <row r="102" spans="2:26">
      <c r="B102" s="6"/>
      <c r="E102" s="6"/>
      <c r="F102" s="6"/>
      <c r="G102" s="6"/>
      <c r="H102" s="6"/>
      <c r="I102" s="6"/>
      <c r="J102" s="6"/>
      <c r="K102" s="6"/>
      <c r="L102" s="6"/>
      <c r="M102" s="56"/>
      <c r="N102" s="56"/>
      <c r="O102" s="6"/>
      <c r="P102" s="6"/>
      <c r="Q102" s="6"/>
      <c r="R102" s="6"/>
      <c r="S102" s="63"/>
      <c r="T102" s="6"/>
      <c r="U102" s="6"/>
      <c r="V102" s="6"/>
      <c r="W102" s="6"/>
      <c r="X102" s="6"/>
      <c r="Y102" s="6"/>
      <c r="Z102" s="6"/>
    </row>
    <row r="103" spans="2:26">
      <c r="B103" s="6"/>
      <c r="E103" s="6"/>
      <c r="F103" s="6"/>
      <c r="G103" s="6"/>
      <c r="H103" s="6"/>
      <c r="I103" s="6"/>
      <c r="J103" s="6"/>
      <c r="K103" s="6"/>
      <c r="L103" s="6"/>
      <c r="M103" s="56"/>
      <c r="N103" s="56"/>
      <c r="O103" s="6"/>
      <c r="P103" s="6"/>
      <c r="Q103" s="6"/>
      <c r="R103" s="6"/>
      <c r="S103" s="63"/>
      <c r="T103" s="6"/>
      <c r="U103" s="6"/>
      <c r="V103" s="6"/>
      <c r="W103" s="6"/>
      <c r="X103" s="6"/>
      <c r="Y103" s="6"/>
      <c r="Z103" s="6"/>
    </row>
    <row r="104" spans="2:26">
      <c r="B104" s="6"/>
      <c r="E104" s="6"/>
      <c r="F104" s="6"/>
      <c r="G104" s="6"/>
      <c r="H104" s="6"/>
      <c r="I104" s="6"/>
      <c r="J104" s="6"/>
      <c r="K104" s="6"/>
      <c r="L104" s="6"/>
      <c r="M104" s="56"/>
      <c r="N104" s="56"/>
      <c r="O104" s="6"/>
      <c r="P104" s="6"/>
      <c r="Q104" s="6"/>
      <c r="R104" s="6"/>
      <c r="S104" s="63"/>
      <c r="T104" s="6"/>
      <c r="U104" s="6"/>
      <c r="V104" s="6"/>
      <c r="W104" s="6"/>
      <c r="X104" s="6"/>
      <c r="Y104" s="6"/>
      <c r="Z104" s="6"/>
    </row>
    <row r="105" spans="2:26">
      <c r="B105" s="6"/>
      <c r="E105" s="6"/>
      <c r="F105" s="6"/>
      <c r="G105" s="6"/>
      <c r="H105" s="6"/>
      <c r="I105" s="6"/>
      <c r="J105" s="6"/>
      <c r="K105" s="6"/>
      <c r="L105" s="6"/>
      <c r="M105" s="56"/>
      <c r="N105" s="56"/>
      <c r="O105" s="6"/>
      <c r="P105" s="6"/>
      <c r="Q105" s="6"/>
      <c r="R105" s="6"/>
      <c r="S105" s="63"/>
      <c r="T105" s="6"/>
      <c r="U105" s="6"/>
      <c r="V105" s="6"/>
      <c r="W105" s="6"/>
      <c r="X105" s="6"/>
      <c r="Y105" s="6"/>
      <c r="Z105" s="6"/>
    </row>
    <row r="106" spans="2:26">
      <c r="B106" s="6"/>
      <c r="E106" s="6"/>
      <c r="F106" s="6"/>
      <c r="G106" s="6"/>
      <c r="H106" s="6"/>
      <c r="I106" s="6"/>
      <c r="J106" s="6"/>
      <c r="K106" s="6"/>
      <c r="L106" s="6"/>
      <c r="M106" s="56"/>
      <c r="N106" s="56"/>
      <c r="O106" s="6"/>
      <c r="P106" s="6"/>
      <c r="Q106" s="6"/>
      <c r="R106" s="6"/>
      <c r="S106" s="63"/>
      <c r="T106" s="6"/>
      <c r="U106" s="6"/>
      <c r="V106" s="6"/>
      <c r="W106" s="6"/>
      <c r="X106" s="6"/>
      <c r="Y106" s="6"/>
      <c r="Z106" s="6"/>
    </row>
    <row r="107" spans="2:26">
      <c r="B107" s="6"/>
      <c r="E107" s="6"/>
      <c r="F107" s="6"/>
      <c r="G107" s="6"/>
      <c r="H107" s="6"/>
      <c r="I107" s="6"/>
      <c r="J107" s="6"/>
      <c r="K107" s="6"/>
      <c r="L107" s="6"/>
      <c r="M107" s="56"/>
      <c r="N107" s="56"/>
      <c r="O107" s="6"/>
      <c r="P107" s="6"/>
      <c r="Q107" s="6"/>
      <c r="R107" s="6"/>
      <c r="S107" s="63"/>
      <c r="T107" s="6"/>
      <c r="U107" s="6"/>
      <c r="V107" s="6"/>
      <c r="W107" s="6"/>
      <c r="X107" s="6"/>
      <c r="Y107" s="6"/>
      <c r="Z107" s="6"/>
    </row>
    <row r="108" spans="2:26">
      <c r="B108" s="6"/>
      <c r="E108" s="6"/>
      <c r="F108" s="6"/>
      <c r="G108" s="6"/>
      <c r="H108" s="6"/>
      <c r="I108" s="6"/>
      <c r="J108" s="6"/>
      <c r="K108" s="6"/>
      <c r="L108" s="6"/>
      <c r="M108" s="56"/>
      <c r="N108" s="56"/>
      <c r="O108" s="6"/>
      <c r="P108" s="6"/>
      <c r="Q108" s="6"/>
      <c r="R108" s="6"/>
      <c r="S108" s="63"/>
      <c r="T108" s="6"/>
      <c r="U108" s="6"/>
      <c r="V108" s="6"/>
      <c r="W108" s="6"/>
      <c r="X108" s="6"/>
      <c r="Y108" s="6"/>
      <c r="Z108" s="6"/>
    </row>
    <row r="109" spans="2:26">
      <c r="B109" s="6"/>
      <c r="E109" s="6"/>
      <c r="F109" s="6"/>
      <c r="G109" s="6"/>
      <c r="H109" s="6"/>
      <c r="I109" s="6"/>
      <c r="J109" s="6"/>
      <c r="K109" s="6"/>
      <c r="L109" s="6"/>
      <c r="M109" s="56"/>
      <c r="N109" s="56"/>
      <c r="O109" s="6"/>
      <c r="P109" s="6"/>
      <c r="Q109" s="6"/>
      <c r="R109" s="6"/>
      <c r="S109" s="63"/>
      <c r="T109" s="6"/>
      <c r="U109" s="6"/>
      <c r="V109" s="6"/>
      <c r="W109" s="6"/>
      <c r="X109" s="6"/>
      <c r="Y109" s="6"/>
      <c r="Z109" s="6"/>
    </row>
    <row r="110" spans="2:26">
      <c r="B110" s="6"/>
      <c r="E110" s="6"/>
      <c r="F110" s="6"/>
      <c r="G110" s="6"/>
      <c r="H110" s="6"/>
      <c r="I110" s="6"/>
      <c r="J110" s="6"/>
      <c r="K110" s="6"/>
      <c r="L110" s="6"/>
      <c r="M110" s="56"/>
      <c r="N110" s="56"/>
      <c r="O110" s="6"/>
      <c r="P110" s="6"/>
      <c r="Q110" s="6"/>
      <c r="R110" s="6"/>
      <c r="S110" s="63"/>
      <c r="T110" s="6"/>
      <c r="U110" s="6"/>
      <c r="V110" s="6"/>
      <c r="W110" s="6"/>
      <c r="X110" s="6"/>
      <c r="Y110" s="6"/>
      <c r="Z110" s="6"/>
    </row>
    <row r="111" spans="2:26">
      <c r="B111" s="6"/>
      <c r="E111" s="6"/>
      <c r="F111" s="6"/>
      <c r="G111" s="6"/>
      <c r="H111" s="6"/>
      <c r="I111" s="6"/>
      <c r="J111" s="6"/>
      <c r="K111" s="6"/>
      <c r="L111" s="6"/>
      <c r="M111" s="56"/>
      <c r="N111" s="56"/>
      <c r="O111" s="6"/>
      <c r="P111" s="6"/>
      <c r="Q111" s="6"/>
      <c r="R111" s="6"/>
      <c r="S111" s="63"/>
      <c r="T111" s="6"/>
      <c r="U111" s="6"/>
      <c r="V111" s="6"/>
      <c r="W111" s="6"/>
      <c r="X111" s="6"/>
      <c r="Y111" s="6"/>
      <c r="Z111" s="6"/>
    </row>
    <row r="112" spans="2:26">
      <c r="B112" s="6"/>
      <c r="E112" s="6"/>
      <c r="F112" s="6"/>
      <c r="G112" s="6"/>
      <c r="H112" s="6"/>
      <c r="I112" s="6"/>
      <c r="J112" s="6"/>
      <c r="K112" s="6"/>
      <c r="L112" s="6"/>
      <c r="M112" s="56"/>
      <c r="N112" s="56"/>
      <c r="O112" s="6"/>
      <c r="P112" s="6"/>
      <c r="Q112" s="6"/>
      <c r="R112" s="6"/>
      <c r="S112" s="63"/>
      <c r="T112" s="6"/>
      <c r="U112" s="6"/>
      <c r="V112" s="6"/>
      <c r="W112" s="6"/>
      <c r="X112" s="6"/>
      <c r="Y112" s="6"/>
      <c r="Z112" s="6"/>
    </row>
    <row r="113" spans="2:26">
      <c r="B113" s="6"/>
      <c r="E113" s="6"/>
      <c r="F113" s="6"/>
      <c r="G113" s="6"/>
      <c r="H113" s="6"/>
      <c r="I113" s="6"/>
      <c r="J113" s="6"/>
      <c r="K113" s="6"/>
      <c r="L113" s="6"/>
      <c r="M113" s="56"/>
      <c r="N113" s="56"/>
      <c r="O113" s="6"/>
      <c r="P113" s="6"/>
      <c r="Q113" s="6"/>
      <c r="R113" s="6"/>
      <c r="S113" s="63"/>
      <c r="T113" s="6"/>
      <c r="U113" s="6"/>
      <c r="V113" s="6"/>
      <c r="W113" s="6"/>
      <c r="X113" s="6"/>
      <c r="Y113" s="6"/>
      <c r="Z113" s="6"/>
    </row>
    <row r="114" spans="2:26">
      <c r="B114" s="6"/>
      <c r="E114" s="6"/>
      <c r="F114" s="6"/>
      <c r="G114" s="6"/>
      <c r="H114" s="6"/>
      <c r="I114" s="6"/>
      <c r="J114" s="6"/>
      <c r="K114" s="6"/>
      <c r="L114" s="6"/>
      <c r="M114" s="56"/>
      <c r="N114" s="56"/>
      <c r="O114" s="6"/>
      <c r="P114" s="6"/>
      <c r="Q114" s="6"/>
      <c r="R114" s="6"/>
      <c r="S114" s="63"/>
      <c r="T114" s="6"/>
      <c r="U114" s="6"/>
      <c r="V114" s="6"/>
      <c r="W114" s="6"/>
      <c r="X114" s="6"/>
      <c r="Y114" s="6"/>
      <c r="Z114" s="6"/>
    </row>
    <row r="115" spans="2:26">
      <c r="B115" s="6"/>
      <c r="E115" s="6"/>
      <c r="F115" s="6"/>
      <c r="G115" s="6"/>
      <c r="H115" s="6"/>
      <c r="I115" s="6"/>
      <c r="J115" s="6"/>
      <c r="K115" s="6"/>
      <c r="L115" s="6"/>
      <c r="M115" s="56"/>
      <c r="N115" s="56"/>
      <c r="O115" s="6"/>
      <c r="P115" s="6"/>
      <c r="Q115" s="6"/>
      <c r="R115" s="6"/>
      <c r="S115" s="63"/>
      <c r="T115" s="6"/>
      <c r="U115" s="6"/>
      <c r="V115" s="6"/>
      <c r="W115" s="6"/>
      <c r="X115" s="6"/>
      <c r="Y115" s="6"/>
      <c r="Z115" s="6"/>
    </row>
    <row r="116" spans="2:26">
      <c r="B116" s="6"/>
      <c r="E116" s="6"/>
      <c r="F116" s="6"/>
      <c r="G116" s="6"/>
      <c r="H116" s="6"/>
      <c r="I116" s="6"/>
      <c r="J116" s="6"/>
      <c r="K116" s="6"/>
      <c r="L116" s="6"/>
      <c r="M116" s="56"/>
      <c r="N116" s="56"/>
      <c r="O116" s="6"/>
      <c r="P116" s="6"/>
      <c r="Q116" s="6"/>
      <c r="R116" s="6"/>
      <c r="S116" s="63"/>
      <c r="T116" s="6"/>
      <c r="U116" s="6"/>
      <c r="V116" s="6"/>
      <c r="W116" s="6"/>
      <c r="X116" s="6"/>
      <c r="Y116" s="6"/>
      <c r="Z116" s="6"/>
    </row>
    <row r="117" spans="2:26">
      <c r="B117" s="6"/>
      <c r="E117" s="6"/>
      <c r="F117" s="6"/>
      <c r="G117" s="6"/>
      <c r="H117" s="6"/>
      <c r="I117" s="6"/>
      <c r="J117" s="6"/>
      <c r="K117" s="6"/>
      <c r="L117" s="6"/>
      <c r="M117" s="56"/>
      <c r="N117" s="56"/>
      <c r="O117" s="6"/>
      <c r="P117" s="6"/>
      <c r="Q117" s="6"/>
      <c r="R117" s="6"/>
      <c r="S117" s="63"/>
      <c r="T117" s="6"/>
      <c r="U117" s="6"/>
      <c r="V117" s="6"/>
      <c r="W117" s="6"/>
      <c r="X117" s="6"/>
      <c r="Y117" s="6"/>
      <c r="Z117" s="6"/>
    </row>
    <row r="118" spans="2:26">
      <c r="B118" s="6"/>
      <c r="E118" s="6"/>
      <c r="F118" s="6"/>
      <c r="G118" s="6"/>
      <c r="H118" s="6"/>
      <c r="I118" s="6"/>
      <c r="J118" s="6"/>
      <c r="K118" s="6"/>
      <c r="L118" s="6"/>
      <c r="M118" s="56"/>
      <c r="N118" s="56"/>
      <c r="O118" s="6"/>
      <c r="P118" s="6"/>
      <c r="Q118" s="6"/>
      <c r="R118" s="6"/>
      <c r="S118" s="63"/>
      <c r="T118" s="6"/>
      <c r="U118" s="6"/>
      <c r="V118" s="6"/>
      <c r="W118" s="6"/>
      <c r="X118" s="6"/>
      <c r="Y118" s="6"/>
      <c r="Z118" s="6"/>
    </row>
    <row r="119" spans="2:26">
      <c r="B119" s="6"/>
      <c r="E119" s="6"/>
      <c r="F119" s="6"/>
      <c r="G119" s="6"/>
      <c r="H119" s="6"/>
      <c r="I119" s="6"/>
      <c r="J119" s="6"/>
      <c r="K119" s="6"/>
      <c r="L119" s="6"/>
      <c r="M119" s="56"/>
      <c r="N119" s="56"/>
      <c r="O119" s="6"/>
      <c r="P119" s="6"/>
      <c r="Q119" s="6"/>
      <c r="R119" s="6"/>
      <c r="S119" s="63"/>
      <c r="T119" s="6"/>
      <c r="U119" s="6"/>
      <c r="V119" s="6"/>
      <c r="W119" s="6"/>
      <c r="X119" s="6"/>
      <c r="Y119" s="6"/>
      <c r="Z119" s="6"/>
    </row>
    <row r="120" spans="2:26">
      <c r="B120" s="6"/>
      <c r="E120" s="6"/>
      <c r="F120" s="6"/>
      <c r="G120" s="6"/>
      <c r="H120" s="6"/>
      <c r="I120" s="6"/>
      <c r="J120" s="6"/>
      <c r="K120" s="6"/>
      <c r="L120" s="6"/>
      <c r="M120" s="56"/>
      <c r="N120" s="56"/>
      <c r="O120" s="6"/>
      <c r="P120" s="6"/>
      <c r="Q120" s="6"/>
      <c r="R120" s="6"/>
      <c r="S120" s="63"/>
      <c r="T120" s="6"/>
      <c r="U120" s="6"/>
      <c r="V120" s="6"/>
      <c r="W120" s="6"/>
      <c r="X120" s="6"/>
      <c r="Y120" s="6"/>
      <c r="Z120" s="6"/>
    </row>
    <row r="121" spans="2:26">
      <c r="B121" s="6"/>
      <c r="E121" s="6"/>
      <c r="F121" s="6"/>
      <c r="G121" s="6"/>
      <c r="H121" s="6"/>
      <c r="I121" s="6"/>
      <c r="J121" s="6"/>
      <c r="K121" s="6"/>
      <c r="L121" s="6"/>
      <c r="M121" s="56"/>
      <c r="N121" s="56"/>
      <c r="O121" s="6"/>
      <c r="P121" s="6"/>
      <c r="Q121" s="6"/>
      <c r="R121" s="6"/>
      <c r="S121" s="63"/>
      <c r="T121" s="6"/>
      <c r="U121" s="6"/>
      <c r="V121" s="6"/>
      <c r="W121" s="6"/>
      <c r="X121" s="6"/>
      <c r="Y121" s="6"/>
      <c r="Z121" s="6"/>
    </row>
    <row r="122" spans="2:26">
      <c r="B122" s="6"/>
      <c r="E122" s="6"/>
      <c r="F122" s="6"/>
      <c r="G122" s="6"/>
      <c r="H122" s="6"/>
      <c r="I122" s="6"/>
      <c r="J122" s="6"/>
      <c r="K122" s="6"/>
      <c r="L122" s="6"/>
      <c r="M122" s="56"/>
      <c r="N122" s="56"/>
      <c r="O122" s="6"/>
      <c r="P122" s="6"/>
      <c r="Q122" s="6"/>
      <c r="R122" s="6"/>
      <c r="S122" s="63"/>
      <c r="T122" s="6"/>
      <c r="U122" s="6"/>
      <c r="V122" s="6"/>
      <c r="W122" s="6"/>
      <c r="X122" s="6"/>
      <c r="Y122" s="6"/>
      <c r="Z122" s="6"/>
    </row>
    <row r="123" spans="2:26">
      <c r="B123" s="6"/>
      <c r="E123" s="6"/>
      <c r="F123" s="6"/>
      <c r="G123" s="6"/>
      <c r="H123" s="6"/>
      <c r="I123" s="6"/>
      <c r="J123" s="6"/>
      <c r="K123" s="6"/>
      <c r="L123" s="6"/>
      <c r="M123" s="56"/>
      <c r="N123" s="56"/>
      <c r="O123" s="6"/>
      <c r="P123" s="6"/>
      <c r="Q123" s="6"/>
      <c r="R123" s="6"/>
      <c r="S123" s="63"/>
      <c r="T123" s="6"/>
      <c r="U123" s="6"/>
      <c r="V123" s="6"/>
      <c r="W123" s="6"/>
      <c r="X123" s="6"/>
      <c r="Y123" s="6"/>
      <c r="Z123" s="6"/>
    </row>
    <row r="124" spans="2:26">
      <c r="B124" s="6"/>
      <c r="E124" s="6"/>
      <c r="F124" s="6"/>
      <c r="G124" s="6"/>
      <c r="H124" s="6"/>
      <c r="I124" s="6"/>
      <c r="J124" s="6"/>
      <c r="K124" s="6"/>
      <c r="L124" s="6"/>
      <c r="M124" s="56"/>
      <c r="N124" s="56"/>
      <c r="O124" s="6"/>
      <c r="P124" s="6"/>
      <c r="Q124" s="6"/>
      <c r="R124" s="6"/>
      <c r="S124" s="63"/>
      <c r="T124" s="6"/>
      <c r="U124" s="6"/>
      <c r="V124" s="6"/>
      <c r="W124" s="6"/>
      <c r="X124" s="6"/>
      <c r="Y124" s="6"/>
      <c r="Z124" s="6"/>
    </row>
    <row r="125" spans="2:26">
      <c r="B125" s="6"/>
      <c r="E125" s="6"/>
      <c r="F125" s="6"/>
      <c r="G125" s="6"/>
      <c r="H125" s="6"/>
      <c r="I125" s="6"/>
      <c r="J125" s="6"/>
      <c r="K125" s="6"/>
      <c r="L125" s="6"/>
      <c r="M125" s="56"/>
      <c r="N125" s="56"/>
      <c r="O125" s="6"/>
      <c r="P125" s="6"/>
      <c r="Q125" s="6"/>
      <c r="R125" s="6"/>
      <c r="S125" s="63"/>
      <c r="T125" s="6"/>
      <c r="U125" s="6"/>
      <c r="V125" s="6"/>
      <c r="W125" s="6"/>
      <c r="X125" s="6"/>
      <c r="Y125" s="6"/>
      <c r="Z125" s="6"/>
    </row>
    <row r="126" spans="2:26">
      <c r="B126" s="6"/>
      <c r="E126" s="6"/>
      <c r="F126" s="6"/>
      <c r="G126" s="6"/>
      <c r="H126" s="6"/>
      <c r="I126" s="6"/>
      <c r="J126" s="6"/>
      <c r="K126" s="6"/>
      <c r="L126" s="6"/>
      <c r="M126" s="56"/>
      <c r="N126" s="56"/>
      <c r="O126" s="6"/>
      <c r="P126" s="6"/>
      <c r="Q126" s="6"/>
      <c r="R126" s="6"/>
      <c r="S126" s="63"/>
      <c r="T126" s="6"/>
      <c r="U126" s="6"/>
      <c r="V126" s="6"/>
      <c r="W126" s="6"/>
      <c r="X126" s="6"/>
      <c r="Y126" s="6"/>
      <c r="Z126" s="6"/>
    </row>
    <row r="127" spans="2:26">
      <c r="B127" s="6"/>
      <c r="E127" s="6"/>
      <c r="F127" s="6"/>
      <c r="G127" s="6"/>
      <c r="H127" s="6"/>
      <c r="I127" s="6"/>
      <c r="J127" s="6"/>
      <c r="K127" s="6"/>
      <c r="L127" s="6"/>
      <c r="M127" s="56"/>
      <c r="N127" s="56"/>
      <c r="O127" s="6"/>
      <c r="P127" s="6"/>
      <c r="Q127" s="6"/>
      <c r="R127" s="6"/>
      <c r="S127" s="63"/>
      <c r="T127" s="6"/>
      <c r="U127" s="6"/>
      <c r="V127" s="6"/>
      <c r="W127" s="6"/>
      <c r="X127" s="6"/>
      <c r="Y127" s="6"/>
      <c r="Z127" s="6"/>
    </row>
    <row r="128" spans="2:26">
      <c r="B128" s="6"/>
      <c r="E128" s="6"/>
      <c r="F128" s="6"/>
      <c r="G128" s="6"/>
      <c r="H128" s="6"/>
      <c r="I128" s="6"/>
      <c r="J128" s="6"/>
      <c r="K128" s="6"/>
      <c r="L128" s="6"/>
      <c r="M128" s="56"/>
      <c r="N128" s="56"/>
      <c r="O128" s="6"/>
      <c r="P128" s="6"/>
      <c r="Q128" s="6"/>
      <c r="R128" s="6"/>
      <c r="S128" s="63"/>
      <c r="T128" s="6"/>
      <c r="U128" s="6"/>
      <c r="V128" s="6"/>
      <c r="W128" s="6"/>
      <c r="X128" s="6"/>
      <c r="Y128" s="6"/>
      <c r="Z128" s="6"/>
    </row>
    <row r="129" spans="2:26">
      <c r="B129" s="6"/>
      <c r="E129" s="6"/>
      <c r="F129" s="6"/>
      <c r="G129" s="6"/>
      <c r="H129" s="6"/>
      <c r="I129" s="6"/>
      <c r="J129" s="6"/>
      <c r="K129" s="6"/>
      <c r="L129" s="6"/>
      <c r="M129" s="56"/>
      <c r="N129" s="56"/>
      <c r="O129" s="6"/>
      <c r="P129" s="6"/>
      <c r="Q129" s="6"/>
      <c r="R129" s="6"/>
      <c r="S129" s="63"/>
      <c r="T129" s="6"/>
      <c r="U129" s="6"/>
      <c r="V129" s="6"/>
      <c r="W129" s="6"/>
      <c r="X129" s="6"/>
      <c r="Y129" s="6"/>
      <c r="Z129" s="6"/>
    </row>
    <row r="130" spans="2:26">
      <c r="B130" s="6"/>
      <c r="E130" s="6"/>
      <c r="F130" s="6"/>
      <c r="G130" s="6"/>
      <c r="H130" s="6"/>
      <c r="I130" s="6"/>
      <c r="J130" s="6"/>
      <c r="K130" s="6"/>
      <c r="L130" s="6"/>
      <c r="M130" s="56"/>
      <c r="N130" s="56"/>
      <c r="O130" s="6"/>
      <c r="P130" s="6"/>
      <c r="Q130" s="6"/>
      <c r="R130" s="6"/>
      <c r="S130" s="63"/>
      <c r="T130" s="6"/>
      <c r="U130" s="6"/>
      <c r="V130" s="6"/>
      <c r="W130" s="6"/>
      <c r="X130" s="6"/>
      <c r="Y130" s="6"/>
      <c r="Z130" s="6"/>
    </row>
    <row r="131" spans="2:26">
      <c r="B131" s="6"/>
      <c r="E131" s="6"/>
      <c r="F131" s="6"/>
      <c r="G131" s="6"/>
      <c r="H131" s="6"/>
      <c r="I131" s="6"/>
      <c r="J131" s="6"/>
      <c r="K131" s="6"/>
      <c r="L131" s="6"/>
      <c r="M131" s="56"/>
      <c r="N131" s="56"/>
      <c r="O131" s="6"/>
      <c r="P131" s="6"/>
      <c r="Q131" s="6"/>
      <c r="R131" s="6"/>
      <c r="S131" s="63"/>
      <c r="T131" s="6"/>
      <c r="U131" s="6"/>
      <c r="V131" s="6"/>
      <c r="W131" s="6"/>
      <c r="X131" s="6"/>
      <c r="Y131" s="6"/>
      <c r="Z131" s="6"/>
    </row>
    <row r="132" spans="2:26">
      <c r="B132" s="6"/>
      <c r="E132" s="6"/>
      <c r="F132" s="6"/>
      <c r="G132" s="6"/>
      <c r="H132" s="6"/>
      <c r="I132" s="6"/>
      <c r="J132" s="6"/>
      <c r="K132" s="6"/>
      <c r="L132" s="6"/>
      <c r="M132" s="56"/>
      <c r="N132" s="56"/>
      <c r="O132" s="6"/>
      <c r="P132" s="6"/>
      <c r="Q132" s="6"/>
      <c r="R132" s="6"/>
      <c r="S132" s="63"/>
      <c r="T132" s="6"/>
      <c r="U132" s="6"/>
      <c r="V132" s="6"/>
      <c r="W132" s="6"/>
      <c r="X132" s="6"/>
      <c r="Y132" s="6"/>
      <c r="Z132" s="6"/>
    </row>
    <row r="133" spans="2:26">
      <c r="B133" s="6"/>
      <c r="E133" s="6"/>
      <c r="F133" s="6"/>
      <c r="G133" s="6"/>
      <c r="H133" s="6"/>
      <c r="I133" s="6"/>
      <c r="J133" s="6"/>
      <c r="K133" s="6"/>
      <c r="L133" s="6"/>
      <c r="M133" s="56"/>
      <c r="N133" s="56"/>
      <c r="O133" s="6"/>
      <c r="P133" s="6"/>
      <c r="Q133" s="6"/>
      <c r="R133" s="6"/>
      <c r="S133" s="63"/>
      <c r="T133" s="6"/>
      <c r="U133" s="6"/>
      <c r="V133" s="6"/>
      <c r="W133" s="6"/>
      <c r="X133" s="6"/>
      <c r="Y133" s="6"/>
      <c r="Z133" s="6"/>
    </row>
    <row r="134" spans="2:26">
      <c r="B134" s="6"/>
      <c r="E134" s="6"/>
      <c r="F134" s="6"/>
      <c r="G134" s="6"/>
      <c r="H134" s="6"/>
      <c r="I134" s="6"/>
      <c r="J134" s="6"/>
      <c r="K134" s="6"/>
      <c r="L134" s="6"/>
      <c r="M134" s="56"/>
      <c r="N134" s="56"/>
      <c r="O134" s="6"/>
      <c r="P134" s="6"/>
      <c r="Q134" s="6"/>
      <c r="R134" s="6"/>
      <c r="S134" s="63"/>
      <c r="T134" s="6"/>
      <c r="U134" s="6"/>
      <c r="V134" s="6"/>
      <c r="W134" s="6"/>
      <c r="X134" s="6"/>
      <c r="Y134" s="6"/>
      <c r="Z134" s="6"/>
    </row>
    <row r="135" spans="2:26">
      <c r="B135" s="6"/>
      <c r="E135" s="6"/>
      <c r="F135" s="6"/>
      <c r="G135" s="6"/>
      <c r="H135" s="6"/>
      <c r="I135" s="6"/>
      <c r="J135" s="6"/>
      <c r="K135" s="6"/>
      <c r="L135" s="6"/>
      <c r="M135" s="56"/>
      <c r="N135" s="56"/>
      <c r="O135" s="6"/>
      <c r="P135" s="6"/>
      <c r="Q135" s="6"/>
      <c r="R135" s="6"/>
      <c r="S135" s="63"/>
      <c r="T135" s="6"/>
      <c r="U135" s="6"/>
      <c r="V135" s="6"/>
      <c r="W135" s="6"/>
      <c r="X135" s="6"/>
      <c r="Y135" s="6"/>
      <c r="Z135" s="6"/>
    </row>
    <row r="136" spans="2:26">
      <c r="B136" s="6"/>
      <c r="E136" s="6"/>
      <c r="F136" s="6"/>
      <c r="G136" s="6"/>
      <c r="H136" s="6"/>
      <c r="I136" s="6"/>
      <c r="J136" s="6"/>
      <c r="K136" s="6"/>
      <c r="L136" s="6"/>
      <c r="M136" s="56"/>
      <c r="N136" s="56"/>
      <c r="O136" s="6"/>
      <c r="P136" s="6"/>
      <c r="Q136" s="6"/>
      <c r="R136" s="6"/>
      <c r="S136" s="63"/>
      <c r="T136" s="6"/>
      <c r="U136" s="6"/>
      <c r="V136" s="6"/>
      <c r="W136" s="6"/>
      <c r="X136" s="6"/>
      <c r="Y136" s="6"/>
      <c r="Z136" s="6"/>
    </row>
    <row r="137" spans="2:26">
      <c r="B137" s="6"/>
      <c r="E137" s="6"/>
      <c r="F137" s="6"/>
      <c r="G137" s="6"/>
      <c r="H137" s="6"/>
      <c r="I137" s="6"/>
      <c r="J137" s="6"/>
      <c r="K137" s="6"/>
      <c r="L137" s="6"/>
      <c r="M137" s="56"/>
      <c r="N137" s="56"/>
      <c r="O137" s="6"/>
      <c r="P137" s="6"/>
      <c r="Q137" s="6"/>
      <c r="R137" s="6"/>
      <c r="S137" s="63"/>
      <c r="T137" s="6"/>
      <c r="U137" s="6"/>
      <c r="V137" s="6"/>
      <c r="W137" s="6"/>
      <c r="X137" s="6"/>
      <c r="Y137" s="6"/>
      <c r="Z137" s="6"/>
    </row>
    <row r="138" spans="2:26">
      <c r="B138" s="6"/>
      <c r="E138" s="6"/>
      <c r="F138" s="6"/>
      <c r="G138" s="6"/>
      <c r="H138" s="6"/>
      <c r="I138" s="6"/>
      <c r="J138" s="6"/>
      <c r="K138" s="6"/>
      <c r="L138" s="6"/>
      <c r="M138" s="56"/>
      <c r="N138" s="56"/>
      <c r="O138" s="6"/>
      <c r="P138" s="6"/>
      <c r="Q138" s="6"/>
      <c r="R138" s="6"/>
      <c r="S138" s="63"/>
      <c r="T138" s="6"/>
      <c r="U138" s="6"/>
      <c r="V138" s="6"/>
      <c r="W138" s="6"/>
      <c r="X138" s="6"/>
      <c r="Y138" s="6"/>
      <c r="Z138" s="6"/>
    </row>
    <row r="139" spans="2:26">
      <c r="B139" s="6"/>
      <c r="E139" s="6"/>
      <c r="F139" s="6"/>
      <c r="G139" s="6"/>
      <c r="H139" s="6"/>
      <c r="I139" s="6"/>
      <c r="J139" s="6"/>
      <c r="K139" s="6"/>
      <c r="L139" s="6"/>
      <c r="M139" s="56"/>
      <c r="N139" s="56"/>
      <c r="O139" s="6"/>
      <c r="P139" s="6"/>
      <c r="Q139" s="6"/>
      <c r="R139" s="6"/>
      <c r="S139" s="63"/>
      <c r="T139" s="6"/>
      <c r="U139" s="6"/>
      <c r="V139" s="6"/>
      <c r="W139" s="6"/>
      <c r="X139" s="6"/>
      <c r="Y139" s="6"/>
      <c r="Z139" s="6"/>
    </row>
    <row r="140" spans="2:26">
      <c r="B140" s="6"/>
      <c r="E140" s="6"/>
      <c r="F140" s="6"/>
      <c r="G140" s="6"/>
      <c r="H140" s="6"/>
      <c r="I140" s="6"/>
      <c r="J140" s="6"/>
      <c r="K140" s="6"/>
      <c r="L140" s="6"/>
      <c r="M140" s="56"/>
      <c r="N140" s="56"/>
      <c r="O140" s="6"/>
      <c r="P140" s="6"/>
      <c r="Q140" s="6"/>
      <c r="R140" s="6"/>
      <c r="S140" s="63"/>
      <c r="T140" s="6"/>
      <c r="U140" s="6"/>
      <c r="V140" s="6"/>
      <c r="W140" s="6"/>
      <c r="X140" s="6"/>
      <c r="Y140" s="6"/>
      <c r="Z140" s="6"/>
    </row>
    <row r="141" spans="2:26">
      <c r="B141" s="6"/>
      <c r="E141" s="6"/>
      <c r="F141" s="6"/>
      <c r="G141" s="6"/>
      <c r="H141" s="6"/>
      <c r="I141" s="6"/>
      <c r="J141" s="6"/>
      <c r="K141" s="6"/>
      <c r="L141" s="6"/>
      <c r="M141" s="56"/>
      <c r="N141" s="56"/>
      <c r="O141" s="6"/>
      <c r="P141" s="6"/>
      <c r="Q141" s="6"/>
      <c r="R141" s="6"/>
      <c r="S141" s="63"/>
      <c r="T141" s="6"/>
      <c r="U141" s="6"/>
      <c r="V141" s="6"/>
      <c r="W141" s="6"/>
      <c r="X141" s="6"/>
      <c r="Y141" s="6"/>
      <c r="Z141" s="6"/>
    </row>
    <row r="142" spans="2:26">
      <c r="B142" s="6"/>
      <c r="E142" s="6"/>
      <c r="F142" s="6"/>
      <c r="G142" s="6"/>
      <c r="H142" s="6"/>
      <c r="I142" s="6"/>
      <c r="J142" s="6"/>
      <c r="K142" s="6"/>
      <c r="L142" s="6"/>
      <c r="M142" s="56"/>
      <c r="N142" s="56"/>
      <c r="O142" s="6"/>
      <c r="P142" s="6"/>
      <c r="Q142" s="6"/>
      <c r="R142" s="6"/>
      <c r="S142" s="63"/>
      <c r="T142" s="6"/>
      <c r="U142" s="6"/>
      <c r="V142" s="6"/>
      <c r="W142" s="6"/>
      <c r="X142" s="6"/>
      <c r="Y142" s="6"/>
      <c r="Z142" s="6"/>
    </row>
    <row r="143" spans="2:26">
      <c r="B143" s="6"/>
      <c r="E143" s="6"/>
      <c r="F143" s="6"/>
      <c r="G143" s="6"/>
      <c r="H143" s="6"/>
      <c r="I143" s="6"/>
      <c r="J143" s="6"/>
      <c r="K143" s="6"/>
      <c r="L143" s="6"/>
      <c r="M143" s="56"/>
      <c r="N143" s="56"/>
      <c r="O143" s="6"/>
      <c r="P143" s="6"/>
      <c r="Q143" s="6"/>
      <c r="R143" s="6"/>
      <c r="S143" s="63"/>
      <c r="T143" s="6"/>
      <c r="U143" s="6"/>
      <c r="V143" s="6"/>
      <c r="W143" s="6"/>
      <c r="X143" s="6"/>
      <c r="Y143" s="6"/>
      <c r="Z143" s="6"/>
    </row>
    <row r="144" spans="2:26">
      <c r="B144" s="6"/>
      <c r="E144" s="6"/>
      <c r="F144" s="6"/>
      <c r="G144" s="6"/>
      <c r="H144" s="6"/>
      <c r="I144" s="6"/>
      <c r="J144" s="6"/>
      <c r="K144" s="6"/>
      <c r="L144" s="6"/>
      <c r="M144" s="56"/>
      <c r="N144" s="56"/>
      <c r="O144" s="6"/>
      <c r="P144" s="6"/>
      <c r="Q144" s="6"/>
      <c r="R144" s="6"/>
      <c r="S144" s="63"/>
      <c r="T144" s="6"/>
      <c r="U144" s="6"/>
      <c r="V144" s="6"/>
      <c r="W144" s="6"/>
      <c r="X144" s="6"/>
      <c r="Y144" s="6"/>
      <c r="Z144" s="6"/>
    </row>
    <row r="145" spans="2:26">
      <c r="B145" s="6"/>
      <c r="E145" s="6"/>
      <c r="F145" s="6"/>
      <c r="G145" s="6"/>
      <c r="H145" s="6"/>
      <c r="I145" s="6"/>
      <c r="J145" s="6"/>
      <c r="K145" s="6"/>
      <c r="L145" s="6"/>
      <c r="M145" s="56"/>
      <c r="N145" s="56"/>
      <c r="O145" s="6"/>
      <c r="P145" s="6"/>
      <c r="Q145" s="6"/>
      <c r="R145" s="6"/>
      <c r="S145" s="63"/>
      <c r="T145" s="6"/>
      <c r="U145" s="6"/>
      <c r="V145" s="6"/>
      <c r="W145" s="6"/>
      <c r="X145" s="6"/>
      <c r="Y145" s="6"/>
      <c r="Z145" s="6"/>
    </row>
    <row r="146" spans="2:26">
      <c r="B146" s="6"/>
      <c r="E146" s="6"/>
      <c r="F146" s="6"/>
      <c r="G146" s="6"/>
      <c r="H146" s="6"/>
      <c r="I146" s="6"/>
      <c r="J146" s="6"/>
      <c r="K146" s="6"/>
      <c r="L146" s="6"/>
      <c r="M146" s="56"/>
      <c r="N146" s="56"/>
      <c r="O146" s="6"/>
      <c r="P146" s="6"/>
      <c r="Q146" s="6"/>
      <c r="R146" s="6"/>
      <c r="S146" s="63"/>
      <c r="T146" s="6"/>
      <c r="U146" s="6"/>
      <c r="V146" s="6"/>
      <c r="W146" s="6"/>
      <c r="X146" s="6"/>
      <c r="Y146" s="6"/>
      <c r="Z146" s="6"/>
    </row>
    <row r="147" spans="2:26">
      <c r="B147" s="6"/>
      <c r="E147" s="6"/>
      <c r="F147" s="6"/>
      <c r="G147" s="6"/>
      <c r="H147" s="6"/>
      <c r="I147" s="6"/>
      <c r="J147" s="6"/>
      <c r="K147" s="6"/>
      <c r="L147" s="6"/>
      <c r="M147" s="56"/>
      <c r="N147" s="56"/>
      <c r="O147" s="6"/>
      <c r="P147" s="6"/>
      <c r="Q147" s="6"/>
      <c r="R147" s="6"/>
      <c r="S147" s="63"/>
      <c r="T147" s="6"/>
      <c r="U147" s="6"/>
      <c r="V147" s="6"/>
      <c r="W147" s="6"/>
      <c r="X147" s="6"/>
      <c r="Y147" s="6"/>
      <c r="Z147" s="6"/>
    </row>
    <row r="148" spans="2:26">
      <c r="B148" s="6"/>
      <c r="E148" s="6"/>
      <c r="F148" s="6"/>
      <c r="G148" s="6"/>
      <c r="H148" s="6"/>
      <c r="I148" s="6"/>
      <c r="J148" s="6"/>
      <c r="K148" s="6"/>
      <c r="L148" s="6"/>
      <c r="M148" s="56"/>
      <c r="N148" s="56"/>
      <c r="O148" s="6"/>
      <c r="P148" s="6"/>
      <c r="Q148" s="6"/>
      <c r="R148" s="6"/>
      <c r="S148" s="63"/>
      <c r="T148" s="6"/>
      <c r="U148" s="6"/>
      <c r="V148" s="6"/>
      <c r="W148" s="6"/>
      <c r="X148" s="6"/>
      <c r="Y148" s="6"/>
      <c r="Z148" s="6"/>
    </row>
    <row r="149" spans="2:26">
      <c r="B149" s="6"/>
      <c r="E149" s="6"/>
      <c r="F149" s="6"/>
      <c r="G149" s="6"/>
      <c r="H149" s="6"/>
      <c r="I149" s="6"/>
      <c r="J149" s="6"/>
      <c r="K149" s="6"/>
      <c r="L149" s="6"/>
      <c r="M149" s="56"/>
      <c r="N149" s="56"/>
      <c r="O149" s="6"/>
      <c r="P149" s="6"/>
      <c r="Q149" s="6"/>
      <c r="R149" s="6"/>
      <c r="S149" s="63"/>
      <c r="T149" s="6"/>
      <c r="U149" s="6"/>
      <c r="V149" s="6"/>
      <c r="W149" s="6"/>
      <c r="X149" s="6"/>
      <c r="Y149" s="6"/>
      <c r="Z149" s="6"/>
    </row>
    <row r="150" spans="2:26">
      <c r="B150" s="6"/>
      <c r="E150" s="6"/>
      <c r="F150" s="6"/>
      <c r="G150" s="6"/>
      <c r="H150" s="6"/>
      <c r="I150" s="6"/>
      <c r="J150" s="6"/>
      <c r="K150" s="6"/>
      <c r="L150" s="6"/>
      <c r="M150" s="56"/>
      <c r="N150" s="56"/>
      <c r="O150" s="6"/>
      <c r="P150" s="6"/>
      <c r="Q150" s="6"/>
      <c r="R150" s="6"/>
      <c r="S150" s="63"/>
      <c r="T150" s="6"/>
      <c r="U150" s="6"/>
      <c r="V150" s="6"/>
      <c r="W150" s="6"/>
      <c r="X150" s="6"/>
      <c r="Y150" s="6"/>
      <c r="Z150" s="6"/>
    </row>
    <row r="151" spans="2:26">
      <c r="B151" s="6"/>
      <c r="E151" s="6"/>
      <c r="F151" s="6"/>
      <c r="G151" s="6"/>
      <c r="H151" s="6"/>
      <c r="I151" s="6"/>
      <c r="J151" s="6"/>
      <c r="K151" s="6"/>
      <c r="L151" s="6"/>
      <c r="M151" s="56"/>
      <c r="N151" s="56"/>
      <c r="O151" s="6"/>
      <c r="P151" s="6"/>
      <c r="Q151" s="6"/>
      <c r="R151" s="6"/>
      <c r="S151" s="63"/>
      <c r="T151" s="6"/>
      <c r="U151" s="6"/>
      <c r="V151" s="6"/>
      <c r="W151" s="6"/>
      <c r="X151" s="6"/>
      <c r="Y151" s="6"/>
      <c r="Z151" s="6"/>
    </row>
    <row r="152" spans="2:26">
      <c r="B152" s="6"/>
      <c r="E152" s="6"/>
      <c r="F152" s="6"/>
      <c r="G152" s="6"/>
      <c r="H152" s="6"/>
      <c r="I152" s="6"/>
      <c r="J152" s="6"/>
      <c r="K152" s="6"/>
      <c r="L152" s="6"/>
      <c r="M152" s="56"/>
      <c r="N152" s="56"/>
      <c r="O152" s="6"/>
      <c r="P152" s="6"/>
      <c r="Q152" s="6"/>
      <c r="R152" s="6"/>
      <c r="S152" s="63"/>
      <c r="T152" s="6"/>
      <c r="U152" s="6"/>
      <c r="V152" s="6"/>
      <c r="W152" s="6"/>
      <c r="X152" s="6"/>
      <c r="Y152" s="6"/>
      <c r="Z152" s="6"/>
    </row>
    <row r="153" spans="2:26">
      <c r="B153" s="6"/>
      <c r="E153" s="6"/>
      <c r="F153" s="6"/>
      <c r="G153" s="6"/>
      <c r="H153" s="6"/>
      <c r="I153" s="6"/>
      <c r="J153" s="6"/>
      <c r="K153" s="6"/>
      <c r="L153" s="6"/>
      <c r="M153" s="56"/>
      <c r="N153" s="56"/>
      <c r="O153" s="6"/>
      <c r="P153" s="6"/>
      <c r="Q153" s="6"/>
      <c r="R153" s="6"/>
      <c r="S153" s="63"/>
      <c r="T153" s="6"/>
      <c r="U153" s="6"/>
      <c r="V153" s="6"/>
      <c r="W153" s="6"/>
      <c r="X153" s="6"/>
      <c r="Y153" s="6"/>
      <c r="Z153" s="6"/>
    </row>
    <row r="154" spans="2:26">
      <c r="B154" s="6"/>
      <c r="E154" s="6"/>
      <c r="F154" s="6"/>
      <c r="G154" s="6"/>
      <c r="H154" s="6"/>
      <c r="I154" s="6"/>
      <c r="J154" s="6"/>
      <c r="K154" s="6"/>
      <c r="L154" s="6"/>
      <c r="M154" s="56"/>
      <c r="N154" s="56"/>
      <c r="O154" s="6"/>
      <c r="P154" s="6"/>
      <c r="Q154" s="6"/>
      <c r="R154" s="6"/>
      <c r="S154" s="63"/>
      <c r="T154" s="6"/>
      <c r="U154" s="6"/>
      <c r="V154" s="6"/>
      <c r="W154" s="6"/>
      <c r="X154" s="6"/>
      <c r="Y154" s="6"/>
      <c r="Z154" s="6"/>
    </row>
    <row r="155" spans="2:26">
      <c r="B155" s="6"/>
      <c r="E155" s="6"/>
      <c r="F155" s="6"/>
      <c r="G155" s="6"/>
      <c r="H155" s="6"/>
      <c r="I155" s="6"/>
      <c r="J155" s="6"/>
      <c r="K155" s="6"/>
      <c r="L155" s="6"/>
      <c r="M155" s="56"/>
      <c r="N155" s="56"/>
      <c r="O155" s="6"/>
      <c r="P155" s="6"/>
      <c r="Q155" s="6"/>
      <c r="R155" s="6"/>
      <c r="S155" s="63"/>
      <c r="T155" s="6"/>
      <c r="U155" s="6"/>
      <c r="V155" s="6"/>
      <c r="W155" s="6"/>
      <c r="X155" s="6"/>
      <c r="Y155" s="6"/>
      <c r="Z155" s="6"/>
    </row>
    <row r="156" spans="2:26">
      <c r="B156" s="6"/>
      <c r="E156" s="6"/>
      <c r="F156" s="6"/>
      <c r="G156" s="6"/>
      <c r="H156" s="6"/>
      <c r="I156" s="6"/>
      <c r="J156" s="6"/>
      <c r="K156" s="6"/>
      <c r="L156" s="6"/>
      <c r="M156" s="56"/>
      <c r="N156" s="56"/>
      <c r="O156" s="6"/>
      <c r="P156" s="6"/>
      <c r="Q156" s="6"/>
      <c r="R156" s="6"/>
      <c r="S156" s="63"/>
      <c r="T156" s="6"/>
      <c r="U156" s="6"/>
      <c r="V156" s="6"/>
      <c r="W156" s="6"/>
      <c r="X156" s="6"/>
      <c r="Y156" s="6"/>
      <c r="Z156" s="6"/>
    </row>
    <row r="157" spans="2:26">
      <c r="B157" s="6"/>
      <c r="E157" s="6"/>
      <c r="F157" s="6"/>
      <c r="G157" s="6"/>
      <c r="H157" s="6"/>
      <c r="I157" s="6"/>
      <c r="J157" s="6"/>
      <c r="K157" s="6"/>
      <c r="L157" s="6"/>
      <c r="M157" s="56"/>
      <c r="N157" s="56"/>
      <c r="O157" s="6"/>
      <c r="P157" s="6"/>
      <c r="Q157" s="6"/>
      <c r="R157" s="6"/>
      <c r="S157" s="63"/>
      <c r="T157" s="6"/>
      <c r="U157" s="6"/>
      <c r="V157" s="6"/>
      <c r="W157" s="6"/>
      <c r="X157" s="6"/>
      <c r="Y157" s="6"/>
      <c r="Z157" s="6"/>
    </row>
    <row r="158" spans="2:26">
      <c r="B158" s="6"/>
      <c r="E158" s="6"/>
      <c r="F158" s="6"/>
      <c r="G158" s="6"/>
      <c r="H158" s="6"/>
      <c r="I158" s="6"/>
      <c r="J158" s="6"/>
      <c r="K158" s="6"/>
      <c r="L158" s="6"/>
      <c r="M158" s="56"/>
      <c r="N158" s="56"/>
      <c r="O158" s="6"/>
      <c r="P158" s="6"/>
      <c r="Q158" s="6"/>
      <c r="R158" s="6"/>
      <c r="S158" s="63"/>
      <c r="T158" s="6"/>
      <c r="U158" s="6"/>
      <c r="V158" s="6"/>
      <c r="W158" s="6"/>
      <c r="X158" s="6"/>
      <c r="Y158" s="6"/>
      <c r="Z158" s="6"/>
    </row>
    <row r="159" spans="2:26">
      <c r="B159" s="6"/>
      <c r="E159" s="6"/>
      <c r="F159" s="6"/>
      <c r="G159" s="6"/>
      <c r="H159" s="6"/>
      <c r="I159" s="6"/>
      <c r="J159" s="6"/>
      <c r="K159" s="6"/>
      <c r="L159" s="6"/>
      <c r="M159" s="56"/>
      <c r="N159" s="56"/>
      <c r="O159" s="6"/>
      <c r="P159" s="6"/>
      <c r="Q159" s="6"/>
      <c r="R159" s="6"/>
      <c r="S159" s="63"/>
      <c r="T159" s="6"/>
      <c r="U159" s="6"/>
      <c r="V159" s="6"/>
      <c r="W159" s="6"/>
      <c r="X159" s="6"/>
      <c r="Y159" s="6"/>
      <c r="Z159" s="6"/>
    </row>
    <row r="160" spans="2:26">
      <c r="B160" s="6"/>
      <c r="E160" s="6"/>
      <c r="F160" s="6"/>
      <c r="G160" s="6"/>
      <c r="H160" s="6"/>
      <c r="I160" s="6"/>
      <c r="J160" s="6"/>
      <c r="K160" s="6"/>
      <c r="L160" s="6"/>
      <c r="M160" s="56"/>
      <c r="N160" s="56"/>
      <c r="O160" s="6"/>
      <c r="P160" s="6"/>
      <c r="Q160" s="6"/>
      <c r="R160" s="6"/>
      <c r="S160" s="63"/>
      <c r="T160" s="6"/>
      <c r="U160" s="6"/>
      <c r="V160" s="6"/>
      <c r="W160" s="6"/>
      <c r="X160" s="6"/>
      <c r="Y160" s="6"/>
      <c r="Z160" s="6"/>
    </row>
    <row r="161" spans="2:26">
      <c r="B161" s="6"/>
      <c r="E161" s="6"/>
      <c r="F161" s="6"/>
      <c r="G161" s="6"/>
      <c r="H161" s="6"/>
      <c r="I161" s="6"/>
      <c r="J161" s="6"/>
      <c r="K161" s="6"/>
      <c r="L161" s="6"/>
      <c r="M161" s="56"/>
      <c r="N161" s="56"/>
      <c r="O161" s="6"/>
      <c r="P161" s="6"/>
      <c r="Q161" s="6"/>
      <c r="R161" s="6"/>
      <c r="S161" s="63"/>
      <c r="T161" s="6"/>
      <c r="U161" s="6"/>
      <c r="V161" s="6"/>
      <c r="W161" s="6"/>
      <c r="X161" s="6"/>
      <c r="Y161" s="6"/>
      <c r="Z161" s="6"/>
    </row>
    <row r="162" spans="2:26">
      <c r="B162" s="6"/>
      <c r="E162" s="6"/>
      <c r="F162" s="6"/>
      <c r="G162" s="6"/>
      <c r="H162" s="6"/>
      <c r="I162" s="6"/>
      <c r="J162" s="6"/>
      <c r="K162" s="6"/>
      <c r="L162" s="6"/>
      <c r="M162" s="56"/>
      <c r="N162" s="56"/>
      <c r="O162" s="6"/>
      <c r="P162" s="6"/>
      <c r="Q162" s="6"/>
      <c r="R162" s="6"/>
      <c r="S162" s="63"/>
      <c r="T162" s="6"/>
      <c r="U162" s="6"/>
      <c r="V162" s="6"/>
      <c r="W162" s="6"/>
      <c r="X162" s="6"/>
      <c r="Y162" s="6"/>
      <c r="Z162" s="6"/>
    </row>
    <row r="163" spans="2:26">
      <c r="B163" s="6"/>
      <c r="E163" s="6"/>
      <c r="F163" s="6"/>
      <c r="G163" s="6"/>
      <c r="H163" s="6"/>
      <c r="I163" s="6"/>
      <c r="J163" s="6"/>
      <c r="K163" s="6"/>
      <c r="L163" s="6"/>
      <c r="M163" s="56"/>
      <c r="N163" s="56"/>
      <c r="O163" s="6"/>
      <c r="P163" s="6"/>
      <c r="Q163" s="6"/>
      <c r="R163" s="6"/>
      <c r="S163" s="63"/>
      <c r="T163" s="6"/>
      <c r="U163" s="6"/>
      <c r="V163" s="6"/>
      <c r="W163" s="6"/>
      <c r="X163" s="6"/>
      <c r="Y163" s="6"/>
      <c r="Z163" s="6"/>
    </row>
    <row r="164" spans="2:26">
      <c r="B164" s="6"/>
      <c r="E164" s="6"/>
      <c r="F164" s="6"/>
      <c r="G164" s="6"/>
      <c r="H164" s="6"/>
      <c r="I164" s="6"/>
      <c r="J164" s="6"/>
      <c r="K164" s="6"/>
      <c r="L164" s="6"/>
      <c r="M164" s="56"/>
      <c r="N164" s="56"/>
      <c r="O164" s="6"/>
      <c r="P164" s="6"/>
      <c r="Q164" s="6"/>
      <c r="R164" s="6"/>
      <c r="S164" s="63"/>
      <c r="T164" s="6"/>
      <c r="U164" s="6"/>
      <c r="V164" s="6"/>
      <c r="W164" s="6"/>
      <c r="X164" s="6"/>
      <c r="Y164" s="6"/>
      <c r="Z164" s="6"/>
    </row>
    <row r="165" spans="2:26">
      <c r="B165" s="6"/>
      <c r="E165" s="6"/>
      <c r="F165" s="6"/>
      <c r="G165" s="6"/>
      <c r="H165" s="6"/>
      <c r="I165" s="6"/>
      <c r="J165" s="6"/>
      <c r="K165" s="6"/>
      <c r="L165" s="6"/>
      <c r="M165" s="56"/>
      <c r="N165" s="56"/>
      <c r="O165" s="6"/>
      <c r="P165" s="6"/>
      <c r="Q165" s="6"/>
      <c r="R165" s="6"/>
      <c r="S165" s="63"/>
      <c r="T165" s="6"/>
      <c r="U165" s="6"/>
      <c r="V165" s="6"/>
      <c r="W165" s="6"/>
      <c r="X165" s="6"/>
      <c r="Y165" s="6"/>
      <c r="Z165" s="6"/>
    </row>
    <row r="166" spans="2:26">
      <c r="B166" s="6"/>
      <c r="E166" s="6"/>
      <c r="F166" s="6"/>
      <c r="G166" s="6"/>
      <c r="H166" s="6"/>
      <c r="I166" s="6"/>
      <c r="J166" s="6"/>
      <c r="K166" s="6"/>
      <c r="L166" s="6"/>
      <c r="M166" s="56"/>
      <c r="N166" s="56"/>
      <c r="O166" s="6"/>
      <c r="P166" s="6"/>
      <c r="Q166" s="6"/>
      <c r="R166" s="6"/>
      <c r="S166" s="63"/>
      <c r="T166" s="6"/>
      <c r="U166" s="6"/>
      <c r="V166" s="6"/>
      <c r="W166" s="6"/>
      <c r="X166" s="6"/>
      <c r="Y166" s="6"/>
      <c r="Z166" s="6"/>
    </row>
    <row r="167" spans="2:26">
      <c r="B167" s="6"/>
      <c r="E167" s="6"/>
      <c r="F167" s="6"/>
      <c r="G167" s="6"/>
      <c r="H167" s="6"/>
      <c r="I167" s="6"/>
      <c r="J167" s="6"/>
      <c r="K167" s="6"/>
      <c r="L167" s="6"/>
      <c r="M167" s="56"/>
      <c r="N167" s="56"/>
      <c r="O167" s="6"/>
      <c r="P167" s="6"/>
      <c r="Q167" s="6"/>
      <c r="R167" s="6"/>
      <c r="S167" s="63"/>
      <c r="T167" s="6"/>
      <c r="U167" s="6"/>
      <c r="V167" s="6"/>
      <c r="W167" s="6"/>
      <c r="X167" s="6"/>
      <c r="Y167" s="6"/>
      <c r="Z167" s="6"/>
    </row>
    <row r="168" spans="2:26">
      <c r="B168" s="6"/>
      <c r="E168" s="6"/>
      <c r="F168" s="6"/>
      <c r="G168" s="6"/>
      <c r="H168" s="6"/>
      <c r="I168" s="6"/>
      <c r="J168" s="6"/>
      <c r="K168" s="6"/>
      <c r="L168" s="6"/>
      <c r="M168" s="56"/>
      <c r="N168" s="56"/>
      <c r="O168" s="6"/>
      <c r="P168" s="6"/>
      <c r="Q168" s="6"/>
      <c r="R168" s="6"/>
      <c r="S168" s="63"/>
      <c r="T168" s="6"/>
      <c r="U168" s="6"/>
      <c r="V168" s="6"/>
      <c r="W168" s="6"/>
      <c r="X168" s="6"/>
      <c r="Y168" s="6"/>
      <c r="Z168" s="6"/>
    </row>
    <row r="169" spans="2:26">
      <c r="B169" s="6"/>
      <c r="E169" s="6"/>
      <c r="F169" s="6"/>
      <c r="G169" s="6"/>
      <c r="H169" s="6"/>
      <c r="I169" s="6"/>
      <c r="J169" s="6"/>
      <c r="K169" s="6"/>
      <c r="L169" s="6"/>
      <c r="M169" s="56"/>
      <c r="N169" s="56"/>
      <c r="O169" s="6"/>
      <c r="P169" s="6"/>
      <c r="Q169" s="6"/>
      <c r="R169" s="6"/>
      <c r="S169" s="63"/>
      <c r="T169" s="6"/>
      <c r="U169" s="6"/>
      <c r="V169" s="6"/>
      <c r="W169" s="6"/>
      <c r="X169" s="6"/>
      <c r="Y169" s="6"/>
      <c r="Z169" s="6"/>
    </row>
    <row r="170" spans="2:26">
      <c r="B170" s="6"/>
      <c r="E170" s="6"/>
      <c r="F170" s="6"/>
      <c r="G170" s="6"/>
      <c r="H170" s="6"/>
      <c r="I170" s="6"/>
      <c r="J170" s="6"/>
      <c r="K170" s="6"/>
      <c r="L170" s="6"/>
      <c r="M170" s="56"/>
      <c r="N170" s="56"/>
      <c r="O170" s="6"/>
      <c r="P170" s="6"/>
      <c r="Q170" s="6"/>
      <c r="R170" s="6"/>
      <c r="S170" s="63"/>
      <c r="T170" s="6"/>
      <c r="U170" s="6"/>
      <c r="V170" s="6"/>
      <c r="W170" s="6"/>
      <c r="X170" s="6"/>
      <c r="Y170" s="6"/>
      <c r="Z170" s="6"/>
    </row>
    <row r="171" spans="2:26">
      <c r="B171" s="6"/>
      <c r="E171" s="6"/>
      <c r="F171" s="6"/>
      <c r="G171" s="6"/>
      <c r="H171" s="6"/>
      <c r="I171" s="6"/>
      <c r="J171" s="6"/>
      <c r="K171" s="6"/>
      <c r="L171" s="6"/>
      <c r="M171" s="56"/>
      <c r="N171" s="56"/>
      <c r="O171" s="6"/>
      <c r="P171" s="6"/>
      <c r="Q171" s="6"/>
      <c r="R171" s="6"/>
      <c r="S171" s="63"/>
      <c r="T171" s="6"/>
      <c r="U171" s="6"/>
      <c r="V171" s="6"/>
      <c r="W171" s="6"/>
      <c r="X171" s="6"/>
      <c r="Y171" s="6"/>
      <c r="Z171" s="6"/>
    </row>
    <row r="172" spans="2:26">
      <c r="B172" s="6"/>
      <c r="E172" s="6"/>
      <c r="F172" s="6"/>
      <c r="G172" s="6"/>
      <c r="H172" s="6"/>
      <c r="I172" s="6"/>
      <c r="J172" s="6"/>
      <c r="K172" s="6"/>
      <c r="L172" s="6"/>
      <c r="M172" s="56"/>
      <c r="N172" s="56"/>
      <c r="O172" s="6"/>
      <c r="P172" s="6"/>
      <c r="Q172" s="6"/>
      <c r="R172" s="6"/>
      <c r="S172" s="63"/>
      <c r="T172" s="6"/>
      <c r="U172" s="6"/>
      <c r="V172" s="6"/>
      <c r="W172" s="6"/>
      <c r="X172" s="6"/>
      <c r="Y172" s="6"/>
      <c r="Z172" s="6"/>
    </row>
    <row r="173" spans="2:26">
      <c r="B173" s="6"/>
      <c r="E173" s="6"/>
      <c r="F173" s="6"/>
      <c r="G173" s="6"/>
      <c r="H173" s="6"/>
      <c r="I173" s="6"/>
      <c r="J173" s="6"/>
      <c r="K173" s="6"/>
      <c r="L173" s="6"/>
      <c r="M173" s="56"/>
      <c r="N173" s="56"/>
      <c r="O173" s="6"/>
      <c r="P173" s="6"/>
      <c r="Q173" s="6"/>
      <c r="R173" s="6"/>
      <c r="S173" s="63"/>
      <c r="T173" s="6"/>
      <c r="U173" s="6"/>
      <c r="V173" s="6"/>
      <c r="W173" s="6"/>
      <c r="X173" s="6"/>
      <c r="Y173" s="6"/>
      <c r="Z173" s="6"/>
    </row>
    <row r="174" spans="2:26">
      <c r="B174" s="6"/>
      <c r="E174" s="6"/>
      <c r="F174" s="6"/>
      <c r="G174" s="6"/>
      <c r="H174" s="6"/>
      <c r="I174" s="6"/>
      <c r="J174" s="6"/>
      <c r="K174" s="6"/>
      <c r="L174" s="6"/>
      <c r="M174" s="56"/>
      <c r="N174" s="56"/>
      <c r="O174" s="6"/>
      <c r="P174" s="6"/>
      <c r="Q174" s="6"/>
      <c r="R174" s="6"/>
      <c r="S174" s="63"/>
      <c r="T174" s="6"/>
      <c r="U174" s="6"/>
      <c r="V174" s="6"/>
      <c r="W174" s="6"/>
      <c r="X174" s="6"/>
      <c r="Y174" s="6"/>
      <c r="Z174" s="6"/>
    </row>
    <row r="175" spans="2:26">
      <c r="B175" s="6"/>
      <c r="E175" s="6"/>
      <c r="F175" s="6"/>
      <c r="G175" s="6"/>
      <c r="H175" s="6"/>
      <c r="I175" s="6"/>
      <c r="J175" s="6"/>
      <c r="K175" s="6"/>
      <c r="L175" s="6"/>
      <c r="M175" s="56"/>
      <c r="N175" s="56"/>
      <c r="O175" s="6"/>
      <c r="P175" s="6"/>
      <c r="Q175" s="6"/>
      <c r="R175" s="6"/>
      <c r="S175" s="63"/>
      <c r="T175" s="6"/>
      <c r="U175" s="6"/>
      <c r="V175" s="6"/>
      <c r="W175" s="6"/>
      <c r="X175" s="6"/>
      <c r="Y175" s="6"/>
      <c r="Z175" s="6"/>
    </row>
    <row r="176" spans="2:26">
      <c r="B176" s="6"/>
      <c r="E176" s="6"/>
      <c r="F176" s="6"/>
      <c r="G176" s="6"/>
      <c r="H176" s="6"/>
      <c r="I176" s="6"/>
      <c r="J176" s="6"/>
      <c r="K176" s="6"/>
      <c r="L176" s="6"/>
      <c r="M176" s="56"/>
      <c r="N176" s="56"/>
      <c r="O176" s="6"/>
      <c r="P176" s="6"/>
      <c r="Q176" s="6"/>
      <c r="R176" s="6"/>
      <c r="S176" s="63"/>
      <c r="T176" s="6"/>
      <c r="U176" s="6"/>
      <c r="V176" s="6"/>
      <c r="W176" s="6"/>
      <c r="X176" s="6"/>
      <c r="Y176" s="6"/>
      <c r="Z176" s="6"/>
    </row>
    <row r="177" spans="2:26">
      <c r="B177" s="6"/>
      <c r="E177" s="6"/>
      <c r="F177" s="6"/>
      <c r="G177" s="6"/>
      <c r="H177" s="6"/>
      <c r="I177" s="6"/>
      <c r="J177" s="6"/>
      <c r="K177" s="6"/>
      <c r="L177" s="6"/>
      <c r="M177" s="56"/>
      <c r="N177" s="56"/>
      <c r="O177" s="6"/>
      <c r="P177" s="6"/>
      <c r="Q177" s="6"/>
      <c r="R177" s="6"/>
      <c r="S177" s="63"/>
      <c r="T177" s="6"/>
      <c r="U177" s="6"/>
      <c r="V177" s="6"/>
      <c r="W177" s="6"/>
      <c r="X177" s="6"/>
      <c r="Y177" s="6"/>
      <c r="Z177" s="6"/>
    </row>
    <row r="178" spans="2:26">
      <c r="B178" s="6"/>
      <c r="E178" s="6"/>
      <c r="F178" s="6"/>
      <c r="G178" s="6"/>
      <c r="H178" s="6"/>
      <c r="I178" s="6"/>
      <c r="J178" s="6"/>
      <c r="K178" s="6"/>
      <c r="L178" s="6"/>
      <c r="M178" s="56"/>
      <c r="N178" s="56"/>
      <c r="O178" s="6"/>
      <c r="P178" s="6"/>
      <c r="Q178" s="6"/>
      <c r="R178" s="6"/>
      <c r="S178" s="63"/>
      <c r="T178" s="6"/>
      <c r="U178" s="6"/>
      <c r="V178" s="6"/>
      <c r="W178" s="6"/>
      <c r="X178" s="6"/>
      <c r="Y178" s="6"/>
      <c r="Z178" s="6"/>
    </row>
    <row r="179" spans="2:26">
      <c r="B179" s="6"/>
      <c r="E179" s="6"/>
      <c r="F179" s="6"/>
      <c r="G179" s="6"/>
      <c r="H179" s="6"/>
      <c r="I179" s="6"/>
      <c r="J179" s="6"/>
      <c r="K179" s="6"/>
      <c r="L179" s="6"/>
      <c r="M179" s="56"/>
      <c r="N179" s="56"/>
      <c r="O179" s="6"/>
      <c r="P179" s="6"/>
      <c r="Q179" s="6"/>
      <c r="R179" s="6"/>
      <c r="S179" s="63"/>
      <c r="T179" s="6"/>
      <c r="U179" s="6"/>
      <c r="V179" s="6"/>
      <c r="W179" s="6"/>
      <c r="X179" s="6"/>
      <c r="Y179" s="6"/>
      <c r="Z179" s="6"/>
    </row>
    <row r="180" spans="2:26">
      <c r="B180" s="6"/>
      <c r="E180" s="6"/>
      <c r="F180" s="6"/>
      <c r="G180" s="6"/>
      <c r="H180" s="6"/>
      <c r="I180" s="6"/>
      <c r="J180" s="6"/>
      <c r="K180" s="6"/>
      <c r="L180" s="6"/>
      <c r="M180" s="56"/>
      <c r="N180" s="56"/>
      <c r="O180" s="6"/>
      <c r="P180" s="6"/>
      <c r="Q180" s="6"/>
      <c r="R180" s="6"/>
      <c r="S180" s="63"/>
      <c r="T180" s="6"/>
      <c r="U180" s="6"/>
      <c r="V180" s="6"/>
      <c r="W180" s="6"/>
      <c r="X180" s="6"/>
      <c r="Y180" s="6"/>
      <c r="Z180" s="6"/>
    </row>
    <row r="181" spans="2:26">
      <c r="B181" s="6"/>
      <c r="E181" s="6"/>
      <c r="F181" s="6"/>
      <c r="G181" s="6"/>
      <c r="H181" s="6"/>
      <c r="I181" s="6"/>
      <c r="J181" s="6"/>
      <c r="K181" s="6"/>
      <c r="L181" s="6"/>
      <c r="M181" s="56"/>
      <c r="N181" s="56"/>
      <c r="O181" s="6"/>
      <c r="P181" s="6"/>
      <c r="Q181" s="6"/>
      <c r="R181" s="6"/>
      <c r="S181" s="63"/>
      <c r="T181" s="6"/>
      <c r="U181" s="6"/>
      <c r="V181" s="6"/>
      <c r="W181" s="6"/>
      <c r="X181" s="6"/>
      <c r="Y181" s="6"/>
      <c r="Z181" s="6"/>
    </row>
    <row r="182" spans="2:26">
      <c r="B182" s="6"/>
      <c r="E182" s="6"/>
      <c r="F182" s="6"/>
      <c r="G182" s="6"/>
      <c r="H182" s="6"/>
      <c r="I182" s="6"/>
      <c r="J182" s="6"/>
      <c r="K182" s="6"/>
      <c r="L182" s="6"/>
      <c r="M182" s="56"/>
      <c r="N182" s="56"/>
      <c r="O182" s="6"/>
      <c r="P182" s="6"/>
      <c r="Q182" s="6"/>
      <c r="R182" s="6"/>
      <c r="S182" s="63"/>
      <c r="T182" s="6"/>
      <c r="U182" s="6"/>
      <c r="V182" s="6"/>
      <c r="W182" s="6"/>
      <c r="X182" s="6"/>
      <c r="Y182" s="6"/>
      <c r="Z182" s="6"/>
    </row>
    <row r="183" spans="2:26">
      <c r="B183" s="6"/>
      <c r="E183" s="6"/>
      <c r="F183" s="6"/>
      <c r="G183" s="6"/>
      <c r="H183" s="6"/>
      <c r="I183" s="6"/>
      <c r="J183" s="6"/>
      <c r="K183" s="6"/>
      <c r="L183" s="6"/>
      <c r="M183" s="56"/>
      <c r="N183" s="56"/>
      <c r="O183" s="6"/>
      <c r="P183" s="6"/>
      <c r="Q183" s="6"/>
      <c r="R183" s="6"/>
      <c r="S183" s="63"/>
      <c r="T183" s="6"/>
      <c r="U183" s="6"/>
      <c r="V183" s="6"/>
      <c r="W183" s="6"/>
      <c r="X183" s="6"/>
      <c r="Y183" s="6"/>
      <c r="Z183" s="6"/>
    </row>
    <row r="184" spans="2:26">
      <c r="B184" s="6"/>
      <c r="E184" s="6"/>
      <c r="F184" s="6"/>
      <c r="G184" s="6"/>
      <c r="H184" s="6"/>
      <c r="I184" s="6"/>
      <c r="J184" s="6"/>
      <c r="K184" s="6"/>
      <c r="L184" s="6"/>
      <c r="M184" s="56"/>
      <c r="N184" s="56"/>
      <c r="O184" s="6"/>
      <c r="P184" s="6"/>
      <c r="Q184" s="6"/>
      <c r="R184" s="6"/>
      <c r="S184" s="63"/>
      <c r="T184" s="6"/>
      <c r="U184" s="6"/>
      <c r="V184" s="6"/>
      <c r="W184" s="6"/>
      <c r="X184" s="6"/>
      <c r="Y184" s="6"/>
      <c r="Z184" s="6"/>
    </row>
    <row r="185" spans="2:26">
      <c r="B185" s="6"/>
      <c r="E185" s="6"/>
      <c r="F185" s="6"/>
      <c r="G185" s="6"/>
      <c r="H185" s="6"/>
      <c r="I185" s="6"/>
      <c r="J185" s="6"/>
      <c r="K185" s="6"/>
      <c r="L185" s="6"/>
      <c r="M185" s="56"/>
      <c r="N185" s="56"/>
      <c r="O185" s="6"/>
      <c r="P185" s="6"/>
      <c r="Q185" s="6"/>
      <c r="R185" s="6"/>
      <c r="S185" s="63"/>
      <c r="T185" s="6"/>
      <c r="U185" s="6"/>
      <c r="V185" s="6"/>
      <c r="W185" s="6"/>
      <c r="X185" s="6"/>
      <c r="Y185" s="6"/>
      <c r="Z185" s="6"/>
    </row>
    <row r="186" spans="2:26">
      <c r="B186" s="6"/>
      <c r="E186" s="6"/>
      <c r="F186" s="6"/>
      <c r="G186" s="6"/>
      <c r="H186" s="6"/>
      <c r="I186" s="6"/>
      <c r="J186" s="6"/>
      <c r="K186" s="6"/>
      <c r="L186" s="6"/>
      <c r="M186" s="56"/>
      <c r="N186" s="56"/>
      <c r="O186" s="6"/>
      <c r="P186" s="6"/>
      <c r="Q186" s="6"/>
      <c r="R186" s="6"/>
      <c r="S186" s="63"/>
      <c r="T186" s="6"/>
      <c r="U186" s="6"/>
      <c r="V186" s="6"/>
      <c r="W186" s="6"/>
      <c r="X186" s="6"/>
      <c r="Y186" s="6"/>
      <c r="Z186" s="6"/>
    </row>
    <row r="187" spans="2:26">
      <c r="B187" s="6"/>
      <c r="E187" s="6"/>
      <c r="F187" s="6"/>
      <c r="G187" s="6"/>
      <c r="H187" s="6"/>
      <c r="I187" s="6"/>
      <c r="J187" s="6"/>
      <c r="K187" s="6"/>
      <c r="L187" s="6"/>
      <c r="M187" s="56"/>
      <c r="N187" s="56"/>
      <c r="O187" s="6"/>
      <c r="P187" s="6"/>
      <c r="Q187" s="6"/>
      <c r="R187" s="6"/>
      <c r="S187" s="63"/>
      <c r="T187" s="6"/>
      <c r="U187" s="6"/>
      <c r="V187" s="6"/>
      <c r="W187" s="6"/>
      <c r="X187" s="6"/>
      <c r="Y187" s="6"/>
      <c r="Z187" s="6"/>
    </row>
    <row r="188" spans="2:26">
      <c r="B188" s="6"/>
      <c r="E188" s="6"/>
      <c r="F188" s="6"/>
      <c r="G188" s="6"/>
      <c r="H188" s="6"/>
      <c r="I188" s="6"/>
      <c r="J188" s="6"/>
      <c r="K188" s="6"/>
      <c r="L188" s="6"/>
      <c r="M188" s="56"/>
      <c r="N188" s="56"/>
      <c r="O188" s="6"/>
      <c r="P188" s="6"/>
      <c r="Q188" s="6"/>
      <c r="R188" s="6"/>
      <c r="S188" s="63"/>
      <c r="T188" s="6"/>
      <c r="U188" s="6"/>
      <c r="V188" s="6"/>
      <c r="W188" s="6"/>
      <c r="X188" s="6"/>
      <c r="Y188" s="6"/>
      <c r="Z188" s="6"/>
    </row>
    <row r="189" spans="2:26">
      <c r="B189" s="6"/>
      <c r="E189" s="6"/>
      <c r="F189" s="6"/>
      <c r="G189" s="6"/>
      <c r="H189" s="6"/>
      <c r="I189" s="6"/>
      <c r="J189" s="6"/>
      <c r="K189" s="6"/>
      <c r="L189" s="6"/>
      <c r="M189" s="56"/>
      <c r="N189" s="56"/>
      <c r="O189" s="6"/>
      <c r="P189" s="6"/>
      <c r="Q189" s="6"/>
      <c r="R189" s="6"/>
      <c r="S189" s="63"/>
      <c r="T189" s="6"/>
      <c r="U189" s="6"/>
      <c r="V189" s="6"/>
      <c r="W189" s="6"/>
      <c r="X189" s="6"/>
      <c r="Y189" s="6"/>
      <c r="Z189" s="6"/>
    </row>
    <row r="190" spans="2:26">
      <c r="B190" s="6"/>
      <c r="E190" s="6"/>
      <c r="F190" s="6"/>
      <c r="G190" s="6"/>
      <c r="H190" s="6"/>
      <c r="I190" s="6"/>
      <c r="J190" s="6"/>
      <c r="K190" s="6"/>
      <c r="L190" s="6"/>
      <c r="M190" s="56"/>
      <c r="N190" s="56"/>
      <c r="O190" s="6"/>
      <c r="P190" s="6"/>
      <c r="Q190" s="6"/>
      <c r="R190" s="6"/>
      <c r="S190" s="63"/>
      <c r="T190" s="6"/>
      <c r="U190" s="6"/>
      <c r="V190" s="6"/>
      <c r="W190" s="6"/>
      <c r="X190" s="6"/>
      <c r="Y190" s="6"/>
      <c r="Z190" s="6"/>
    </row>
    <row r="191" spans="2:26">
      <c r="B191" s="6"/>
      <c r="E191" s="6"/>
      <c r="F191" s="6"/>
      <c r="G191" s="6"/>
      <c r="H191" s="6"/>
      <c r="I191" s="6"/>
      <c r="J191" s="6"/>
      <c r="K191" s="6"/>
      <c r="L191" s="6"/>
      <c r="M191" s="56"/>
      <c r="N191" s="56"/>
      <c r="O191" s="6"/>
      <c r="P191" s="6"/>
      <c r="Q191" s="6"/>
      <c r="R191" s="6"/>
      <c r="S191" s="63"/>
      <c r="T191" s="6"/>
      <c r="U191" s="6"/>
      <c r="V191" s="6"/>
      <c r="W191" s="6"/>
      <c r="X191" s="6"/>
      <c r="Y191" s="6"/>
      <c r="Z191" s="6"/>
    </row>
    <row r="192" spans="2:26">
      <c r="B192" s="6"/>
      <c r="E192" s="6"/>
      <c r="F192" s="6"/>
      <c r="G192" s="6"/>
      <c r="H192" s="6"/>
      <c r="I192" s="6"/>
      <c r="J192" s="6"/>
      <c r="K192" s="6"/>
      <c r="L192" s="6"/>
      <c r="M192" s="56"/>
      <c r="N192" s="56"/>
      <c r="O192" s="6"/>
      <c r="P192" s="6"/>
      <c r="Q192" s="6"/>
      <c r="R192" s="6"/>
      <c r="S192" s="63"/>
      <c r="T192" s="6"/>
      <c r="U192" s="6"/>
      <c r="V192" s="6"/>
      <c r="W192" s="6"/>
      <c r="X192" s="6"/>
      <c r="Y192" s="6"/>
      <c r="Z192" s="6"/>
    </row>
    <row r="193" spans="2:26">
      <c r="B193" s="6"/>
      <c r="E193" s="6"/>
      <c r="F193" s="6"/>
      <c r="G193" s="6"/>
      <c r="H193" s="6"/>
      <c r="I193" s="6"/>
      <c r="J193" s="6"/>
      <c r="K193" s="6"/>
      <c r="L193" s="6"/>
      <c r="M193" s="56"/>
      <c r="N193" s="56"/>
      <c r="O193" s="6"/>
      <c r="P193" s="6"/>
      <c r="Q193" s="6"/>
      <c r="R193" s="6"/>
      <c r="S193" s="63"/>
      <c r="T193" s="6"/>
      <c r="U193" s="6"/>
      <c r="V193" s="6"/>
      <c r="W193" s="6"/>
      <c r="X193" s="6"/>
      <c r="Y193" s="6"/>
      <c r="Z193" s="6"/>
    </row>
    <row r="194" spans="2:26">
      <c r="B194" s="6"/>
      <c r="E194" s="6"/>
      <c r="F194" s="6"/>
      <c r="G194" s="6"/>
      <c r="H194" s="6"/>
      <c r="I194" s="6"/>
      <c r="J194" s="6"/>
      <c r="K194" s="6"/>
      <c r="L194" s="6"/>
      <c r="M194" s="56"/>
      <c r="N194" s="56"/>
      <c r="O194" s="6"/>
      <c r="P194" s="6"/>
      <c r="Q194" s="6"/>
      <c r="R194" s="6"/>
      <c r="S194" s="63"/>
      <c r="T194" s="6"/>
      <c r="U194" s="6"/>
      <c r="V194" s="6"/>
      <c r="W194" s="6"/>
      <c r="X194" s="6"/>
      <c r="Y194" s="6"/>
      <c r="Z194" s="6"/>
    </row>
    <row r="195" spans="2:26">
      <c r="B195" s="6"/>
      <c r="E195" s="6"/>
      <c r="F195" s="6"/>
      <c r="G195" s="6"/>
      <c r="H195" s="6"/>
      <c r="I195" s="6"/>
      <c r="J195" s="6"/>
      <c r="K195" s="6"/>
      <c r="L195" s="6"/>
      <c r="M195" s="56"/>
      <c r="N195" s="56"/>
      <c r="O195" s="6"/>
      <c r="P195" s="6"/>
      <c r="Q195" s="6"/>
      <c r="R195" s="6"/>
      <c r="S195" s="63"/>
      <c r="T195" s="6"/>
      <c r="U195" s="6"/>
      <c r="V195" s="6"/>
      <c r="W195" s="6"/>
      <c r="X195" s="6"/>
      <c r="Y195" s="6"/>
      <c r="Z195" s="6"/>
    </row>
    <row r="196" spans="2:26">
      <c r="B196" s="6"/>
      <c r="E196" s="6"/>
      <c r="F196" s="6"/>
      <c r="G196" s="6"/>
      <c r="H196" s="6"/>
      <c r="I196" s="6"/>
      <c r="J196" s="6"/>
      <c r="K196" s="6"/>
      <c r="L196" s="6"/>
      <c r="M196" s="56"/>
      <c r="N196" s="56"/>
      <c r="O196" s="6"/>
      <c r="P196" s="6"/>
      <c r="Q196" s="6"/>
      <c r="R196" s="6"/>
      <c r="S196" s="63"/>
      <c r="T196" s="6"/>
      <c r="U196" s="6"/>
      <c r="V196" s="6"/>
      <c r="W196" s="6"/>
      <c r="X196" s="6"/>
      <c r="Y196" s="6"/>
      <c r="Z196" s="6"/>
    </row>
    <row r="197" spans="2:26">
      <c r="B197" s="6"/>
      <c r="E197" s="6"/>
      <c r="F197" s="6"/>
      <c r="G197" s="6"/>
      <c r="H197" s="6"/>
      <c r="I197" s="6"/>
      <c r="J197" s="6"/>
      <c r="K197" s="6"/>
      <c r="L197" s="6"/>
      <c r="M197" s="56"/>
      <c r="N197" s="56"/>
      <c r="O197" s="6"/>
      <c r="P197" s="6"/>
      <c r="Q197" s="6"/>
      <c r="R197" s="6"/>
      <c r="S197" s="63"/>
      <c r="T197" s="6"/>
      <c r="U197" s="6"/>
      <c r="V197" s="6"/>
      <c r="W197" s="6"/>
      <c r="X197" s="6"/>
      <c r="Y197" s="6"/>
      <c r="Z197" s="6"/>
    </row>
    <row r="198" spans="2:26">
      <c r="B198" s="6"/>
      <c r="E198" s="6"/>
      <c r="F198" s="6"/>
      <c r="G198" s="6"/>
      <c r="H198" s="6"/>
      <c r="I198" s="6"/>
      <c r="J198" s="6"/>
      <c r="K198" s="6"/>
      <c r="L198" s="6"/>
      <c r="M198" s="56"/>
      <c r="N198" s="56"/>
      <c r="O198" s="6"/>
      <c r="P198" s="6"/>
      <c r="Q198" s="6"/>
      <c r="R198" s="6"/>
      <c r="S198" s="63"/>
      <c r="T198" s="6"/>
      <c r="U198" s="6"/>
      <c r="V198" s="6"/>
      <c r="W198" s="6"/>
      <c r="X198" s="6"/>
      <c r="Y198" s="6"/>
      <c r="Z198" s="6"/>
    </row>
    <row r="199" spans="2:26">
      <c r="B199" s="6"/>
      <c r="E199" s="6"/>
      <c r="F199" s="6"/>
      <c r="G199" s="6"/>
      <c r="H199" s="6"/>
      <c r="I199" s="6"/>
      <c r="J199" s="6"/>
      <c r="K199" s="6"/>
      <c r="L199" s="6"/>
      <c r="M199" s="56"/>
      <c r="N199" s="56"/>
      <c r="O199" s="6"/>
      <c r="P199" s="6"/>
      <c r="Q199" s="6"/>
      <c r="R199" s="6"/>
      <c r="S199" s="63"/>
      <c r="T199" s="6"/>
      <c r="U199" s="6"/>
      <c r="V199" s="6"/>
      <c r="W199" s="6"/>
      <c r="X199" s="6"/>
      <c r="Y199" s="6"/>
      <c r="Z199" s="6"/>
    </row>
    <row r="200" spans="2:26">
      <c r="B200" s="6"/>
      <c r="E200" s="6"/>
      <c r="F200" s="6"/>
      <c r="G200" s="6"/>
      <c r="H200" s="6"/>
      <c r="I200" s="6"/>
      <c r="J200" s="6"/>
      <c r="K200" s="6"/>
      <c r="L200" s="6"/>
      <c r="M200" s="56"/>
      <c r="N200" s="56"/>
      <c r="O200" s="6"/>
      <c r="P200" s="6"/>
      <c r="Q200" s="6"/>
      <c r="R200" s="6"/>
      <c r="S200" s="63"/>
      <c r="T200" s="6"/>
      <c r="U200" s="6"/>
      <c r="V200" s="6"/>
      <c r="W200" s="6"/>
      <c r="X200" s="6"/>
      <c r="Y200" s="6"/>
      <c r="Z200" s="6"/>
    </row>
    <row r="201" spans="2:26">
      <c r="B201" s="6"/>
      <c r="E201" s="6"/>
      <c r="F201" s="6"/>
      <c r="G201" s="6"/>
      <c r="H201" s="6"/>
      <c r="I201" s="6"/>
      <c r="J201" s="6"/>
      <c r="K201" s="6"/>
      <c r="L201" s="6"/>
      <c r="M201" s="56"/>
      <c r="N201" s="56"/>
      <c r="O201" s="6"/>
      <c r="P201" s="6"/>
      <c r="Q201" s="6"/>
      <c r="R201" s="6"/>
      <c r="S201" s="63"/>
      <c r="T201" s="6"/>
      <c r="U201" s="6"/>
      <c r="V201" s="6"/>
      <c r="W201" s="6"/>
      <c r="X201" s="6"/>
      <c r="Y201" s="6"/>
      <c r="Z201" s="6"/>
    </row>
    <row r="202" spans="2:26">
      <c r="B202" s="6"/>
      <c r="E202" s="6"/>
      <c r="F202" s="6"/>
      <c r="G202" s="6"/>
      <c r="H202" s="6"/>
      <c r="I202" s="6"/>
      <c r="J202" s="6"/>
      <c r="K202" s="6"/>
      <c r="L202" s="6"/>
      <c r="M202" s="56"/>
      <c r="N202" s="56"/>
      <c r="O202" s="6"/>
      <c r="P202" s="6"/>
      <c r="Q202" s="6"/>
      <c r="R202" s="6"/>
      <c r="S202" s="63"/>
      <c r="T202" s="6"/>
      <c r="U202" s="6"/>
      <c r="V202" s="6"/>
      <c r="W202" s="6"/>
      <c r="X202" s="6"/>
      <c r="Y202" s="6"/>
      <c r="Z202" s="6"/>
    </row>
    <row r="203" spans="2:26">
      <c r="B203" s="6"/>
      <c r="E203" s="6"/>
      <c r="F203" s="6"/>
      <c r="G203" s="6"/>
      <c r="H203" s="6"/>
      <c r="I203" s="6"/>
      <c r="J203" s="6"/>
      <c r="K203" s="6"/>
      <c r="L203" s="6"/>
      <c r="M203" s="56"/>
      <c r="N203" s="56"/>
      <c r="O203" s="6"/>
      <c r="P203" s="6"/>
      <c r="Q203" s="6"/>
      <c r="R203" s="6"/>
      <c r="S203" s="63"/>
      <c r="T203" s="6"/>
      <c r="U203" s="6"/>
      <c r="V203" s="6"/>
      <c r="W203" s="6"/>
      <c r="X203" s="6"/>
      <c r="Y203" s="6"/>
      <c r="Z203" s="6"/>
    </row>
    <row r="204" spans="2:26">
      <c r="B204" s="6"/>
      <c r="E204" s="6"/>
      <c r="F204" s="6"/>
      <c r="G204" s="6"/>
      <c r="H204" s="6"/>
      <c r="I204" s="6"/>
      <c r="J204" s="6"/>
      <c r="K204" s="6"/>
      <c r="L204" s="6"/>
      <c r="M204" s="56"/>
      <c r="N204" s="56"/>
      <c r="O204" s="6"/>
      <c r="P204" s="6"/>
      <c r="Q204" s="6"/>
      <c r="R204" s="6"/>
      <c r="S204" s="63"/>
      <c r="T204" s="6"/>
      <c r="U204" s="6"/>
      <c r="V204" s="6"/>
      <c r="W204" s="6"/>
      <c r="X204" s="6"/>
      <c r="Y204" s="6"/>
      <c r="Z204" s="6"/>
    </row>
    <row r="205" spans="2:26">
      <c r="B205" s="6"/>
      <c r="E205" s="6"/>
      <c r="F205" s="6"/>
      <c r="G205" s="6"/>
      <c r="H205" s="6"/>
      <c r="I205" s="6"/>
      <c r="J205" s="6"/>
      <c r="K205" s="6"/>
      <c r="L205" s="6"/>
      <c r="M205" s="56"/>
      <c r="N205" s="56"/>
      <c r="O205" s="6"/>
      <c r="P205" s="6"/>
      <c r="Q205" s="6"/>
      <c r="R205" s="6"/>
      <c r="S205" s="63"/>
      <c r="T205" s="6"/>
      <c r="U205" s="6"/>
      <c r="V205" s="6"/>
      <c r="W205" s="6"/>
      <c r="X205" s="6"/>
      <c r="Y205" s="6"/>
      <c r="Z205" s="6"/>
    </row>
    <row r="206" spans="2:26">
      <c r="B206" s="6"/>
      <c r="E206" s="6"/>
      <c r="F206" s="6"/>
      <c r="G206" s="6"/>
      <c r="H206" s="6"/>
      <c r="I206" s="6"/>
      <c r="J206" s="6"/>
      <c r="K206" s="6"/>
      <c r="L206" s="6"/>
      <c r="M206" s="56"/>
      <c r="N206" s="56"/>
      <c r="O206" s="6"/>
      <c r="P206" s="6"/>
      <c r="Q206" s="6"/>
      <c r="R206" s="6"/>
      <c r="S206" s="63"/>
      <c r="T206" s="6"/>
      <c r="U206" s="6"/>
      <c r="V206" s="6"/>
      <c r="W206" s="6"/>
      <c r="X206" s="6"/>
      <c r="Y206" s="6"/>
      <c r="Z206" s="6"/>
    </row>
    <row r="207" spans="2:26">
      <c r="B207" s="6"/>
      <c r="E207" s="6"/>
      <c r="F207" s="6"/>
      <c r="G207" s="6"/>
      <c r="H207" s="6"/>
      <c r="I207" s="6"/>
      <c r="J207" s="6"/>
      <c r="K207" s="6"/>
      <c r="L207" s="6"/>
      <c r="M207" s="56"/>
      <c r="N207" s="56"/>
      <c r="O207" s="6"/>
      <c r="P207" s="6"/>
      <c r="Q207" s="6"/>
      <c r="R207" s="6"/>
      <c r="S207" s="63"/>
      <c r="T207" s="6"/>
      <c r="U207" s="6"/>
      <c r="V207" s="6"/>
      <c r="W207" s="6"/>
      <c r="X207" s="6"/>
      <c r="Y207" s="6"/>
      <c r="Z207" s="6"/>
    </row>
    <row r="208" spans="2:26">
      <c r="B208" s="6"/>
      <c r="E208" s="6"/>
      <c r="F208" s="6"/>
      <c r="G208" s="6"/>
      <c r="H208" s="6"/>
      <c r="I208" s="6"/>
      <c r="J208" s="6"/>
      <c r="K208" s="6"/>
      <c r="L208" s="6"/>
      <c r="M208" s="56"/>
      <c r="N208" s="56"/>
      <c r="O208" s="6"/>
      <c r="P208" s="6"/>
      <c r="Q208" s="6"/>
      <c r="R208" s="6"/>
      <c r="S208" s="63"/>
      <c r="T208" s="6"/>
      <c r="U208" s="6"/>
      <c r="V208" s="6"/>
      <c r="W208" s="6"/>
      <c r="X208" s="6"/>
      <c r="Y208" s="6"/>
      <c r="Z208" s="6"/>
    </row>
    <row r="209" spans="2:26">
      <c r="B209" s="6"/>
      <c r="E209" s="6"/>
      <c r="F209" s="6"/>
      <c r="G209" s="6"/>
      <c r="H209" s="6"/>
      <c r="I209" s="6"/>
      <c r="J209" s="6"/>
      <c r="K209" s="6"/>
      <c r="L209" s="6"/>
      <c r="M209" s="56"/>
      <c r="N209" s="56"/>
      <c r="O209" s="6"/>
      <c r="P209" s="6"/>
      <c r="Q209" s="6"/>
      <c r="R209" s="6"/>
      <c r="S209" s="63"/>
      <c r="T209" s="6"/>
      <c r="U209" s="6"/>
      <c r="V209" s="6"/>
      <c r="W209" s="6"/>
      <c r="X209" s="6"/>
      <c r="Y209" s="6"/>
      <c r="Z209" s="6"/>
    </row>
    <row r="210" spans="2:26">
      <c r="B210" s="6"/>
      <c r="E210" s="6"/>
      <c r="F210" s="6"/>
      <c r="G210" s="6"/>
      <c r="H210" s="6"/>
      <c r="I210" s="6"/>
      <c r="J210" s="6"/>
      <c r="K210" s="6"/>
      <c r="L210" s="6"/>
      <c r="M210" s="56"/>
      <c r="N210" s="56"/>
      <c r="O210" s="6"/>
      <c r="P210" s="6"/>
      <c r="Q210" s="6"/>
      <c r="R210" s="6"/>
      <c r="S210" s="63"/>
      <c r="T210" s="6"/>
      <c r="U210" s="6"/>
      <c r="V210" s="6"/>
      <c r="W210" s="6"/>
      <c r="X210" s="6"/>
      <c r="Y210" s="6"/>
      <c r="Z210" s="6"/>
    </row>
    <row r="211" spans="2:26">
      <c r="B211" s="6"/>
      <c r="E211" s="6"/>
      <c r="F211" s="6"/>
      <c r="G211" s="6"/>
      <c r="H211" s="6"/>
      <c r="I211" s="6"/>
      <c r="J211" s="6"/>
      <c r="K211" s="6"/>
      <c r="L211" s="6"/>
      <c r="M211" s="56"/>
      <c r="N211" s="56"/>
      <c r="O211" s="6"/>
      <c r="P211" s="6"/>
      <c r="Q211" s="6"/>
      <c r="R211" s="6"/>
      <c r="S211" s="63"/>
      <c r="T211" s="6"/>
      <c r="U211" s="6"/>
      <c r="V211" s="6"/>
      <c r="W211" s="6"/>
      <c r="X211" s="6"/>
      <c r="Y211" s="6"/>
      <c r="Z211" s="6"/>
    </row>
    <row r="212" spans="2:26">
      <c r="B212" s="6"/>
      <c r="E212" s="6"/>
      <c r="F212" s="6"/>
      <c r="G212" s="6"/>
      <c r="H212" s="6"/>
      <c r="I212" s="6"/>
      <c r="J212" s="6"/>
      <c r="K212" s="6"/>
      <c r="L212" s="6"/>
      <c r="M212" s="56"/>
      <c r="N212" s="56"/>
      <c r="O212" s="6"/>
      <c r="P212" s="6"/>
      <c r="Q212" s="6"/>
      <c r="R212" s="6"/>
      <c r="S212" s="63"/>
      <c r="T212" s="6"/>
      <c r="U212" s="6"/>
      <c r="V212" s="6"/>
      <c r="W212" s="6"/>
      <c r="X212" s="6"/>
      <c r="Y212" s="6"/>
      <c r="Z212" s="6"/>
    </row>
    <row r="213" spans="2:26">
      <c r="B213" s="6"/>
      <c r="E213" s="6"/>
      <c r="F213" s="6"/>
      <c r="G213" s="6"/>
      <c r="H213" s="6"/>
      <c r="I213" s="6"/>
      <c r="J213" s="6"/>
      <c r="K213" s="6"/>
      <c r="L213" s="6"/>
      <c r="M213" s="56"/>
      <c r="N213" s="56"/>
      <c r="O213" s="6"/>
      <c r="P213" s="6"/>
      <c r="Q213" s="6"/>
      <c r="R213" s="6"/>
      <c r="S213" s="63"/>
      <c r="T213" s="6"/>
      <c r="U213" s="6"/>
      <c r="V213" s="6"/>
      <c r="W213" s="6"/>
      <c r="X213" s="6"/>
      <c r="Y213" s="6"/>
      <c r="Z213" s="6"/>
    </row>
    <row r="214" spans="2:26">
      <c r="B214" s="6"/>
      <c r="E214" s="6"/>
      <c r="F214" s="6"/>
      <c r="G214" s="6"/>
      <c r="H214" s="6"/>
      <c r="I214" s="6"/>
      <c r="J214" s="6"/>
      <c r="K214" s="6"/>
      <c r="L214" s="6"/>
      <c r="M214" s="56"/>
      <c r="N214" s="56"/>
      <c r="O214" s="6"/>
      <c r="P214" s="6"/>
      <c r="Q214" s="6"/>
      <c r="R214" s="6"/>
      <c r="S214" s="63"/>
      <c r="T214" s="6"/>
      <c r="U214" s="6"/>
      <c r="V214" s="6"/>
      <c r="W214" s="6"/>
      <c r="X214" s="6"/>
      <c r="Y214" s="6"/>
      <c r="Z214" s="6"/>
    </row>
    <row r="215" spans="2:26">
      <c r="B215" s="6"/>
      <c r="E215" s="6"/>
      <c r="F215" s="6"/>
      <c r="G215" s="6"/>
      <c r="H215" s="6"/>
      <c r="I215" s="6"/>
      <c r="J215" s="6"/>
      <c r="K215" s="6"/>
      <c r="L215" s="6"/>
      <c r="M215" s="56"/>
      <c r="N215" s="56"/>
      <c r="O215" s="6"/>
      <c r="P215" s="6"/>
      <c r="Q215" s="6"/>
      <c r="R215" s="6"/>
      <c r="S215" s="63"/>
      <c r="T215" s="6"/>
      <c r="U215" s="6"/>
      <c r="V215" s="6"/>
      <c r="W215" s="6"/>
      <c r="X215" s="6"/>
      <c r="Y215" s="6"/>
      <c r="Z215" s="6"/>
    </row>
    <row r="216" spans="2:26">
      <c r="B216" s="6"/>
      <c r="E216" s="6"/>
      <c r="F216" s="6"/>
      <c r="G216" s="6"/>
      <c r="H216" s="6"/>
      <c r="I216" s="6"/>
      <c r="J216" s="6"/>
      <c r="K216" s="6"/>
      <c r="L216" s="6"/>
      <c r="M216" s="56"/>
      <c r="N216" s="56"/>
      <c r="O216" s="6"/>
      <c r="P216" s="6"/>
      <c r="Q216" s="6"/>
      <c r="R216" s="6"/>
      <c r="S216" s="63"/>
      <c r="T216" s="6"/>
      <c r="U216" s="6"/>
      <c r="V216" s="6"/>
      <c r="W216" s="6"/>
      <c r="X216" s="6"/>
      <c r="Y216" s="6"/>
      <c r="Z216" s="6"/>
    </row>
    <row r="217" spans="2:26">
      <c r="B217" s="6"/>
      <c r="E217" s="6"/>
      <c r="F217" s="6"/>
      <c r="G217" s="6"/>
      <c r="H217" s="6"/>
      <c r="I217" s="6"/>
      <c r="J217" s="6"/>
      <c r="K217" s="6"/>
      <c r="L217" s="6"/>
      <c r="M217" s="56"/>
      <c r="N217" s="56"/>
      <c r="O217" s="6"/>
      <c r="P217" s="6"/>
      <c r="Q217" s="6"/>
      <c r="R217" s="6"/>
      <c r="S217" s="63"/>
      <c r="T217" s="6"/>
      <c r="U217" s="6"/>
      <c r="V217" s="6"/>
      <c r="W217" s="6"/>
      <c r="X217" s="6"/>
      <c r="Y217" s="6"/>
      <c r="Z217" s="6"/>
    </row>
    <row r="218" spans="2:26">
      <c r="B218" s="6"/>
      <c r="E218" s="6"/>
      <c r="F218" s="6"/>
      <c r="G218" s="6"/>
      <c r="H218" s="6"/>
      <c r="I218" s="6"/>
      <c r="J218" s="6"/>
      <c r="K218" s="6"/>
      <c r="L218" s="6"/>
      <c r="M218" s="56"/>
      <c r="N218" s="56"/>
      <c r="O218" s="6"/>
      <c r="P218" s="6"/>
      <c r="Q218" s="6"/>
      <c r="R218" s="6"/>
      <c r="S218" s="63"/>
      <c r="T218" s="6"/>
      <c r="U218" s="6"/>
      <c r="V218" s="6"/>
      <c r="W218" s="6"/>
      <c r="X218" s="6"/>
      <c r="Y218" s="6"/>
      <c r="Z218" s="6"/>
    </row>
    <row r="219" spans="2:26">
      <c r="B219" s="6"/>
      <c r="E219" s="6"/>
      <c r="F219" s="6"/>
      <c r="G219" s="6"/>
      <c r="H219" s="6"/>
      <c r="I219" s="6"/>
      <c r="J219" s="6"/>
      <c r="K219" s="6"/>
      <c r="L219" s="6"/>
      <c r="M219" s="56"/>
      <c r="N219" s="56"/>
      <c r="O219" s="6"/>
      <c r="P219" s="6"/>
      <c r="Q219" s="6"/>
      <c r="R219" s="6"/>
      <c r="S219" s="63"/>
      <c r="T219" s="6"/>
      <c r="U219" s="6"/>
      <c r="V219" s="6"/>
      <c r="W219" s="6"/>
      <c r="X219" s="6"/>
      <c r="Y219" s="6"/>
      <c r="Z219" s="6"/>
    </row>
    <row r="220" spans="2:26">
      <c r="B220" s="6"/>
      <c r="E220" s="6"/>
      <c r="F220" s="6"/>
      <c r="G220" s="6"/>
      <c r="H220" s="6"/>
      <c r="I220" s="6"/>
      <c r="J220" s="6"/>
      <c r="K220" s="6"/>
      <c r="L220" s="6"/>
      <c r="M220" s="56"/>
      <c r="N220" s="56"/>
      <c r="O220" s="6"/>
      <c r="P220" s="6"/>
      <c r="Q220" s="6"/>
      <c r="R220" s="6"/>
      <c r="S220" s="63"/>
      <c r="T220" s="6"/>
      <c r="U220" s="6"/>
      <c r="V220" s="6"/>
      <c r="W220" s="6"/>
      <c r="X220" s="6"/>
      <c r="Y220" s="6"/>
      <c r="Z220" s="6"/>
    </row>
    <row r="221" spans="2:26">
      <c r="B221" s="6"/>
      <c r="E221" s="6"/>
      <c r="F221" s="6"/>
      <c r="G221" s="6"/>
      <c r="H221" s="6"/>
      <c r="I221" s="6"/>
      <c r="J221" s="6"/>
      <c r="K221" s="6"/>
      <c r="L221" s="6"/>
      <c r="M221" s="56"/>
      <c r="N221" s="56"/>
      <c r="O221" s="6"/>
      <c r="P221" s="6"/>
      <c r="Q221" s="6"/>
      <c r="R221" s="6"/>
      <c r="S221" s="63"/>
      <c r="T221" s="6"/>
      <c r="U221" s="6"/>
      <c r="V221" s="6"/>
      <c r="W221" s="6"/>
      <c r="X221" s="6"/>
      <c r="Y221" s="6"/>
      <c r="Z221" s="6"/>
    </row>
    <row r="222" spans="2:26">
      <c r="B222" s="6"/>
      <c r="E222" s="6"/>
      <c r="F222" s="6"/>
      <c r="G222" s="6"/>
      <c r="H222" s="6"/>
      <c r="I222" s="6"/>
      <c r="J222" s="6"/>
      <c r="K222" s="6"/>
      <c r="L222" s="6"/>
      <c r="M222" s="56"/>
      <c r="N222" s="56"/>
      <c r="O222" s="6"/>
      <c r="P222" s="6"/>
      <c r="Q222" s="6"/>
      <c r="R222" s="6"/>
      <c r="S222" s="63"/>
      <c r="T222" s="6"/>
      <c r="U222" s="6"/>
      <c r="V222" s="6"/>
      <c r="W222" s="6"/>
      <c r="X222" s="6"/>
      <c r="Y222" s="6"/>
      <c r="Z222" s="6"/>
    </row>
    <row r="223" spans="2:26">
      <c r="B223" s="6"/>
      <c r="E223" s="6"/>
      <c r="F223" s="6"/>
      <c r="G223" s="6"/>
      <c r="H223" s="6"/>
      <c r="I223" s="6"/>
      <c r="J223" s="6"/>
      <c r="K223" s="6"/>
      <c r="L223" s="6"/>
      <c r="M223" s="56"/>
      <c r="N223" s="56"/>
      <c r="O223" s="6"/>
      <c r="P223" s="6"/>
      <c r="Q223" s="6"/>
      <c r="R223" s="6"/>
      <c r="S223" s="63"/>
      <c r="T223" s="6"/>
      <c r="U223" s="6"/>
      <c r="V223" s="6"/>
      <c r="W223" s="6"/>
      <c r="X223" s="6"/>
      <c r="Y223" s="6"/>
      <c r="Z223" s="6"/>
    </row>
    <row r="224" spans="2:26">
      <c r="B224" s="6"/>
      <c r="E224" s="6"/>
      <c r="F224" s="6"/>
      <c r="G224" s="6"/>
      <c r="H224" s="6"/>
      <c r="I224" s="6"/>
      <c r="J224" s="6"/>
      <c r="K224" s="6"/>
      <c r="L224" s="6"/>
      <c r="M224" s="56"/>
      <c r="N224" s="56"/>
      <c r="O224" s="6"/>
      <c r="P224" s="6"/>
      <c r="Q224" s="6"/>
      <c r="R224" s="6"/>
      <c r="S224" s="63"/>
      <c r="T224" s="6"/>
      <c r="U224" s="6"/>
      <c r="V224" s="6"/>
      <c r="W224" s="6"/>
      <c r="X224" s="6"/>
      <c r="Y224" s="6"/>
      <c r="Z224" s="6"/>
    </row>
    <row r="225" spans="2:26">
      <c r="B225" s="6"/>
      <c r="E225" s="6"/>
      <c r="F225" s="6"/>
      <c r="G225" s="6"/>
      <c r="H225" s="6"/>
      <c r="I225" s="6"/>
      <c r="J225" s="6"/>
      <c r="K225" s="6"/>
      <c r="L225" s="6"/>
      <c r="M225" s="56"/>
      <c r="N225" s="56"/>
      <c r="O225" s="6"/>
      <c r="P225" s="6"/>
      <c r="Q225" s="6"/>
      <c r="R225" s="6"/>
      <c r="S225" s="63"/>
      <c r="T225" s="6"/>
      <c r="U225" s="6"/>
      <c r="V225" s="6"/>
      <c r="W225" s="6"/>
      <c r="X225" s="6"/>
      <c r="Y225" s="6"/>
      <c r="Z225" s="6"/>
    </row>
    <row r="226" spans="2:26">
      <c r="B226" s="6"/>
      <c r="E226" s="6"/>
      <c r="F226" s="6"/>
      <c r="G226" s="6"/>
      <c r="H226" s="6"/>
      <c r="I226" s="6"/>
      <c r="J226" s="6"/>
      <c r="K226" s="6"/>
      <c r="L226" s="6"/>
      <c r="M226" s="56"/>
      <c r="N226" s="56"/>
      <c r="O226" s="6"/>
      <c r="P226" s="6"/>
      <c r="Q226" s="6"/>
      <c r="R226" s="6"/>
      <c r="S226" s="63"/>
      <c r="T226" s="6"/>
      <c r="U226" s="6"/>
      <c r="V226" s="6"/>
      <c r="W226" s="6"/>
      <c r="X226" s="6"/>
      <c r="Y226" s="6"/>
      <c r="Z226" s="6"/>
    </row>
    <row r="227" spans="2:26">
      <c r="B227" s="6"/>
      <c r="E227" s="6"/>
      <c r="F227" s="6"/>
      <c r="G227" s="6"/>
      <c r="H227" s="6"/>
      <c r="I227" s="6"/>
      <c r="J227" s="6"/>
      <c r="K227" s="6"/>
      <c r="L227" s="6"/>
      <c r="M227" s="56"/>
      <c r="N227" s="56"/>
      <c r="O227" s="6"/>
      <c r="P227" s="6"/>
      <c r="Q227" s="6"/>
      <c r="R227" s="6"/>
      <c r="S227" s="63"/>
      <c r="T227" s="6"/>
      <c r="U227" s="6"/>
      <c r="V227" s="6"/>
      <c r="W227" s="6"/>
      <c r="X227" s="6"/>
      <c r="Y227" s="6"/>
      <c r="Z227" s="6"/>
    </row>
    <row r="228" spans="2:26">
      <c r="B228" s="6"/>
      <c r="E228" s="6"/>
      <c r="F228" s="6"/>
      <c r="G228" s="6"/>
      <c r="H228" s="6"/>
      <c r="I228" s="6"/>
      <c r="J228" s="6"/>
      <c r="K228" s="6"/>
      <c r="L228" s="6"/>
      <c r="M228" s="56"/>
      <c r="N228" s="56"/>
      <c r="O228" s="6"/>
      <c r="P228" s="6"/>
      <c r="Q228" s="6"/>
      <c r="R228" s="6"/>
      <c r="S228" s="63"/>
      <c r="T228" s="6"/>
      <c r="U228" s="6"/>
      <c r="V228" s="6"/>
      <c r="W228" s="6"/>
      <c r="X228" s="6"/>
      <c r="Y228" s="6"/>
      <c r="Z228" s="6"/>
    </row>
    <row r="229" spans="2:26">
      <c r="B229" s="6"/>
      <c r="E229" s="6"/>
      <c r="F229" s="6"/>
      <c r="G229" s="6"/>
      <c r="H229" s="6"/>
      <c r="I229" s="6"/>
      <c r="J229" s="6"/>
      <c r="K229" s="6"/>
      <c r="L229" s="6"/>
      <c r="M229" s="56"/>
      <c r="N229" s="56"/>
      <c r="O229" s="6"/>
      <c r="P229" s="6"/>
      <c r="Q229" s="6"/>
      <c r="R229" s="6"/>
      <c r="S229" s="63"/>
      <c r="T229" s="6"/>
      <c r="U229" s="6"/>
      <c r="V229" s="6"/>
      <c r="W229" s="6"/>
      <c r="X229" s="6"/>
      <c r="Y229" s="6"/>
      <c r="Z229" s="6"/>
    </row>
    <row r="230" spans="2:26">
      <c r="B230" s="6"/>
      <c r="E230" s="6"/>
      <c r="F230" s="6"/>
      <c r="G230" s="6"/>
      <c r="H230" s="6"/>
      <c r="I230" s="6"/>
      <c r="J230" s="6"/>
      <c r="K230" s="6"/>
      <c r="L230" s="6"/>
      <c r="M230" s="56"/>
      <c r="N230" s="56"/>
      <c r="O230" s="6"/>
      <c r="P230" s="6"/>
      <c r="Q230" s="6"/>
      <c r="R230" s="6"/>
      <c r="S230" s="63"/>
      <c r="T230" s="6"/>
      <c r="U230" s="6"/>
      <c r="V230" s="6"/>
      <c r="W230" s="6"/>
      <c r="X230" s="6"/>
      <c r="Y230" s="6"/>
      <c r="Z230" s="6"/>
    </row>
    <row r="231" spans="2:26">
      <c r="B231" s="6"/>
      <c r="E231" s="6"/>
      <c r="F231" s="6"/>
      <c r="G231" s="6"/>
      <c r="H231" s="6"/>
      <c r="I231" s="6"/>
      <c r="J231" s="6"/>
      <c r="K231" s="6"/>
      <c r="L231" s="6"/>
      <c r="M231" s="56"/>
      <c r="N231" s="56"/>
      <c r="O231" s="6"/>
      <c r="P231" s="6"/>
      <c r="Q231" s="6"/>
      <c r="R231" s="6"/>
      <c r="S231" s="63"/>
      <c r="T231" s="6"/>
      <c r="U231" s="6"/>
      <c r="V231" s="6"/>
      <c r="W231" s="6"/>
      <c r="X231" s="6"/>
      <c r="Y231" s="6"/>
      <c r="Z231" s="6"/>
    </row>
    <row r="232" spans="2:26">
      <c r="B232" s="6"/>
      <c r="E232" s="6"/>
      <c r="F232" s="6"/>
      <c r="G232" s="6"/>
      <c r="H232" s="6"/>
      <c r="I232" s="6"/>
      <c r="J232" s="6"/>
      <c r="K232" s="6"/>
      <c r="L232" s="6"/>
      <c r="M232" s="56"/>
      <c r="N232" s="56"/>
      <c r="O232" s="6"/>
      <c r="P232" s="6"/>
      <c r="Q232" s="6"/>
      <c r="R232" s="6"/>
      <c r="S232" s="63"/>
      <c r="T232" s="6"/>
      <c r="U232" s="6"/>
      <c r="V232" s="6"/>
      <c r="W232" s="6"/>
      <c r="X232" s="6"/>
      <c r="Y232" s="6"/>
      <c r="Z232" s="6"/>
    </row>
    <row r="233" spans="2:26">
      <c r="B233" s="6"/>
      <c r="E233" s="6"/>
      <c r="F233" s="6"/>
      <c r="G233" s="6"/>
      <c r="H233" s="6"/>
      <c r="I233" s="6"/>
      <c r="J233" s="6"/>
      <c r="K233" s="6"/>
      <c r="L233" s="6"/>
      <c r="M233" s="56"/>
      <c r="N233" s="56"/>
      <c r="O233" s="6"/>
      <c r="P233" s="6"/>
      <c r="Q233" s="6"/>
      <c r="R233" s="6"/>
      <c r="S233" s="63"/>
      <c r="T233" s="6"/>
      <c r="U233" s="6"/>
      <c r="V233" s="6"/>
      <c r="W233" s="6"/>
      <c r="X233" s="6"/>
      <c r="Y233" s="6"/>
      <c r="Z233" s="6"/>
    </row>
    <row r="234" spans="2:26">
      <c r="B234" s="6"/>
      <c r="E234" s="6"/>
      <c r="F234" s="6"/>
      <c r="G234" s="6"/>
      <c r="H234" s="6"/>
      <c r="I234" s="6"/>
      <c r="J234" s="6"/>
      <c r="K234" s="6"/>
      <c r="L234" s="6"/>
      <c r="M234" s="56"/>
      <c r="N234" s="56"/>
      <c r="O234" s="6"/>
      <c r="P234" s="6"/>
      <c r="Q234" s="6"/>
      <c r="R234" s="6"/>
      <c r="S234" s="63"/>
      <c r="T234" s="6"/>
      <c r="U234" s="6"/>
      <c r="V234" s="6"/>
      <c r="W234" s="6"/>
      <c r="X234" s="6"/>
      <c r="Y234" s="6"/>
      <c r="Z234" s="6"/>
    </row>
    <row r="235" spans="2:26">
      <c r="B235" s="6"/>
      <c r="E235" s="6"/>
      <c r="F235" s="6"/>
      <c r="G235" s="6"/>
      <c r="H235" s="6"/>
      <c r="I235" s="6"/>
      <c r="J235" s="6"/>
      <c r="K235" s="6"/>
      <c r="L235" s="6"/>
      <c r="M235" s="56"/>
      <c r="N235" s="56"/>
      <c r="O235" s="6"/>
      <c r="P235" s="6"/>
      <c r="Q235" s="6"/>
      <c r="R235" s="6"/>
      <c r="S235" s="63"/>
      <c r="T235" s="6"/>
      <c r="U235" s="6"/>
      <c r="V235" s="6"/>
      <c r="W235" s="6"/>
      <c r="X235" s="6"/>
      <c r="Y235" s="6"/>
      <c r="Z235" s="6"/>
    </row>
    <row r="236" spans="2:26">
      <c r="B236" s="6"/>
      <c r="E236" s="6"/>
      <c r="F236" s="6"/>
      <c r="G236" s="6"/>
      <c r="H236" s="6"/>
      <c r="I236" s="6"/>
      <c r="J236" s="6"/>
      <c r="K236" s="6"/>
      <c r="L236" s="6"/>
      <c r="M236" s="56"/>
      <c r="N236" s="56"/>
      <c r="O236" s="6"/>
      <c r="P236" s="6"/>
      <c r="Q236" s="6"/>
      <c r="R236" s="6"/>
      <c r="S236" s="63"/>
      <c r="T236" s="6"/>
      <c r="U236" s="6"/>
      <c r="V236" s="6"/>
      <c r="W236" s="6"/>
      <c r="X236" s="6"/>
      <c r="Y236" s="6"/>
      <c r="Z236" s="6"/>
    </row>
    <row r="237" spans="2:26">
      <c r="B237" s="6"/>
      <c r="E237" s="6"/>
      <c r="F237" s="6"/>
      <c r="G237" s="6"/>
      <c r="H237" s="6"/>
      <c r="I237" s="6"/>
      <c r="J237" s="6"/>
      <c r="K237" s="6"/>
      <c r="L237" s="6"/>
      <c r="M237" s="56"/>
      <c r="N237" s="56"/>
      <c r="O237" s="6"/>
      <c r="P237" s="6"/>
      <c r="Q237" s="6"/>
      <c r="R237" s="6"/>
      <c r="S237" s="63"/>
      <c r="T237" s="6"/>
      <c r="U237" s="6"/>
      <c r="V237" s="6"/>
      <c r="W237" s="6"/>
      <c r="X237" s="6"/>
      <c r="Y237" s="6"/>
      <c r="Z237" s="6"/>
    </row>
    <row r="238" spans="2:26">
      <c r="B238" s="6"/>
      <c r="E238" s="6"/>
      <c r="F238" s="6"/>
      <c r="G238" s="6"/>
      <c r="H238" s="6"/>
      <c r="I238" s="6"/>
      <c r="J238" s="6"/>
      <c r="K238" s="6"/>
      <c r="L238" s="6"/>
      <c r="M238" s="56"/>
      <c r="N238" s="56"/>
      <c r="O238" s="6"/>
      <c r="P238" s="6"/>
      <c r="Q238" s="6"/>
      <c r="R238" s="6"/>
      <c r="S238" s="63"/>
      <c r="T238" s="6"/>
      <c r="U238" s="6"/>
      <c r="V238" s="6"/>
      <c r="W238" s="6"/>
      <c r="X238" s="6"/>
      <c r="Y238" s="6"/>
      <c r="Z238" s="6"/>
    </row>
    <row r="239" spans="2:26">
      <c r="B239" s="6"/>
      <c r="E239" s="6"/>
      <c r="F239" s="6"/>
      <c r="G239" s="6"/>
      <c r="H239" s="6"/>
      <c r="I239" s="6"/>
      <c r="J239" s="6"/>
      <c r="K239" s="6"/>
      <c r="L239" s="6"/>
      <c r="M239" s="56"/>
      <c r="N239" s="56"/>
      <c r="O239" s="6"/>
      <c r="P239" s="6"/>
      <c r="Q239" s="6"/>
      <c r="R239" s="6"/>
      <c r="S239" s="63"/>
      <c r="T239" s="6"/>
      <c r="U239" s="6"/>
      <c r="V239" s="6"/>
      <c r="W239" s="6"/>
      <c r="X239" s="6"/>
      <c r="Y239" s="6"/>
      <c r="Z239" s="6"/>
    </row>
    <row r="240" spans="2:26">
      <c r="B240" s="6"/>
      <c r="E240" s="6"/>
      <c r="F240" s="6"/>
      <c r="G240" s="6"/>
      <c r="H240" s="6"/>
      <c r="I240" s="6"/>
      <c r="J240" s="6"/>
      <c r="K240" s="6"/>
      <c r="L240" s="6"/>
      <c r="M240" s="56"/>
      <c r="N240" s="56"/>
      <c r="O240" s="6"/>
      <c r="P240" s="6"/>
      <c r="Q240" s="6"/>
      <c r="R240" s="6"/>
      <c r="S240" s="63"/>
      <c r="T240" s="6"/>
      <c r="U240" s="6"/>
      <c r="V240" s="6"/>
      <c r="W240" s="6"/>
      <c r="X240" s="6"/>
      <c r="Y240" s="6"/>
      <c r="Z240" s="6"/>
    </row>
    <row r="241" spans="2:26">
      <c r="B241" s="6"/>
      <c r="E241" s="6"/>
      <c r="F241" s="6"/>
      <c r="G241" s="6"/>
      <c r="H241" s="6"/>
      <c r="I241" s="6"/>
      <c r="J241" s="6"/>
      <c r="K241" s="6"/>
      <c r="L241" s="6"/>
      <c r="M241" s="56"/>
      <c r="N241" s="56"/>
      <c r="O241" s="6"/>
      <c r="P241" s="6"/>
      <c r="Q241" s="6"/>
      <c r="R241" s="6"/>
      <c r="S241" s="63"/>
      <c r="T241" s="6"/>
      <c r="U241" s="6"/>
      <c r="V241" s="6"/>
      <c r="W241" s="6"/>
      <c r="X241" s="6"/>
      <c r="Y241" s="6"/>
      <c r="Z241" s="6"/>
    </row>
    <row r="242" spans="2:26">
      <c r="B242" s="6"/>
      <c r="E242" s="6"/>
      <c r="F242" s="6"/>
      <c r="G242" s="6"/>
      <c r="H242" s="6"/>
      <c r="I242" s="6"/>
      <c r="J242" s="6"/>
      <c r="K242" s="6"/>
      <c r="L242" s="6"/>
      <c r="M242" s="56"/>
      <c r="N242" s="56"/>
      <c r="O242" s="6"/>
      <c r="P242" s="6"/>
      <c r="Q242" s="6"/>
      <c r="R242" s="6"/>
      <c r="S242" s="63"/>
      <c r="T242" s="6"/>
      <c r="U242" s="6"/>
      <c r="V242" s="6"/>
      <c r="W242" s="6"/>
      <c r="X242" s="6"/>
      <c r="Y242" s="6"/>
      <c r="Z242" s="6"/>
    </row>
    <row r="243" spans="2:26">
      <c r="B243" s="6"/>
      <c r="E243" s="6"/>
      <c r="F243" s="6"/>
      <c r="G243" s="6"/>
      <c r="H243" s="6"/>
      <c r="I243" s="6"/>
      <c r="J243" s="6"/>
      <c r="K243" s="6"/>
      <c r="L243" s="6"/>
      <c r="M243" s="56"/>
      <c r="N243" s="56"/>
      <c r="O243" s="6"/>
      <c r="P243" s="6"/>
      <c r="Q243" s="6"/>
      <c r="R243" s="6"/>
      <c r="S243" s="63"/>
      <c r="T243" s="6"/>
      <c r="U243" s="6"/>
      <c r="V243" s="6"/>
      <c r="W243" s="6"/>
      <c r="X243" s="6"/>
      <c r="Y243" s="6"/>
      <c r="Z243" s="6"/>
    </row>
    <row r="244" spans="2:26">
      <c r="B244" s="6"/>
      <c r="E244" s="6"/>
      <c r="F244" s="6"/>
      <c r="G244" s="6"/>
      <c r="H244" s="6"/>
      <c r="I244" s="6"/>
      <c r="J244" s="6"/>
      <c r="K244" s="6"/>
      <c r="L244" s="6"/>
      <c r="M244" s="56"/>
      <c r="N244" s="56"/>
      <c r="O244" s="6"/>
      <c r="P244" s="6"/>
      <c r="Q244" s="6"/>
      <c r="R244" s="6"/>
      <c r="S244" s="63"/>
      <c r="T244" s="6"/>
      <c r="U244" s="6"/>
      <c r="V244" s="6"/>
      <c r="W244" s="6"/>
      <c r="X244" s="6"/>
      <c r="Y244" s="6"/>
      <c r="Z244" s="6"/>
    </row>
    <row r="245" spans="2:26">
      <c r="B245" s="6"/>
      <c r="E245" s="6"/>
      <c r="F245" s="6"/>
      <c r="G245" s="6"/>
      <c r="H245" s="6"/>
      <c r="I245" s="6"/>
      <c r="J245" s="6"/>
      <c r="K245" s="6"/>
      <c r="L245" s="6"/>
      <c r="M245" s="56"/>
      <c r="N245" s="56"/>
      <c r="O245" s="6"/>
      <c r="P245" s="6"/>
      <c r="Q245" s="6"/>
      <c r="R245" s="6"/>
      <c r="S245" s="63"/>
      <c r="T245" s="6"/>
      <c r="U245" s="6"/>
      <c r="V245" s="6"/>
      <c r="W245" s="6"/>
      <c r="X245" s="6"/>
      <c r="Y245" s="6"/>
      <c r="Z245" s="6"/>
    </row>
    <row r="246" spans="2:26">
      <c r="B246" s="6"/>
      <c r="E246" s="6"/>
      <c r="F246" s="6"/>
      <c r="G246" s="6"/>
      <c r="H246" s="6"/>
      <c r="I246" s="6"/>
      <c r="J246" s="6"/>
      <c r="K246" s="6"/>
      <c r="L246" s="6"/>
      <c r="M246" s="56"/>
      <c r="N246" s="56"/>
      <c r="O246" s="6"/>
      <c r="P246" s="6"/>
      <c r="Q246" s="6"/>
      <c r="R246" s="6"/>
      <c r="S246" s="63"/>
      <c r="T246" s="6"/>
      <c r="U246" s="6"/>
      <c r="V246" s="6"/>
      <c r="W246" s="6"/>
      <c r="X246" s="6"/>
      <c r="Y246" s="6"/>
      <c r="Z246" s="6"/>
    </row>
    <row r="247" spans="2:26">
      <c r="B247" s="6"/>
      <c r="E247" s="6"/>
      <c r="F247" s="6"/>
      <c r="G247" s="6"/>
      <c r="H247" s="6"/>
      <c r="I247" s="6"/>
      <c r="J247" s="6"/>
      <c r="K247" s="6"/>
      <c r="L247" s="6"/>
      <c r="M247" s="56"/>
      <c r="N247" s="56"/>
      <c r="O247" s="6"/>
      <c r="P247" s="6"/>
      <c r="Q247" s="6"/>
      <c r="R247" s="6"/>
      <c r="S247" s="63"/>
      <c r="T247" s="6"/>
      <c r="U247" s="6"/>
      <c r="V247" s="6"/>
      <c r="W247" s="6"/>
      <c r="X247" s="6"/>
      <c r="Y247" s="6"/>
      <c r="Z247" s="6"/>
    </row>
    <row r="248" spans="2:26">
      <c r="B248" s="6"/>
      <c r="E248" s="6"/>
      <c r="F248" s="6"/>
      <c r="G248" s="6"/>
      <c r="H248" s="6"/>
      <c r="I248" s="6"/>
      <c r="J248" s="6"/>
      <c r="K248" s="6"/>
      <c r="L248" s="6"/>
      <c r="M248" s="56"/>
      <c r="N248" s="56"/>
      <c r="O248" s="6"/>
      <c r="P248" s="6"/>
      <c r="Q248" s="6"/>
      <c r="R248" s="6"/>
      <c r="S248" s="63"/>
      <c r="T248" s="6"/>
      <c r="U248" s="6"/>
      <c r="V248" s="6"/>
      <c r="W248" s="6"/>
      <c r="X248" s="6"/>
      <c r="Y248" s="6"/>
      <c r="Z248" s="6"/>
    </row>
    <row r="249" spans="2:26">
      <c r="B249" s="6"/>
      <c r="E249" s="6"/>
      <c r="F249" s="6"/>
      <c r="G249" s="6"/>
      <c r="H249" s="6"/>
      <c r="I249" s="6"/>
      <c r="J249" s="6"/>
      <c r="K249" s="6"/>
      <c r="L249" s="6"/>
      <c r="M249" s="56"/>
      <c r="N249" s="56"/>
      <c r="O249" s="6"/>
      <c r="P249" s="6"/>
      <c r="Q249" s="6"/>
      <c r="R249" s="6"/>
      <c r="S249" s="63"/>
      <c r="T249" s="6"/>
      <c r="U249" s="6"/>
      <c r="V249" s="6"/>
      <c r="W249" s="6"/>
      <c r="X249" s="6"/>
      <c r="Y249" s="6"/>
      <c r="Z249" s="6"/>
    </row>
    <row r="250" spans="2:26">
      <c r="B250" s="6"/>
      <c r="E250" s="6"/>
      <c r="F250" s="6"/>
      <c r="G250" s="6"/>
      <c r="H250" s="6"/>
      <c r="I250" s="6"/>
      <c r="J250" s="6"/>
      <c r="K250" s="6"/>
      <c r="L250" s="6"/>
      <c r="M250" s="56"/>
      <c r="N250" s="56"/>
      <c r="O250" s="6"/>
      <c r="P250" s="6"/>
      <c r="Q250" s="6"/>
      <c r="R250" s="6"/>
      <c r="S250" s="63"/>
      <c r="T250" s="6"/>
      <c r="U250" s="6"/>
      <c r="V250" s="6"/>
      <c r="W250" s="6"/>
      <c r="X250" s="6"/>
      <c r="Y250" s="6"/>
      <c r="Z250" s="6"/>
    </row>
    <row r="251" spans="2:26">
      <c r="B251" s="6"/>
      <c r="E251" s="6"/>
      <c r="F251" s="6"/>
      <c r="G251" s="6"/>
      <c r="H251" s="6"/>
      <c r="I251" s="6"/>
      <c r="J251" s="6"/>
      <c r="K251" s="6"/>
      <c r="L251" s="6"/>
      <c r="M251" s="56"/>
      <c r="N251" s="56"/>
      <c r="O251" s="6"/>
      <c r="P251" s="6"/>
      <c r="Q251" s="6"/>
      <c r="R251" s="6"/>
      <c r="S251" s="63"/>
      <c r="T251" s="6"/>
      <c r="U251" s="6"/>
      <c r="V251" s="6"/>
      <c r="W251" s="6"/>
      <c r="X251" s="6"/>
      <c r="Y251" s="6"/>
      <c r="Z251" s="6"/>
    </row>
    <row r="252" spans="2:26">
      <c r="B252" s="6"/>
      <c r="E252" s="6"/>
      <c r="F252" s="6"/>
      <c r="G252" s="6"/>
      <c r="H252" s="6"/>
      <c r="I252" s="6"/>
      <c r="J252" s="6"/>
      <c r="K252" s="6"/>
      <c r="L252" s="6"/>
      <c r="M252" s="56"/>
      <c r="N252" s="56"/>
      <c r="O252" s="6"/>
      <c r="P252" s="6"/>
      <c r="Q252" s="6"/>
      <c r="R252" s="6"/>
      <c r="S252" s="63"/>
      <c r="T252" s="6"/>
      <c r="U252" s="6"/>
      <c r="V252" s="6"/>
      <c r="W252" s="6"/>
      <c r="X252" s="6"/>
      <c r="Y252" s="6"/>
      <c r="Z252" s="6"/>
    </row>
    <row r="253" spans="2:26">
      <c r="B253" s="6"/>
      <c r="E253" s="6"/>
      <c r="F253" s="6"/>
      <c r="G253" s="6"/>
      <c r="H253" s="6"/>
      <c r="I253" s="6"/>
      <c r="J253" s="6"/>
      <c r="K253" s="6"/>
      <c r="L253" s="6"/>
      <c r="M253" s="56"/>
      <c r="N253" s="56"/>
      <c r="O253" s="6"/>
      <c r="P253" s="6"/>
      <c r="Q253" s="6"/>
      <c r="R253" s="6"/>
      <c r="S253" s="63"/>
      <c r="T253" s="6"/>
      <c r="U253" s="6"/>
      <c r="V253" s="6"/>
      <c r="W253" s="6"/>
      <c r="X253" s="6"/>
      <c r="Y253" s="6"/>
      <c r="Z253" s="6"/>
    </row>
    <row r="254" spans="2:26">
      <c r="B254" s="6"/>
      <c r="E254" s="6"/>
      <c r="F254" s="6"/>
      <c r="G254" s="6"/>
      <c r="H254" s="6"/>
      <c r="I254" s="6"/>
      <c r="J254" s="6"/>
      <c r="K254" s="6"/>
      <c r="L254" s="6"/>
      <c r="M254" s="56"/>
      <c r="N254" s="56"/>
      <c r="O254" s="6"/>
      <c r="P254" s="6"/>
      <c r="Q254" s="6"/>
      <c r="R254" s="6"/>
      <c r="S254" s="63"/>
      <c r="T254" s="6"/>
      <c r="U254" s="6"/>
      <c r="V254" s="6"/>
      <c r="W254" s="6"/>
      <c r="X254" s="6"/>
      <c r="Y254" s="6"/>
      <c r="Z254" s="6"/>
    </row>
    <row r="255" spans="2:26">
      <c r="B255" s="6"/>
      <c r="E255" s="6"/>
      <c r="F255" s="6"/>
      <c r="G255" s="6"/>
      <c r="H255" s="6"/>
      <c r="I255" s="6"/>
      <c r="J255" s="6"/>
      <c r="K255" s="6"/>
      <c r="L255" s="6"/>
      <c r="M255" s="56"/>
      <c r="N255" s="56"/>
      <c r="O255" s="6"/>
      <c r="P255" s="6"/>
      <c r="Q255" s="6"/>
      <c r="R255" s="6"/>
      <c r="S255" s="63"/>
      <c r="T255" s="6"/>
      <c r="U255" s="6"/>
      <c r="V255" s="6"/>
      <c r="W255" s="6"/>
      <c r="X255" s="6"/>
      <c r="Y255" s="6"/>
      <c r="Z255" s="6"/>
    </row>
    <row r="256" spans="2:26">
      <c r="B256" s="6"/>
      <c r="E256" s="6"/>
      <c r="F256" s="6"/>
      <c r="G256" s="6"/>
      <c r="H256" s="6"/>
      <c r="I256" s="6"/>
      <c r="J256" s="6"/>
      <c r="K256" s="6"/>
      <c r="L256" s="6"/>
      <c r="M256" s="56"/>
      <c r="N256" s="56"/>
      <c r="O256" s="6"/>
      <c r="P256" s="6"/>
      <c r="Q256" s="6"/>
      <c r="R256" s="6"/>
      <c r="S256" s="63"/>
      <c r="T256" s="6"/>
      <c r="U256" s="6"/>
      <c r="V256" s="6"/>
      <c r="W256" s="6"/>
      <c r="X256" s="6"/>
      <c r="Y256" s="6"/>
      <c r="Z256" s="6"/>
    </row>
    <row r="257" spans="2:26">
      <c r="B257" s="6"/>
      <c r="E257" s="6"/>
      <c r="F257" s="6"/>
      <c r="G257" s="6"/>
      <c r="H257" s="6"/>
      <c r="I257" s="6"/>
      <c r="J257" s="6"/>
      <c r="K257" s="6"/>
      <c r="L257" s="6"/>
      <c r="M257" s="56"/>
      <c r="N257" s="56"/>
      <c r="O257" s="6"/>
      <c r="P257" s="6"/>
      <c r="Q257" s="6"/>
      <c r="R257" s="6"/>
      <c r="S257" s="63"/>
      <c r="T257" s="6"/>
      <c r="U257" s="6"/>
      <c r="V257" s="6"/>
      <c r="W257" s="6"/>
      <c r="X257" s="6"/>
      <c r="Y257" s="6"/>
      <c r="Z257" s="6"/>
    </row>
    <row r="258" spans="2:26">
      <c r="B258" s="6"/>
      <c r="E258" s="6"/>
      <c r="F258" s="6"/>
      <c r="G258" s="6"/>
      <c r="H258" s="6"/>
      <c r="I258" s="6"/>
      <c r="J258" s="6"/>
      <c r="K258" s="6"/>
      <c r="L258" s="6"/>
      <c r="M258" s="56"/>
      <c r="N258" s="56"/>
      <c r="O258" s="6"/>
      <c r="P258" s="6"/>
      <c r="Q258" s="6"/>
      <c r="R258" s="6"/>
      <c r="S258" s="63"/>
      <c r="T258" s="6"/>
      <c r="U258" s="6"/>
      <c r="V258" s="6"/>
      <c r="W258" s="6"/>
      <c r="X258" s="6"/>
      <c r="Y258" s="6"/>
      <c r="Z258" s="6"/>
    </row>
    <row r="259" spans="2:26">
      <c r="B259" s="6"/>
      <c r="E259" s="6"/>
      <c r="F259" s="6"/>
      <c r="G259" s="6"/>
      <c r="H259" s="6"/>
      <c r="I259" s="6"/>
      <c r="J259" s="6"/>
      <c r="K259" s="6"/>
      <c r="L259" s="6"/>
      <c r="M259" s="56"/>
      <c r="N259" s="56"/>
      <c r="O259" s="6"/>
      <c r="P259" s="6"/>
      <c r="Q259" s="6"/>
      <c r="R259" s="6"/>
      <c r="S259" s="63"/>
      <c r="T259" s="6"/>
      <c r="U259" s="6"/>
      <c r="V259" s="6"/>
      <c r="W259" s="6"/>
      <c r="X259" s="6"/>
      <c r="Y259" s="6"/>
      <c r="Z259" s="6"/>
    </row>
    <row r="260" spans="2:26">
      <c r="B260" s="6"/>
      <c r="E260" s="6"/>
      <c r="F260" s="6"/>
      <c r="G260" s="6"/>
      <c r="H260" s="6"/>
      <c r="I260" s="6"/>
      <c r="J260" s="6"/>
      <c r="K260" s="6"/>
      <c r="L260" s="6"/>
      <c r="M260" s="56"/>
      <c r="N260" s="56"/>
      <c r="O260" s="6"/>
      <c r="P260" s="6"/>
      <c r="Q260" s="6"/>
      <c r="R260" s="6"/>
      <c r="S260" s="63"/>
      <c r="T260" s="6"/>
      <c r="U260" s="6"/>
      <c r="V260" s="6"/>
      <c r="W260" s="6"/>
      <c r="X260" s="6"/>
      <c r="Y260" s="6"/>
      <c r="Z260" s="6"/>
    </row>
    <row r="261" spans="2:26">
      <c r="B261" s="6"/>
      <c r="E261" s="6"/>
      <c r="F261" s="6"/>
      <c r="G261" s="6"/>
      <c r="H261" s="6"/>
      <c r="I261" s="6"/>
      <c r="J261" s="6"/>
      <c r="K261" s="6"/>
      <c r="L261" s="6"/>
      <c r="M261" s="56"/>
      <c r="N261" s="56"/>
      <c r="O261" s="6"/>
      <c r="P261" s="6"/>
      <c r="Q261" s="6"/>
      <c r="R261" s="6"/>
      <c r="S261" s="63"/>
      <c r="T261" s="6"/>
      <c r="U261" s="6"/>
      <c r="V261" s="6"/>
      <c r="W261" s="6"/>
      <c r="X261" s="6"/>
      <c r="Y261" s="6"/>
      <c r="Z261" s="6"/>
    </row>
    <row r="262" spans="2:26">
      <c r="B262" s="6"/>
      <c r="E262" s="6"/>
      <c r="F262" s="6"/>
      <c r="G262" s="6"/>
      <c r="H262" s="6"/>
      <c r="I262" s="6"/>
      <c r="J262" s="6"/>
      <c r="K262" s="6"/>
      <c r="L262" s="6"/>
      <c r="M262" s="56"/>
      <c r="N262" s="56"/>
      <c r="O262" s="6"/>
      <c r="P262" s="6"/>
      <c r="Q262" s="6"/>
      <c r="R262" s="6"/>
      <c r="S262" s="63"/>
      <c r="T262" s="6"/>
      <c r="U262" s="6"/>
      <c r="V262" s="6"/>
      <c r="W262" s="6"/>
      <c r="X262" s="6"/>
      <c r="Y262" s="6"/>
      <c r="Z262" s="6"/>
    </row>
    <row r="263" spans="2:26">
      <c r="B263" s="6"/>
      <c r="E263" s="6"/>
      <c r="F263" s="6"/>
      <c r="G263" s="6"/>
      <c r="H263" s="6"/>
      <c r="I263" s="6"/>
      <c r="J263" s="6"/>
      <c r="K263" s="6"/>
      <c r="L263" s="6"/>
      <c r="M263" s="56"/>
      <c r="N263" s="56"/>
      <c r="O263" s="6"/>
      <c r="P263" s="6"/>
      <c r="Q263" s="6"/>
      <c r="R263" s="6"/>
      <c r="S263" s="63"/>
      <c r="T263" s="6"/>
      <c r="U263" s="6"/>
      <c r="V263" s="6"/>
      <c r="W263" s="6"/>
      <c r="X263" s="6"/>
      <c r="Y263" s="6"/>
      <c r="Z263" s="6"/>
    </row>
    <row r="264" spans="2:26">
      <c r="B264" s="6"/>
      <c r="E264" s="6"/>
      <c r="F264" s="6"/>
      <c r="G264" s="6"/>
      <c r="H264" s="6"/>
      <c r="I264" s="6"/>
      <c r="J264" s="6"/>
      <c r="K264" s="6"/>
      <c r="L264" s="6"/>
      <c r="M264" s="56"/>
      <c r="N264" s="56"/>
      <c r="O264" s="6"/>
      <c r="P264" s="6"/>
      <c r="Q264" s="6"/>
      <c r="R264" s="6"/>
      <c r="S264" s="63"/>
      <c r="T264" s="6"/>
      <c r="U264" s="6"/>
      <c r="V264" s="6"/>
      <c r="W264" s="6"/>
      <c r="X264" s="6"/>
      <c r="Y264" s="6"/>
      <c r="Z264" s="6"/>
    </row>
    <row r="265" spans="2:26">
      <c r="B265" s="6"/>
      <c r="E265" s="6"/>
      <c r="F265" s="6"/>
      <c r="G265" s="6"/>
      <c r="H265" s="6"/>
      <c r="I265" s="6"/>
      <c r="J265" s="6"/>
      <c r="K265" s="6"/>
      <c r="L265" s="6"/>
      <c r="M265" s="56"/>
      <c r="N265" s="56"/>
      <c r="O265" s="6"/>
      <c r="P265" s="6"/>
      <c r="Q265" s="6"/>
      <c r="R265" s="6"/>
      <c r="S265" s="63"/>
      <c r="T265" s="6"/>
      <c r="U265" s="6"/>
      <c r="V265" s="6"/>
      <c r="W265" s="6"/>
      <c r="X265" s="6"/>
      <c r="Y265" s="6"/>
      <c r="Z265" s="6"/>
    </row>
    <row r="266" spans="2:26">
      <c r="B266" s="6"/>
      <c r="E266" s="6"/>
      <c r="F266" s="6"/>
      <c r="G266" s="6"/>
      <c r="H266" s="6"/>
      <c r="I266" s="6"/>
      <c r="J266" s="6"/>
      <c r="K266" s="6"/>
      <c r="L266" s="6"/>
      <c r="M266" s="56"/>
      <c r="N266" s="56"/>
      <c r="O266" s="6"/>
      <c r="P266" s="6"/>
      <c r="Q266" s="6"/>
      <c r="R266" s="6"/>
      <c r="S266" s="63"/>
      <c r="T266" s="6"/>
      <c r="U266" s="6"/>
      <c r="V266" s="6"/>
      <c r="W266" s="6"/>
      <c r="X266" s="6"/>
      <c r="Y266" s="6"/>
      <c r="Z266" s="6"/>
    </row>
    <row r="267" spans="2:26">
      <c r="B267" s="6"/>
      <c r="E267" s="6"/>
      <c r="F267" s="6"/>
      <c r="G267" s="6"/>
      <c r="H267" s="6"/>
      <c r="I267" s="6"/>
      <c r="J267" s="6"/>
      <c r="K267" s="6"/>
      <c r="L267" s="6"/>
      <c r="M267" s="56"/>
      <c r="N267" s="56"/>
      <c r="O267" s="6"/>
      <c r="P267" s="6"/>
      <c r="Q267" s="6"/>
      <c r="R267" s="6"/>
      <c r="S267" s="63"/>
      <c r="T267" s="6"/>
      <c r="U267" s="6"/>
      <c r="V267" s="6"/>
      <c r="W267" s="6"/>
      <c r="X267" s="6"/>
      <c r="Y267" s="6"/>
      <c r="Z267" s="6"/>
    </row>
    <row r="268" spans="2:26">
      <c r="B268" s="6"/>
      <c r="E268" s="6"/>
      <c r="F268" s="6"/>
      <c r="G268" s="6"/>
      <c r="H268" s="6"/>
      <c r="I268" s="6"/>
      <c r="J268" s="6"/>
      <c r="K268" s="6"/>
      <c r="L268" s="6"/>
      <c r="M268" s="56"/>
      <c r="N268" s="56"/>
      <c r="O268" s="6"/>
      <c r="P268" s="6"/>
      <c r="Q268" s="6"/>
      <c r="R268" s="6"/>
      <c r="S268" s="63"/>
      <c r="T268" s="6"/>
      <c r="U268" s="6"/>
      <c r="V268" s="6"/>
      <c r="W268" s="6"/>
      <c r="X268" s="6"/>
      <c r="Y268" s="6"/>
      <c r="Z268" s="6"/>
    </row>
    <row r="269" spans="2:26">
      <c r="B269" s="6"/>
      <c r="E269" s="6"/>
      <c r="F269" s="6"/>
      <c r="G269" s="6"/>
      <c r="H269" s="6"/>
      <c r="I269" s="6"/>
      <c r="J269" s="6"/>
      <c r="K269" s="6"/>
      <c r="L269" s="6"/>
      <c r="M269" s="56"/>
      <c r="N269" s="56"/>
      <c r="O269" s="6"/>
      <c r="P269" s="6"/>
      <c r="Q269" s="6"/>
      <c r="R269" s="6"/>
      <c r="S269" s="63"/>
      <c r="T269" s="6"/>
      <c r="U269" s="6"/>
      <c r="V269" s="6"/>
      <c r="W269" s="6"/>
      <c r="X269" s="6"/>
      <c r="Y269" s="6"/>
      <c r="Z269" s="6"/>
    </row>
    <row r="270" spans="2:26">
      <c r="B270" s="6"/>
      <c r="E270" s="6"/>
      <c r="F270" s="6"/>
      <c r="G270" s="6"/>
      <c r="H270" s="6"/>
      <c r="I270" s="6"/>
      <c r="J270" s="6"/>
      <c r="K270" s="6"/>
      <c r="L270" s="6"/>
      <c r="M270" s="56"/>
      <c r="N270" s="56"/>
      <c r="O270" s="6"/>
      <c r="P270" s="6"/>
      <c r="Q270" s="6"/>
      <c r="R270" s="6"/>
      <c r="S270" s="63"/>
      <c r="T270" s="6"/>
      <c r="U270" s="6"/>
      <c r="V270" s="6"/>
      <c r="W270" s="6"/>
      <c r="X270" s="6"/>
      <c r="Y270" s="6"/>
      <c r="Z270" s="6"/>
    </row>
    <row r="271" spans="2:26">
      <c r="B271" s="6"/>
      <c r="E271" s="6"/>
      <c r="F271" s="6"/>
      <c r="G271" s="6"/>
      <c r="H271" s="6"/>
      <c r="I271" s="6"/>
      <c r="J271" s="6"/>
      <c r="K271" s="6"/>
      <c r="L271" s="6"/>
      <c r="M271" s="56"/>
      <c r="N271" s="56"/>
      <c r="O271" s="6"/>
      <c r="P271" s="6"/>
      <c r="Q271" s="6"/>
      <c r="R271" s="6"/>
      <c r="S271" s="63"/>
      <c r="T271" s="6"/>
      <c r="U271" s="6"/>
      <c r="V271" s="6"/>
      <c r="W271" s="6"/>
      <c r="X271" s="6"/>
      <c r="Y271" s="6"/>
      <c r="Z271" s="6"/>
    </row>
    <row r="272" spans="2:26">
      <c r="B272" s="6"/>
      <c r="E272" s="6"/>
      <c r="F272" s="6"/>
      <c r="G272" s="6"/>
      <c r="H272" s="6"/>
      <c r="I272" s="6"/>
      <c r="J272" s="6"/>
      <c r="K272" s="6"/>
      <c r="L272" s="6"/>
      <c r="M272" s="56"/>
      <c r="N272" s="56"/>
      <c r="O272" s="6"/>
      <c r="P272" s="6"/>
      <c r="Q272" s="6"/>
      <c r="R272" s="6"/>
      <c r="S272" s="63"/>
      <c r="T272" s="6"/>
      <c r="U272" s="6"/>
      <c r="V272" s="6"/>
      <c r="W272" s="6"/>
      <c r="X272" s="6"/>
      <c r="Y272" s="6"/>
      <c r="Z272" s="6"/>
    </row>
    <row r="273" spans="2:26">
      <c r="B273" s="6"/>
      <c r="E273" s="6"/>
      <c r="F273" s="6"/>
      <c r="G273" s="6"/>
      <c r="H273" s="6"/>
      <c r="I273" s="6"/>
      <c r="J273" s="6"/>
      <c r="K273" s="6"/>
      <c r="L273" s="6"/>
      <c r="M273" s="56"/>
      <c r="N273" s="56"/>
      <c r="O273" s="6"/>
      <c r="P273" s="6"/>
      <c r="Q273" s="6"/>
      <c r="R273" s="6"/>
      <c r="S273" s="63"/>
      <c r="T273" s="6"/>
      <c r="U273" s="6"/>
      <c r="V273" s="6"/>
      <c r="W273" s="6"/>
      <c r="X273" s="6"/>
      <c r="Y273" s="6"/>
      <c r="Z273" s="6"/>
    </row>
    <row r="274" spans="2:26">
      <c r="B274" s="6"/>
      <c r="E274" s="6"/>
      <c r="F274" s="6"/>
      <c r="G274" s="6"/>
      <c r="H274" s="6"/>
      <c r="I274" s="6"/>
      <c r="J274" s="6"/>
      <c r="K274" s="6"/>
      <c r="L274" s="6"/>
      <c r="M274" s="56"/>
      <c r="N274" s="56"/>
      <c r="O274" s="6"/>
      <c r="P274" s="6"/>
      <c r="Q274" s="6"/>
      <c r="R274" s="6"/>
      <c r="S274" s="63"/>
      <c r="T274" s="6"/>
      <c r="U274" s="6"/>
      <c r="V274" s="6"/>
      <c r="W274" s="6"/>
      <c r="X274" s="6"/>
      <c r="Y274" s="6"/>
      <c r="Z274" s="6"/>
    </row>
    <row r="275" spans="2:26">
      <c r="B275" s="6"/>
      <c r="E275" s="6"/>
      <c r="F275" s="6"/>
      <c r="G275" s="6"/>
      <c r="H275" s="6"/>
      <c r="I275" s="6"/>
      <c r="J275" s="6"/>
      <c r="K275" s="6"/>
      <c r="L275" s="6"/>
      <c r="M275" s="56"/>
      <c r="N275" s="56"/>
      <c r="O275" s="6"/>
      <c r="P275" s="6"/>
      <c r="Q275" s="6"/>
      <c r="R275" s="6"/>
      <c r="S275" s="63"/>
      <c r="T275" s="6"/>
      <c r="U275" s="6"/>
      <c r="V275" s="6"/>
      <c r="W275" s="6"/>
      <c r="X275" s="6"/>
      <c r="Y275" s="6"/>
      <c r="Z275" s="6"/>
    </row>
    <row r="276" spans="2:26">
      <c r="B276" s="6"/>
      <c r="E276" s="6"/>
      <c r="F276" s="6"/>
      <c r="G276" s="6"/>
      <c r="H276" s="6"/>
      <c r="I276" s="6"/>
      <c r="J276" s="6"/>
      <c r="K276" s="6"/>
      <c r="L276" s="6"/>
      <c r="M276" s="56"/>
      <c r="N276" s="56"/>
      <c r="O276" s="6"/>
      <c r="P276" s="6"/>
      <c r="Q276" s="6"/>
      <c r="R276" s="6"/>
      <c r="S276" s="63"/>
      <c r="T276" s="6"/>
      <c r="U276" s="6"/>
      <c r="V276" s="6"/>
      <c r="W276" s="6"/>
      <c r="X276" s="6"/>
      <c r="Y276" s="6"/>
      <c r="Z276" s="6"/>
    </row>
    <row r="277" spans="2:26">
      <c r="B277" s="6"/>
      <c r="E277" s="6"/>
      <c r="F277" s="6"/>
      <c r="G277" s="6"/>
      <c r="H277" s="6"/>
      <c r="I277" s="6"/>
      <c r="J277" s="6"/>
      <c r="K277" s="6"/>
      <c r="L277" s="6"/>
      <c r="M277" s="56"/>
      <c r="N277" s="56"/>
      <c r="O277" s="6"/>
      <c r="P277" s="6"/>
      <c r="Q277" s="6"/>
      <c r="R277" s="6"/>
      <c r="S277" s="63"/>
      <c r="T277" s="6"/>
      <c r="U277" s="6"/>
      <c r="V277" s="6"/>
      <c r="W277" s="6"/>
      <c r="X277" s="6"/>
      <c r="Y277" s="6"/>
      <c r="Z277" s="6"/>
    </row>
    <row r="278" spans="2:26">
      <c r="B278" s="6"/>
      <c r="E278" s="6"/>
      <c r="F278" s="6"/>
      <c r="G278" s="6"/>
      <c r="H278" s="6"/>
      <c r="I278" s="6"/>
      <c r="J278" s="6"/>
      <c r="K278" s="6"/>
      <c r="L278" s="6"/>
      <c r="M278" s="56"/>
      <c r="N278" s="56"/>
      <c r="O278" s="6"/>
      <c r="P278" s="6"/>
      <c r="Q278" s="6"/>
      <c r="R278" s="6"/>
      <c r="S278" s="63"/>
      <c r="T278" s="6"/>
      <c r="U278" s="6"/>
      <c r="V278" s="6"/>
      <c r="W278" s="6"/>
      <c r="X278" s="6"/>
      <c r="Y278" s="6"/>
      <c r="Z278" s="6"/>
    </row>
    <row r="279" spans="2:26">
      <c r="B279" s="6"/>
      <c r="E279" s="6"/>
      <c r="F279" s="6"/>
      <c r="G279" s="6"/>
      <c r="H279" s="6"/>
      <c r="I279" s="6"/>
      <c r="J279" s="6"/>
      <c r="K279" s="6"/>
      <c r="L279" s="6"/>
      <c r="M279" s="56"/>
      <c r="N279" s="56"/>
      <c r="O279" s="6"/>
      <c r="P279" s="6"/>
      <c r="Q279" s="6"/>
      <c r="R279" s="6"/>
      <c r="S279" s="63"/>
      <c r="T279" s="6"/>
      <c r="U279" s="6"/>
      <c r="V279" s="6"/>
      <c r="W279" s="6"/>
      <c r="X279" s="6"/>
      <c r="Y279" s="6"/>
      <c r="Z279" s="6"/>
    </row>
    <row r="280" spans="2:26">
      <c r="B280" s="6"/>
      <c r="E280" s="6"/>
      <c r="F280" s="6"/>
      <c r="G280" s="6"/>
      <c r="H280" s="6"/>
      <c r="I280" s="6"/>
      <c r="J280" s="6"/>
      <c r="K280" s="6"/>
      <c r="L280" s="6"/>
      <c r="M280" s="56"/>
      <c r="N280" s="56"/>
      <c r="O280" s="6"/>
      <c r="P280" s="6"/>
      <c r="Q280" s="6"/>
      <c r="R280" s="6"/>
      <c r="S280" s="63"/>
      <c r="T280" s="6"/>
      <c r="U280" s="6"/>
      <c r="V280" s="6"/>
      <c r="W280" s="6"/>
      <c r="X280" s="6"/>
      <c r="Y280" s="6"/>
      <c r="Z280" s="6"/>
    </row>
    <row r="281" spans="2:26">
      <c r="B281" s="6"/>
      <c r="E281" s="6"/>
      <c r="F281" s="6"/>
      <c r="G281" s="6"/>
      <c r="H281" s="6"/>
      <c r="I281" s="6"/>
      <c r="J281" s="6"/>
      <c r="K281" s="6"/>
      <c r="L281" s="6"/>
      <c r="M281" s="56"/>
      <c r="N281" s="56"/>
      <c r="O281" s="6"/>
      <c r="P281" s="6"/>
      <c r="Q281" s="6"/>
      <c r="R281" s="6"/>
      <c r="S281" s="63"/>
      <c r="T281" s="6"/>
      <c r="U281" s="6"/>
      <c r="V281" s="6"/>
      <c r="W281" s="6"/>
      <c r="X281" s="6"/>
      <c r="Y281" s="6"/>
      <c r="Z281" s="6"/>
    </row>
    <row r="282" spans="2:26">
      <c r="B282" s="6"/>
      <c r="E282" s="6"/>
      <c r="F282" s="6"/>
      <c r="G282" s="6"/>
      <c r="H282" s="6"/>
      <c r="I282" s="6"/>
      <c r="J282" s="6"/>
      <c r="K282" s="6"/>
      <c r="L282" s="6"/>
      <c r="M282" s="56"/>
      <c r="N282" s="56"/>
      <c r="O282" s="6"/>
      <c r="P282" s="6"/>
      <c r="Q282" s="6"/>
      <c r="R282" s="6"/>
      <c r="S282" s="63"/>
      <c r="T282" s="6"/>
      <c r="U282" s="6"/>
      <c r="V282" s="6"/>
      <c r="W282" s="6"/>
      <c r="X282" s="6"/>
      <c r="Y282" s="6"/>
      <c r="Z282" s="6"/>
    </row>
    <row r="283" spans="2:26">
      <c r="B283" s="6"/>
      <c r="E283" s="6"/>
      <c r="F283" s="6"/>
      <c r="G283" s="6"/>
      <c r="H283" s="6"/>
      <c r="I283" s="6"/>
      <c r="J283" s="6"/>
      <c r="K283" s="6"/>
      <c r="L283" s="6"/>
      <c r="M283" s="56"/>
      <c r="N283" s="56"/>
      <c r="O283" s="6"/>
      <c r="P283" s="6"/>
      <c r="Q283" s="6"/>
      <c r="R283" s="6"/>
      <c r="S283" s="63"/>
      <c r="T283" s="6"/>
      <c r="U283" s="6"/>
      <c r="V283" s="6"/>
      <c r="W283" s="6"/>
      <c r="X283" s="6"/>
      <c r="Y283" s="6"/>
      <c r="Z283" s="6"/>
    </row>
    <row r="284" spans="2:26">
      <c r="B284" s="6"/>
      <c r="E284" s="6"/>
      <c r="F284" s="6"/>
      <c r="G284" s="6"/>
      <c r="H284" s="6"/>
      <c r="I284" s="6"/>
      <c r="J284" s="6"/>
      <c r="K284" s="6"/>
      <c r="L284" s="6"/>
      <c r="M284" s="56"/>
      <c r="N284" s="56"/>
      <c r="O284" s="6"/>
      <c r="P284" s="6"/>
      <c r="Q284" s="6"/>
      <c r="R284" s="6"/>
      <c r="S284" s="63"/>
      <c r="T284" s="6"/>
      <c r="U284" s="6"/>
      <c r="V284" s="6"/>
      <c r="W284" s="6"/>
      <c r="X284" s="6"/>
      <c r="Y284" s="6"/>
      <c r="Z284" s="6"/>
    </row>
    <row r="285" spans="2:26">
      <c r="B285" s="6"/>
      <c r="E285" s="6"/>
      <c r="F285" s="6"/>
      <c r="G285" s="6"/>
      <c r="H285" s="6"/>
      <c r="I285" s="6"/>
      <c r="J285" s="6"/>
      <c r="K285" s="6"/>
      <c r="L285" s="6"/>
      <c r="M285" s="56"/>
      <c r="N285" s="56"/>
      <c r="O285" s="6"/>
      <c r="P285" s="6"/>
      <c r="Q285" s="6"/>
      <c r="R285" s="6"/>
      <c r="S285" s="63"/>
      <c r="T285" s="6"/>
      <c r="U285" s="6"/>
      <c r="V285" s="6"/>
      <c r="W285" s="6"/>
      <c r="X285" s="6"/>
      <c r="Y285" s="6"/>
      <c r="Z285" s="6"/>
    </row>
    <row r="286" spans="2:26">
      <c r="B286" s="6"/>
      <c r="E286" s="6"/>
      <c r="F286" s="6"/>
      <c r="G286" s="6"/>
      <c r="H286" s="6"/>
      <c r="I286" s="6"/>
      <c r="J286" s="6"/>
      <c r="K286" s="6"/>
      <c r="L286" s="6"/>
      <c r="M286" s="56"/>
      <c r="N286" s="56"/>
      <c r="O286" s="6"/>
      <c r="P286" s="6"/>
      <c r="Q286" s="6"/>
      <c r="R286" s="6"/>
      <c r="S286" s="63"/>
      <c r="T286" s="6"/>
      <c r="U286" s="6"/>
      <c r="V286" s="6"/>
      <c r="W286" s="6"/>
      <c r="X286" s="6"/>
      <c r="Y286" s="6"/>
      <c r="Z286" s="6"/>
    </row>
    <row r="287" spans="2:26">
      <c r="B287" s="6"/>
      <c r="E287" s="6"/>
      <c r="F287" s="6"/>
      <c r="G287" s="6"/>
      <c r="H287" s="6"/>
      <c r="I287" s="6"/>
      <c r="J287" s="6"/>
      <c r="K287" s="6"/>
      <c r="L287" s="6"/>
      <c r="M287" s="56"/>
      <c r="N287" s="56"/>
      <c r="O287" s="6"/>
      <c r="P287" s="6"/>
      <c r="Q287" s="6"/>
      <c r="R287" s="6"/>
      <c r="S287" s="63"/>
      <c r="T287" s="6"/>
      <c r="U287" s="6"/>
      <c r="V287" s="6"/>
      <c r="W287" s="6"/>
      <c r="X287" s="6"/>
      <c r="Y287" s="6"/>
      <c r="Z287" s="6"/>
    </row>
    <row r="288" spans="2:26">
      <c r="B288" s="6"/>
      <c r="E288" s="6"/>
      <c r="F288" s="6"/>
      <c r="G288" s="6"/>
      <c r="H288" s="6"/>
      <c r="I288" s="6"/>
      <c r="J288" s="6"/>
      <c r="K288" s="6"/>
      <c r="L288" s="6"/>
      <c r="M288" s="56"/>
      <c r="N288" s="56"/>
      <c r="O288" s="6"/>
      <c r="P288" s="6"/>
      <c r="Q288" s="6"/>
      <c r="R288" s="6"/>
      <c r="S288" s="63"/>
      <c r="T288" s="6"/>
      <c r="U288" s="6"/>
      <c r="V288" s="6"/>
      <c r="W288" s="6"/>
      <c r="X288" s="6"/>
      <c r="Y288" s="6"/>
      <c r="Z288" s="6"/>
    </row>
    <row r="289" spans="2:26">
      <c r="B289" s="6"/>
      <c r="E289" s="6"/>
      <c r="F289" s="6"/>
      <c r="G289" s="6"/>
      <c r="H289" s="6"/>
      <c r="I289" s="6"/>
      <c r="J289" s="6"/>
      <c r="K289" s="6"/>
      <c r="L289" s="6"/>
      <c r="M289" s="56"/>
      <c r="N289" s="56"/>
      <c r="O289" s="6"/>
      <c r="P289" s="6"/>
      <c r="Q289" s="6"/>
      <c r="R289" s="6"/>
      <c r="S289" s="63"/>
      <c r="T289" s="6"/>
      <c r="U289" s="6"/>
      <c r="V289" s="6"/>
      <c r="W289" s="6"/>
      <c r="X289" s="6"/>
      <c r="Y289" s="6"/>
      <c r="Z289" s="6"/>
    </row>
    <row r="290" spans="2:26">
      <c r="B290" s="6"/>
      <c r="E290" s="6"/>
      <c r="F290" s="6"/>
      <c r="G290" s="6"/>
      <c r="H290" s="6"/>
      <c r="I290" s="6"/>
      <c r="J290" s="6"/>
      <c r="K290" s="6"/>
      <c r="L290" s="6"/>
      <c r="M290" s="56"/>
      <c r="N290" s="56"/>
      <c r="O290" s="6"/>
      <c r="P290" s="6"/>
      <c r="Q290" s="6"/>
      <c r="R290" s="6"/>
      <c r="S290" s="63"/>
      <c r="T290" s="6"/>
      <c r="U290" s="6"/>
      <c r="V290" s="6"/>
      <c r="W290" s="6"/>
      <c r="X290" s="6"/>
      <c r="Y290" s="6"/>
      <c r="Z290" s="6"/>
    </row>
    <row r="291" spans="2:26">
      <c r="B291" s="6"/>
      <c r="E291" s="6"/>
      <c r="F291" s="6"/>
      <c r="G291" s="6"/>
      <c r="H291" s="6"/>
      <c r="I291" s="6"/>
      <c r="J291" s="6"/>
      <c r="K291" s="6"/>
      <c r="L291" s="6"/>
      <c r="M291" s="56"/>
      <c r="N291" s="56"/>
      <c r="O291" s="6"/>
      <c r="P291" s="6"/>
      <c r="Q291" s="6"/>
      <c r="R291" s="6"/>
      <c r="S291" s="63"/>
      <c r="T291" s="6"/>
      <c r="U291" s="6"/>
      <c r="V291" s="6"/>
      <c r="W291" s="6"/>
      <c r="X291" s="6"/>
      <c r="Y291" s="6"/>
      <c r="Z291" s="6"/>
    </row>
    <row r="292" spans="2:26">
      <c r="B292" s="6"/>
      <c r="E292" s="6"/>
      <c r="F292" s="6"/>
      <c r="G292" s="6"/>
      <c r="H292" s="6"/>
      <c r="I292" s="6"/>
      <c r="J292" s="6"/>
      <c r="K292" s="6"/>
      <c r="L292" s="6"/>
      <c r="M292" s="56"/>
      <c r="N292" s="56"/>
      <c r="O292" s="6"/>
      <c r="P292" s="6"/>
      <c r="Q292" s="6"/>
      <c r="R292" s="6"/>
      <c r="S292" s="63"/>
      <c r="T292" s="6"/>
      <c r="U292" s="6"/>
      <c r="V292" s="6"/>
      <c r="W292" s="6"/>
      <c r="X292" s="6"/>
      <c r="Y292" s="6"/>
      <c r="Z292" s="6"/>
    </row>
    <row r="293" spans="2:26">
      <c r="B293" s="6"/>
      <c r="E293" s="6"/>
      <c r="F293" s="6"/>
      <c r="G293" s="6"/>
      <c r="H293" s="6"/>
      <c r="I293" s="6"/>
      <c r="J293" s="6"/>
      <c r="K293" s="6"/>
      <c r="L293" s="6"/>
      <c r="M293" s="56"/>
      <c r="N293" s="56"/>
      <c r="O293" s="6"/>
      <c r="P293" s="6"/>
      <c r="Q293" s="6"/>
      <c r="R293" s="6"/>
      <c r="S293" s="63"/>
      <c r="T293" s="6"/>
      <c r="U293" s="6"/>
      <c r="V293" s="6"/>
      <c r="W293" s="6"/>
      <c r="X293" s="6"/>
      <c r="Y293" s="6"/>
      <c r="Z293" s="6"/>
    </row>
    <row r="294" spans="2:26">
      <c r="B294" s="6"/>
      <c r="E294" s="6"/>
      <c r="F294" s="6"/>
      <c r="G294" s="6"/>
      <c r="H294" s="6"/>
      <c r="I294" s="6"/>
      <c r="J294" s="6"/>
      <c r="K294" s="6"/>
      <c r="L294" s="6"/>
      <c r="M294" s="56"/>
      <c r="N294" s="56"/>
      <c r="O294" s="6"/>
      <c r="P294" s="6"/>
      <c r="Q294" s="6"/>
      <c r="R294" s="6"/>
      <c r="S294" s="63"/>
      <c r="T294" s="6"/>
      <c r="U294" s="6"/>
      <c r="V294" s="6"/>
      <c r="W294" s="6"/>
      <c r="X294" s="6"/>
      <c r="Y294" s="6"/>
      <c r="Z294" s="6"/>
    </row>
    <row r="295" spans="2:26">
      <c r="B295" s="6"/>
      <c r="E295" s="6"/>
      <c r="F295" s="6"/>
      <c r="G295" s="6"/>
      <c r="H295" s="6"/>
      <c r="I295" s="6"/>
      <c r="J295" s="6"/>
      <c r="K295" s="6"/>
      <c r="L295" s="6"/>
      <c r="M295" s="56"/>
      <c r="N295" s="56"/>
      <c r="O295" s="6"/>
      <c r="P295" s="6"/>
      <c r="Q295" s="6"/>
      <c r="R295" s="6"/>
      <c r="S295" s="63"/>
      <c r="T295" s="6"/>
      <c r="U295" s="6"/>
      <c r="V295" s="6"/>
      <c r="W295" s="6"/>
      <c r="X295" s="6"/>
      <c r="Y295" s="6"/>
      <c r="Z295" s="6"/>
    </row>
    <row r="296" spans="2:26">
      <c r="B296" s="6"/>
      <c r="E296" s="6"/>
      <c r="F296" s="6"/>
      <c r="G296" s="6"/>
      <c r="H296" s="6"/>
      <c r="I296" s="6"/>
      <c r="J296" s="6"/>
      <c r="K296" s="6"/>
      <c r="L296" s="6"/>
      <c r="M296" s="56"/>
      <c r="N296" s="56"/>
      <c r="O296" s="6"/>
      <c r="P296" s="6"/>
      <c r="Q296" s="6"/>
      <c r="R296" s="6"/>
      <c r="S296" s="63"/>
      <c r="T296" s="6"/>
      <c r="U296" s="6"/>
      <c r="V296" s="6"/>
      <c r="W296" s="6"/>
      <c r="X296" s="6"/>
      <c r="Y296" s="6"/>
      <c r="Z296" s="6"/>
    </row>
    <row r="297" spans="2:26">
      <c r="B297" s="6"/>
      <c r="E297" s="6"/>
      <c r="F297" s="6"/>
      <c r="G297" s="6"/>
      <c r="H297" s="6"/>
      <c r="I297" s="6"/>
      <c r="J297" s="6"/>
      <c r="K297" s="6"/>
      <c r="L297" s="6"/>
      <c r="M297" s="56"/>
      <c r="N297" s="56"/>
      <c r="O297" s="6"/>
      <c r="P297" s="6"/>
      <c r="Q297" s="6"/>
      <c r="R297" s="6"/>
      <c r="S297" s="63"/>
      <c r="T297" s="6"/>
      <c r="U297" s="6"/>
      <c r="V297" s="6"/>
      <c r="W297" s="6"/>
      <c r="X297" s="6"/>
      <c r="Y297" s="6"/>
      <c r="Z297" s="6"/>
    </row>
    <row r="298" spans="2:26">
      <c r="B298" s="6"/>
      <c r="E298" s="6"/>
      <c r="F298" s="6"/>
      <c r="G298" s="6"/>
      <c r="H298" s="6"/>
      <c r="I298" s="6"/>
      <c r="J298" s="6"/>
      <c r="K298" s="6"/>
      <c r="L298" s="6"/>
      <c r="M298" s="56"/>
      <c r="N298" s="56"/>
      <c r="O298" s="6"/>
      <c r="P298" s="6"/>
      <c r="Q298" s="6"/>
      <c r="R298" s="6"/>
      <c r="S298" s="63"/>
      <c r="T298" s="6"/>
      <c r="U298" s="6"/>
      <c r="V298" s="6"/>
      <c r="W298" s="6"/>
      <c r="X298" s="6"/>
      <c r="Y298" s="6"/>
      <c r="Z298" s="6"/>
    </row>
    <row r="299" spans="2:26">
      <c r="B299" s="6"/>
      <c r="E299" s="6"/>
      <c r="F299" s="6"/>
      <c r="G299" s="6"/>
      <c r="H299" s="6"/>
      <c r="I299" s="6"/>
      <c r="J299" s="6"/>
      <c r="K299" s="6"/>
      <c r="L299" s="6"/>
      <c r="M299" s="56"/>
      <c r="N299" s="56"/>
      <c r="O299" s="6"/>
      <c r="P299" s="6"/>
      <c r="Q299" s="6"/>
      <c r="R299" s="6"/>
      <c r="S299" s="63"/>
      <c r="T299" s="6"/>
      <c r="U299" s="6"/>
      <c r="V299" s="6"/>
      <c r="W299" s="6"/>
      <c r="X299" s="6"/>
      <c r="Y299" s="6"/>
      <c r="Z299" s="6"/>
    </row>
    <row r="300" spans="2:26">
      <c r="B300" s="6"/>
      <c r="E300" s="6"/>
      <c r="F300" s="6"/>
      <c r="G300" s="6"/>
      <c r="H300" s="6"/>
      <c r="I300" s="6"/>
      <c r="J300" s="6"/>
      <c r="K300" s="6"/>
      <c r="L300" s="6"/>
      <c r="M300" s="56"/>
      <c r="N300" s="56"/>
      <c r="O300" s="6"/>
      <c r="P300" s="6"/>
      <c r="Q300" s="6"/>
      <c r="R300" s="6"/>
      <c r="S300" s="63"/>
      <c r="T300" s="6"/>
      <c r="U300" s="6"/>
      <c r="V300" s="6"/>
      <c r="W300" s="6"/>
      <c r="X300" s="6"/>
      <c r="Y300" s="6"/>
      <c r="Z300" s="6"/>
    </row>
    <row r="301" spans="2:26">
      <c r="B301" s="6"/>
      <c r="E301" s="6"/>
      <c r="F301" s="6"/>
      <c r="G301" s="6"/>
      <c r="H301" s="6"/>
      <c r="I301" s="6"/>
      <c r="J301" s="6"/>
      <c r="K301" s="6"/>
      <c r="L301" s="6"/>
      <c r="M301" s="56"/>
      <c r="N301" s="56"/>
      <c r="O301" s="6"/>
      <c r="P301" s="6"/>
      <c r="Q301" s="6"/>
      <c r="R301" s="6"/>
      <c r="S301" s="63"/>
      <c r="T301" s="6"/>
      <c r="U301" s="6"/>
      <c r="V301" s="6"/>
      <c r="W301" s="6"/>
      <c r="X301" s="6"/>
      <c r="Y301" s="6"/>
      <c r="Z301" s="6"/>
    </row>
    <row r="302" spans="2:26">
      <c r="B302" s="6"/>
      <c r="E302" s="6"/>
      <c r="F302" s="6"/>
      <c r="G302" s="6"/>
      <c r="H302" s="6"/>
      <c r="I302" s="6"/>
      <c r="J302" s="6"/>
      <c r="K302" s="6"/>
      <c r="L302" s="6"/>
      <c r="M302" s="56"/>
      <c r="N302" s="56"/>
      <c r="O302" s="6"/>
      <c r="P302" s="6"/>
      <c r="Q302" s="6"/>
      <c r="R302" s="6"/>
      <c r="S302" s="63"/>
      <c r="T302" s="6"/>
      <c r="U302" s="6"/>
      <c r="V302" s="6"/>
      <c r="W302" s="6"/>
      <c r="X302" s="6"/>
      <c r="Y302" s="6"/>
      <c r="Z302" s="6"/>
    </row>
    <row r="303" spans="2:26">
      <c r="B303" s="6"/>
      <c r="E303" s="6"/>
      <c r="F303" s="6"/>
      <c r="G303" s="6"/>
      <c r="H303" s="6"/>
      <c r="I303" s="6"/>
      <c r="J303" s="6"/>
      <c r="K303" s="6"/>
      <c r="L303" s="6"/>
      <c r="M303" s="56"/>
      <c r="N303" s="56"/>
      <c r="O303" s="6"/>
      <c r="P303" s="6"/>
      <c r="Q303" s="6"/>
      <c r="R303" s="6"/>
      <c r="S303" s="63"/>
      <c r="T303" s="6"/>
      <c r="U303" s="6"/>
      <c r="V303" s="6"/>
      <c r="W303" s="6"/>
      <c r="X303" s="6"/>
      <c r="Y303" s="6"/>
      <c r="Z303" s="6"/>
    </row>
    <row r="304" spans="2:26">
      <c r="B304" s="6"/>
      <c r="E304" s="6"/>
      <c r="F304" s="6"/>
      <c r="G304" s="6"/>
      <c r="H304" s="6"/>
      <c r="I304" s="6"/>
      <c r="J304" s="6"/>
      <c r="K304" s="6"/>
      <c r="L304" s="6"/>
      <c r="M304" s="56"/>
      <c r="N304" s="56"/>
      <c r="O304" s="6"/>
      <c r="P304" s="6"/>
      <c r="Q304" s="6"/>
      <c r="R304" s="6"/>
      <c r="S304" s="63"/>
      <c r="T304" s="6"/>
      <c r="U304" s="6"/>
      <c r="V304" s="6"/>
      <c r="W304" s="6"/>
      <c r="X304" s="6"/>
      <c r="Y304" s="6"/>
      <c r="Z304" s="6"/>
    </row>
    <row r="305" spans="2:26">
      <c r="B305" s="6"/>
      <c r="E305" s="6"/>
      <c r="F305" s="6"/>
      <c r="G305" s="6"/>
      <c r="H305" s="6"/>
      <c r="I305" s="6"/>
      <c r="J305" s="6"/>
      <c r="K305" s="6"/>
      <c r="L305" s="6"/>
      <c r="M305" s="56"/>
      <c r="N305" s="56"/>
      <c r="O305" s="6"/>
      <c r="P305" s="6"/>
      <c r="Q305" s="6"/>
      <c r="R305" s="6"/>
      <c r="S305" s="63"/>
      <c r="T305" s="6"/>
      <c r="U305" s="6"/>
      <c r="V305" s="6"/>
      <c r="W305" s="6"/>
      <c r="X305" s="6"/>
      <c r="Y305" s="6"/>
      <c r="Z305" s="6"/>
    </row>
    <row r="306" spans="2:26">
      <c r="B306" s="6"/>
      <c r="E306" s="6"/>
      <c r="F306" s="6"/>
      <c r="G306" s="6"/>
      <c r="H306" s="6"/>
      <c r="I306" s="6"/>
      <c r="J306" s="6"/>
      <c r="K306" s="6"/>
      <c r="L306" s="6"/>
      <c r="M306" s="56"/>
      <c r="N306" s="56"/>
      <c r="O306" s="6"/>
      <c r="P306" s="6"/>
      <c r="Q306" s="6"/>
      <c r="R306" s="6"/>
      <c r="S306" s="63"/>
      <c r="T306" s="6"/>
      <c r="U306" s="6"/>
      <c r="V306" s="6"/>
      <c r="W306" s="6"/>
      <c r="X306" s="6"/>
      <c r="Y306" s="6"/>
      <c r="Z306" s="6"/>
    </row>
    <row r="307" spans="2:26">
      <c r="B307" s="6"/>
      <c r="E307" s="6"/>
      <c r="F307" s="6"/>
      <c r="G307" s="6"/>
      <c r="H307" s="6"/>
      <c r="I307" s="6"/>
      <c r="J307" s="6"/>
      <c r="K307" s="6"/>
      <c r="L307" s="6"/>
      <c r="M307" s="56"/>
      <c r="N307" s="56"/>
      <c r="O307" s="6"/>
      <c r="P307" s="6"/>
      <c r="Q307" s="6"/>
      <c r="R307" s="6"/>
      <c r="S307" s="63"/>
      <c r="T307" s="6"/>
      <c r="U307" s="6"/>
      <c r="V307" s="6"/>
      <c r="W307" s="6"/>
      <c r="X307" s="6"/>
      <c r="Y307" s="6"/>
      <c r="Z307" s="6"/>
    </row>
    <row r="308" spans="2:26">
      <c r="B308" s="6"/>
      <c r="E308" s="6"/>
      <c r="F308" s="6"/>
      <c r="G308" s="6"/>
      <c r="H308" s="6"/>
      <c r="I308" s="6"/>
      <c r="J308" s="6"/>
      <c r="K308" s="6"/>
      <c r="L308" s="6"/>
      <c r="M308" s="56"/>
      <c r="N308" s="56"/>
      <c r="O308" s="6"/>
      <c r="P308" s="6"/>
      <c r="Q308" s="6"/>
      <c r="R308" s="6"/>
      <c r="S308" s="63"/>
      <c r="T308" s="6"/>
      <c r="U308" s="6"/>
      <c r="V308" s="6"/>
      <c r="W308" s="6"/>
      <c r="X308" s="6"/>
      <c r="Y308" s="6"/>
      <c r="Z308" s="6"/>
    </row>
    <row r="309" spans="2:26">
      <c r="B309" s="6"/>
      <c r="E309" s="6"/>
      <c r="F309" s="6"/>
      <c r="G309" s="6"/>
      <c r="H309" s="6"/>
      <c r="I309" s="6"/>
      <c r="J309" s="6"/>
      <c r="K309" s="6"/>
      <c r="L309" s="6"/>
      <c r="M309" s="56"/>
      <c r="N309" s="56"/>
      <c r="O309" s="6"/>
      <c r="P309" s="6"/>
      <c r="Q309" s="6"/>
      <c r="R309" s="6"/>
      <c r="S309" s="63"/>
      <c r="T309" s="6"/>
      <c r="U309" s="6"/>
      <c r="V309" s="6"/>
      <c r="W309" s="6"/>
      <c r="X309" s="6"/>
      <c r="Y309" s="6"/>
      <c r="Z309" s="6"/>
    </row>
    <row r="310" spans="2:26">
      <c r="B310" s="6"/>
      <c r="E310" s="6"/>
      <c r="F310" s="6"/>
      <c r="G310" s="6"/>
      <c r="H310" s="6"/>
      <c r="I310" s="6"/>
      <c r="J310" s="6"/>
      <c r="K310" s="6"/>
      <c r="L310" s="6"/>
      <c r="M310" s="56"/>
      <c r="N310" s="56"/>
      <c r="O310" s="6"/>
      <c r="P310" s="6"/>
      <c r="Q310" s="6"/>
      <c r="R310" s="6"/>
      <c r="S310" s="63"/>
      <c r="T310" s="6"/>
      <c r="U310" s="6"/>
      <c r="V310" s="6"/>
      <c r="W310" s="6"/>
      <c r="X310" s="6"/>
      <c r="Y310" s="6"/>
      <c r="Z310" s="6"/>
    </row>
    <row r="311" spans="2:26">
      <c r="B311" s="6"/>
      <c r="E311" s="6"/>
      <c r="F311" s="6"/>
      <c r="G311" s="6"/>
      <c r="H311" s="6"/>
      <c r="I311" s="6"/>
      <c r="J311" s="6"/>
      <c r="K311" s="6"/>
      <c r="L311" s="6"/>
      <c r="M311" s="56"/>
      <c r="N311" s="56"/>
      <c r="O311" s="6"/>
      <c r="P311" s="6"/>
      <c r="Q311" s="6"/>
      <c r="R311" s="6"/>
      <c r="S311" s="63"/>
      <c r="T311" s="6"/>
      <c r="U311" s="6"/>
      <c r="V311" s="6"/>
      <c r="W311" s="6"/>
      <c r="X311" s="6"/>
      <c r="Y311" s="6"/>
      <c r="Z311" s="6"/>
    </row>
    <row r="312" spans="2:26">
      <c r="B312" s="6"/>
      <c r="E312" s="6"/>
      <c r="F312" s="6"/>
      <c r="G312" s="6"/>
      <c r="H312" s="6"/>
      <c r="I312" s="6"/>
      <c r="J312" s="6"/>
      <c r="K312" s="6"/>
      <c r="L312" s="6"/>
      <c r="M312" s="56"/>
      <c r="N312" s="56"/>
      <c r="O312" s="6"/>
      <c r="P312" s="6"/>
      <c r="Q312" s="6"/>
      <c r="R312" s="6"/>
      <c r="S312" s="63"/>
      <c r="T312" s="6"/>
      <c r="U312" s="6"/>
      <c r="V312" s="6"/>
      <c r="W312" s="6"/>
      <c r="X312" s="6"/>
      <c r="Y312" s="6"/>
      <c r="Z312" s="6"/>
    </row>
    <row r="313" spans="2:26">
      <c r="B313" s="6"/>
      <c r="E313" s="6"/>
      <c r="F313" s="6"/>
      <c r="G313" s="6"/>
      <c r="H313" s="6"/>
      <c r="I313" s="6"/>
      <c r="J313" s="6"/>
      <c r="K313" s="6"/>
      <c r="L313" s="6"/>
      <c r="M313" s="56"/>
      <c r="N313" s="56"/>
      <c r="O313" s="6"/>
      <c r="P313" s="6"/>
      <c r="Q313" s="6"/>
      <c r="R313" s="6"/>
      <c r="S313" s="63"/>
      <c r="T313" s="6"/>
      <c r="U313" s="6"/>
      <c r="V313" s="6"/>
      <c r="W313" s="6"/>
      <c r="X313" s="6"/>
      <c r="Y313" s="6"/>
      <c r="Z313" s="6"/>
    </row>
    <row r="314" spans="2:26">
      <c r="B314" s="6"/>
      <c r="E314" s="6"/>
      <c r="F314" s="6"/>
      <c r="G314" s="6"/>
      <c r="H314" s="6"/>
      <c r="I314" s="6"/>
      <c r="J314" s="6"/>
      <c r="K314" s="6"/>
      <c r="L314" s="6"/>
      <c r="M314" s="56"/>
      <c r="N314" s="56"/>
      <c r="O314" s="6"/>
      <c r="P314" s="6"/>
      <c r="Q314" s="6"/>
      <c r="R314" s="6"/>
      <c r="S314" s="63"/>
      <c r="T314" s="6"/>
      <c r="U314" s="6"/>
      <c r="V314" s="6"/>
      <c r="W314" s="6"/>
      <c r="X314" s="6"/>
      <c r="Y314" s="6"/>
      <c r="Z314" s="6"/>
    </row>
    <row r="315" spans="2:26">
      <c r="B315" s="6"/>
      <c r="E315" s="6"/>
      <c r="F315" s="6"/>
      <c r="G315" s="6"/>
      <c r="H315" s="6"/>
      <c r="I315" s="6"/>
      <c r="J315" s="6"/>
      <c r="K315" s="6"/>
      <c r="L315" s="6"/>
      <c r="M315" s="56"/>
      <c r="N315" s="56"/>
      <c r="O315" s="6"/>
      <c r="P315" s="6"/>
      <c r="Q315" s="6"/>
      <c r="R315" s="6"/>
      <c r="S315" s="63"/>
      <c r="T315" s="6"/>
      <c r="U315" s="6"/>
      <c r="V315" s="6"/>
      <c r="W315" s="6"/>
      <c r="X315" s="6"/>
      <c r="Y315" s="6"/>
      <c r="Z315" s="6"/>
    </row>
    <row r="316" spans="2:26">
      <c r="B316" s="6"/>
      <c r="E316" s="6"/>
      <c r="F316" s="6"/>
      <c r="G316" s="6"/>
      <c r="H316" s="6"/>
      <c r="I316" s="6"/>
      <c r="J316" s="6"/>
      <c r="K316" s="6"/>
      <c r="L316" s="6"/>
      <c r="M316" s="56"/>
      <c r="N316" s="56"/>
      <c r="O316" s="6"/>
      <c r="P316" s="6"/>
      <c r="Q316" s="6"/>
      <c r="R316" s="6"/>
      <c r="S316" s="63"/>
      <c r="T316" s="6"/>
      <c r="U316" s="6"/>
      <c r="V316" s="6"/>
      <c r="W316" s="6"/>
      <c r="X316" s="6"/>
      <c r="Y316" s="6"/>
      <c r="Z316" s="6"/>
    </row>
    <row r="317" spans="2:26">
      <c r="B317" s="6"/>
      <c r="E317" s="6"/>
      <c r="F317" s="6"/>
      <c r="G317" s="6"/>
      <c r="H317" s="6"/>
      <c r="I317" s="6"/>
      <c r="J317" s="6"/>
      <c r="K317" s="6"/>
      <c r="L317" s="6"/>
      <c r="M317" s="56"/>
      <c r="N317" s="56"/>
      <c r="O317" s="6"/>
      <c r="P317" s="6"/>
      <c r="Q317" s="6"/>
      <c r="R317" s="6"/>
      <c r="S317" s="63"/>
      <c r="T317" s="6"/>
      <c r="U317" s="6"/>
      <c r="V317" s="6"/>
      <c r="W317" s="6"/>
      <c r="X317" s="6"/>
      <c r="Y317" s="6"/>
      <c r="Z317" s="6"/>
    </row>
    <row r="318" spans="2:26">
      <c r="B318" s="6"/>
      <c r="E318" s="6"/>
      <c r="F318" s="6"/>
      <c r="G318" s="6"/>
      <c r="H318" s="6"/>
      <c r="I318" s="6"/>
      <c r="J318" s="6"/>
      <c r="K318" s="6"/>
      <c r="L318" s="6"/>
      <c r="M318" s="56"/>
      <c r="N318" s="56"/>
      <c r="O318" s="6"/>
      <c r="P318" s="6"/>
      <c r="Q318" s="6"/>
      <c r="R318" s="6"/>
      <c r="S318" s="63"/>
      <c r="T318" s="6"/>
      <c r="U318" s="6"/>
      <c r="V318" s="6"/>
      <c r="W318" s="6"/>
      <c r="X318" s="6"/>
      <c r="Y318" s="6"/>
      <c r="Z318" s="6"/>
    </row>
    <row r="319" spans="2:26">
      <c r="B319" s="6"/>
      <c r="E319" s="6"/>
      <c r="F319" s="6"/>
      <c r="G319" s="6"/>
      <c r="H319" s="6"/>
      <c r="I319" s="6"/>
      <c r="J319" s="6"/>
      <c r="K319" s="6"/>
      <c r="L319" s="6"/>
      <c r="M319" s="56"/>
      <c r="N319" s="56"/>
      <c r="O319" s="6"/>
      <c r="P319" s="6"/>
      <c r="Q319" s="6"/>
      <c r="R319" s="6"/>
      <c r="S319" s="63"/>
      <c r="T319" s="6"/>
      <c r="U319" s="6"/>
      <c r="V319" s="6"/>
      <c r="W319" s="6"/>
      <c r="X319" s="6"/>
      <c r="Y319" s="6"/>
      <c r="Z319" s="6"/>
    </row>
    <row r="320" spans="2:26">
      <c r="B320" s="6"/>
      <c r="E320" s="6"/>
      <c r="F320" s="6"/>
      <c r="G320" s="6"/>
      <c r="H320" s="6"/>
      <c r="I320" s="6"/>
      <c r="J320" s="6"/>
      <c r="K320" s="6"/>
      <c r="L320" s="6"/>
      <c r="M320" s="56"/>
      <c r="N320" s="56"/>
      <c r="O320" s="6"/>
      <c r="P320" s="6"/>
      <c r="Q320" s="6"/>
      <c r="R320" s="6"/>
      <c r="S320" s="63"/>
      <c r="T320" s="6"/>
      <c r="U320" s="6"/>
      <c r="V320" s="6"/>
      <c r="W320" s="6"/>
      <c r="X320" s="6"/>
      <c r="Y320" s="6"/>
      <c r="Z320" s="6"/>
    </row>
    <row r="321" spans="2:26">
      <c r="B321" s="6"/>
      <c r="E321" s="6"/>
      <c r="F321" s="6"/>
      <c r="G321" s="6"/>
      <c r="H321" s="6"/>
      <c r="I321" s="6"/>
      <c r="J321" s="6"/>
      <c r="K321" s="6"/>
      <c r="L321" s="6"/>
      <c r="M321" s="56"/>
      <c r="N321" s="56"/>
      <c r="O321" s="6"/>
      <c r="P321" s="6"/>
      <c r="Q321" s="6"/>
      <c r="R321" s="6"/>
      <c r="S321" s="63"/>
      <c r="T321" s="6"/>
      <c r="U321" s="6"/>
      <c r="V321" s="6"/>
      <c r="W321" s="6"/>
      <c r="X321" s="6"/>
      <c r="Y321" s="6"/>
      <c r="Z321" s="6"/>
    </row>
    <row r="322" spans="2:26">
      <c r="B322" s="6"/>
      <c r="E322" s="6"/>
      <c r="F322" s="6"/>
      <c r="G322" s="6"/>
      <c r="H322" s="6"/>
      <c r="I322" s="6"/>
      <c r="J322" s="6"/>
      <c r="K322" s="6"/>
      <c r="L322" s="6"/>
      <c r="M322" s="56"/>
      <c r="N322" s="56"/>
      <c r="O322" s="6"/>
      <c r="P322" s="6"/>
      <c r="Q322" s="6"/>
      <c r="R322" s="6"/>
      <c r="S322" s="63"/>
      <c r="T322" s="6"/>
      <c r="U322" s="6"/>
      <c r="V322" s="6"/>
      <c r="W322" s="6"/>
      <c r="X322" s="6"/>
      <c r="Y322" s="6"/>
      <c r="Z322" s="6"/>
    </row>
    <row r="323" spans="2:26">
      <c r="B323" s="6"/>
      <c r="E323" s="6"/>
      <c r="F323" s="6"/>
      <c r="G323" s="6"/>
      <c r="H323" s="6"/>
      <c r="I323" s="6"/>
      <c r="J323" s="6"/>
      <c r="K323" s="6"/>
      <c r="L323" s="6"/>
      <c r="M323" s="56"/>
      <c r="N323" s="56"/>
      <c r="O323" s="6"/>
      <c r="P323" s="6"/>
      <c r="Q323" s="6"/>
      <c r="R323" s="6"/>
      <c r="S323" s="63"/>
      <c r="T323" s="6"/>
      <c r="U323" s="6"/>
      <c r="V323" s="6"/>
      <c r="W323" s="6"/>
      <c r="X323" s="6"/>
      <c r="Y323" s="6"/>
      <c r="Z323" s="6"/>
    </row>
    <row r="324" spans="2:26">
      <c r="B324" s="6"/>
      <c r="E324" s="6"/>
      <c r="F324" s="6"/>
      <c r="G324" s="6"/>
      <c r="H324" s="6"/>
      <c r="I324" s="6"/>
      <c r="J324" s="6"/>
      <c r="K324" s="6"/>
      <c r="L324" s="6"/>
      <c r="M324" s="56"/>
      <c r="N324" s="56"/>
      <c r="O324" s="6"/>
      <c r="P324" s="6"/>
      <c r="Q324" s="6"/>
      <c r="R324" s="6"/>
      <c r="S324" s="63"/>
      <c r="T324" s="6"/>
      <c r="U324" s="6"/>
      <c r="V324" s="6"/>
      <c r="W324" s="6"/>
      <c r="X324" s="6"/>
      <c r="Y324" s="6"/>
      <c r="Z324" s="6"/>
    </row>
    <row r="325" spans="2:26">
      <c r="B325" s="6"/>
      <c r="E325" s="6"/>
      <c r="F325" s="6"/>
      <c r="G325" s="6"/>
      <c r="H325" s="6"/>
      <c r="I325" s="6"/>
      <c r="J325" s="6"/>
      <c r="K325" s="6"/>
      <c r="L325" s="6"/>
      <c r="M325" s="56"/>
      <c r="N325" s="56"/>
      <c r="O325" s="6"/>
      <c r="P325" s="6"/>
      <c r="Q325" s="6"/>
      <c r="R325" s="6"/>
      <c r="S325" s="63"/>
      <c r="T325" s="6"/>
      <c r="U325" s="6"/>
      <c r="V325" s="6"/>
      <c r="W325" s="6"/>
      <c r="X325" s="6"/>
      <c r="Y325" s="6"/>
      <c r="Z325" s="6"/>
    </row>
    <row r="326" spans="2:26">
      <c r="B326" s="6"/>
      <c r="E326" s="6"/>
      <c r="F326" s="6"/>
      <c r="G326" s="6"/>
      <c r="H326" s="6"/>
      <c r="I326" s="6"/>
      <c r="J326" s="6"/>
      <c r="K326" s="6"/>
      <c r="L326" s="6"/>
      <c r="M326" s="56"/>
      <c r="N326" s="56"/>
      <c r="O326" s="6"/>
      <c r="P326" s="6"/>
      <c r="Q326" s="6"/>
      <c r="R326" s="6"/>
      <c r="S326" s="63"/>
      <c r="T326" s="6"/>
      <c r="U326" s="6"/>
      <c r="V326" s="6"/>
      <c r="W326" s="6"/>
      <c r="X326" s="6"/>
      <c r="Y326" s="6"/>
      <c r="Z326" s="6"/>
    </row>
    <row r="327" spans="2:26">
      <c r="B327" s="6"/>
      <c r="E327" s="6"/>
      <c r="F327" s="6"/>
      <c r="G327" s="6"/>
      <c r="H327" s="6"/>
      <c r="I327" s="6"/>
      <c r="J327" s="6"/>
      <c r="K327" s="6"/>
      <c r="L327" s="6"/>
      <c r="M327" s="56"/>
      <c r="N327" s="56"/>
      <c r="O327" s="6"/>
      <c r="P327" s="6"/>
      <c r="Q327" s="6"/>
      <c r="R327" s="6"/>
      <c r="S327" s="63"/>
      <c r="T327" s="6"/>
      <c r="U327" s="6"/>
      <c r="V327" s="6"/>
      <c r="W327" s="6"/>
      <c r="X327" s="6"/>
      <c r="Y327" s="6"/>
      <c r="Z327" s="6"/>
    </row>
    <row r="328" spans="2:26">
      <c r="B328" s="6"/>
      <c r="E328" s="6"/>
      <c r="F328" s="6"/>
      <c r="G328" s="6"/>
      <c r="H328" s="6"/>
      <c r="I328" s="6"/>
      <c r="J328" s="6"/>
      <c r="K328" s="6"/>
      <c r="L328" s="6"/>
      <c r="M328" s="56"/>
      <c r="N328" s="56"/>
      <c r="O328" s="6"/>
      <c r="P328" s="6"/>
      <c r="Q328" s="6"/>
      <c r="R328" s="6"/>
      <c r="S328" s="63"/>
      <c r="T328" s="6"/>
      <c r="U328" s="6"/>
      <c r="V328" s="6"/>
      <c r="W328" s="6"/>
      <c r="X328" s="6"/>
      <c r="Y328" s="6"/>
      <c r="Z328" s="6"/>
    </row>
    <row r="329" spans="2:26">
      <c r="B329" s="6"/>
      <c r="E329" s="6"/>
      <c r="F329" s="6"/>
      <c r="G329" s="6"/>
      <c r="H329" s="6"/>
      <c r="I329" s="6"/>
      <c r="J329" s="6"/>
      <c r="K329" s="6"/>
      <c r="L329" s="6"/>
      <c r="M329" s="56"/>
      <c r="N329" s="56"/>
      <c r="O329" s="6"/>
      <c r="P329" s="6"/>
      <c r="Q329" s="6"/>
      <c r="R329" s="6"/>
      <c r="S329" s="63"/>
      <c r="T329" s="6"/>
      <c r="U329" s="6"/>
      <c r="V329" s="6"/>
      <c r="W329" s="6"/>
      <c r="X329" s="6"/>
      <c r="Y329" s="6"/>
      <c r="Z329" s="6"/>
    </row>
    <row r="330" spans="2:26">
      <c r="B330" s="6"/>
      <c r="E330" s="6"/>
      <c r="F330" s="6"/>
      <c r="G330" s="6"/>
      <c r="H330" s="6"/>
      <c r="I330" s="6"/>
      <c r="J330" s="6"/>
      <c r="K330" s="6"/>
      <c r="L330" s="6"/>
      <c r="M330" s="56"/>
      <c r="N330" s="56"/>
      <c r="O330" s="6"/>
      <c r="P330" s="6"/>
      <c r="Q330" s="6"/>
      <c r="R330" s="6"/>
      <c r="S330" s="63"/>
      <c r="T330" s="6"/>
      <c r="U330" s="6"/>
      <c r="V330" s="6"/>
      <c r="W330" s="6"/>
      <c r="X330" s="6"/>
      <c r="Y330" s="6"/>
      <c r="Z330" s="6"/>
    </row>
    <row r="331" spans="2:26">
      <c r="B331" s="6"/>
      <c r="E331" s="6"/>
      <c r="F331" s="6"/>
      <c r="G331" s="6"/>
      <c r="H331" s="6"/>
      <c r="I331" s="6"/>
      <c r="J331" s="6"/>
      <c r="K331" s="6"/>
      <c r="L331" s="6"/>
      <c r="M331" s="56"/>
      <c r="N331" s="56"/>
      <c r="O331" s="6"/>
      <c r="P331" s="6"/>
      <c r="Q331" s="6"/>
      <c r="R331" s="6"/>
      <c r="S331" s="63"/>
      <c r="T331" s="6"/>
      <c r="U331" s="6"/>
      <c r="V331" s="6"/>
      <c r="W331" s="6"/>
      <c r="X331" s="6"/>
      <c r="Y331" s="6"/>
      <c r="Z331" s="6"/>
    </row>
    <row r="332" spans="2:26">
      <c r="B332" s="6"/>
      <c r="E332" s="6"/>
      <c r="F332" s="6"/>
      <c r="G332" s="6"/>
      <c r="H332" s="6"/>
      <c r="I332" s="6"/>
      <c r="J332" s="6"/>
      <c r="K332" s="6"/>
      <c r="L332" s="6"/>
      <c r="M332" s="56"/>
      <c r="N332" s="56"/>
      <c r="O332" s="6"/>
      <c r="P332" s="6"/>
      <c r="Q332" s="6"/>
      <c r="R332" s="6"/>
      <c r="S332" s="63"/>
      <c r="T332" s="6"/>
      <c r="U332" s="6"/>
      <c r="V332" s="6"/>
      <c r="W332" s="6"/>
      <c r="X332" s="6"/>
      <c r="Y332" s="6"/>
      <c r="Z332" s="6"/>
    </row>
    <row r="333" spans="2:26">
      <c r="B333" s="6"/>
      <c r="E333" s="6"/>
      <c r="F333" s="6"/>
      <c r="G333" s="6"/>
      <c r="H333" s="6"/>
      <c r="I333" s="6"/>
      <c r="J333" s="6"/>
      <c r="K333" s="6"/>
      <c r="L333" s="6"/>
      <c r="M333" s="56"/>
      <c r="N333" s="56"/>
      <c r="O333" s="6"/>
      <c r="P333" s="6"/>
      <c r="Q333" s="6"/>
      <c r="R333" s="6"/>
      <c r="S333" s="63"/>
      <c r="T333" s="6"/>
      <c r="U333" s="6"/>
      <c r="V333" s="6"/>
      <c r="W333" s="6"/>
      <c r="X333" s="6"/>
      <c r="Y333" s="6"/>
      <c r="Z333" s="6"/>
    </row>
    <row r="334" spans="2:26">
      <c r="B334" s="6"/>
      <c r="E334" s="6"/>
      <c r="F334" s="6"/>
      <c r="G334" s="6"/>
      <c r="H334" s="6"/>
      <c r="I334" s="6"/>
      <c r="J334" s="6"/>
      <c r="K334" s="6"/>
      <c r="L334" s="6"/>
      <c r="M334" s="56"/>
      <c r="N334" s="56"/>
      <c r="O334" s="6"/>
      <c r="P334" s="6"/>
      <c r="Q334" s="6"/>
      <c r="R334" s="6"/>
      <c r="S334" s="63"/>
      <c r="T334" s="6"/>
      <c r="U334" s="6"/>
      <c r="V334" s="6"/>
      <c r="W334" s="6"/>
      <c r="X334" s="6"/>
      <c r="Y334" s="6"/>
      <c r="Z334" s="6"/>
    </row>
    <row r="335" spans="2:26">
      <c r="B335" s="6"/>
      <c r="E335" s="6"/>
      <c r="F335" s="6"/>
      <c r="G335" s="6"/>
      <c r="H335" s="6"/>
      <c r="I335" s="6"/>
      <c r="J335" s="6"/>
      <c r="K335" s="6"/>
      <c r="L335" s="6"/>
      <c r="M335" s="56"/>
      <c r="N335" s="56"/>
      <c r="O335" s="6"/>
      <c r="P335" s="6"/>
      <c r="Q335" s="6"/>
      <c r="R335" s="6"/>
      <c r="S335" s="63"/>
      <c r="T335" s="6"/>
      <c r="U335" s="6"/>
      <c r="V335" s="6"/>
      <c r="W335" s="6"/>
      <c r="X335" s="6"/>
      <c r="Y335" s="6"/>
      <c r="Z335" s="6"/>
    </row>
    <row r="336" spans="2:26">
      <c r="B336" s="6"/>
      <c r="E336" s="6"/>
      <c r="F336" s="6"/>
      <c r="G336" s="6"/>
      <c r="H336" s="6"/>
      <c r="I336" s="6"/>
      <c r="J336" s="6"/>
      <c r="K336" s="6"/>
      <c r="L336" s="6"/>
      <c r="M336" s="56"/>
      <c r="N336" s="56"/>
      <c r="O336" s="6"/>
      <c r="P336" s="6"/>
      <c r="Q336" s="6"/>
      <c r="R336" s="6"/>
      <c r="S336" s="63"/>
      <c r="T336" s="6"/>
      <c r="U336" s="6"/>
      <c r="V336" s="6"/>
      <c r="W336" s="6"/>
      <c r="X336" s="6"/>
      <c r="Y336" s="6"/>
      <c r="Z336" s="6"/>
    </row>
    <row r="337" spans="2:26">
      <c r="B337" s="6"/>
      <c r="E337" s="6"/>
      <c r="F337" s="6"/>
      <c r="G337" s="6"/>
      <c r="H337" s="6"/>
      <c r="I337" s="6"/>
      <c r="J337" s="6"/>
      <c r="K337" s="6"/>
      <c r="L337" s="6"/>
      <c r="M337" s="56"/>
      <c r="N337" s="56"/>
      <c r="O337" s="6"/>
      <c r="P337" s="6"/>
      <c r="Q337" s="6"/>
      <c r="R337" s="6"/>
      <c r="S337" s="63"/>
      <c r="T337" s="6"/>
      <c r="U337" s="6"/>
      <c r="V337" s="6"/>
      <c r="W337" s="6"/>
      <c r="X337" s="6"/>
      <c r="Y337" s="6"/>
      <c r="Z337" s="6"/>
    </row>
    <row r="338" spans="2:26">
      <c r="B338" s="6"/>
      <c r="E338" s="6"/>
      <c r="F338" s="6"/>
      <c r="G338" s="6"/>
      <c r="H338" s="6"/>
      <c r="I338" s="6"/>
      <c r="J338" s="6"/>
      <c r="K338" s="6"/>
      <c r="L338" s="6"/>
      <c r="M338" s="56"/>
      <c r="N338" s="56"/>
      <c r="O338" s="6"/>
      <c r="P338" s="6"/>
      <c r="Q338" s="6"/>
      <c r="R338" s="6"/>
      <c r="S338" s="63"/>
      <c r="T338" s="6"/>
      <c r="U338" s="6"/>
      <c r="V338" s="6"/>
      <c r="W338" s="6"/>
      <c r="X338" s="6"/>
      <c r="Y338" s="6"/>
      <c r="Z338" s="6"/>
    </row>
    <row r="339" spans="2:26">
      <c r="B339" s="6"/>
      <c r="E339" s="6"/>
      <c r="F339" s="6"/>
      <c r="G339" s="6"/>
      <c r="H339" s="6"/>
      <c r="I339" s="6"/>
      <c r="J339" s="6"/>
      <c r="K339" s="6"/>
      <c r="L339" s="6"/>
      <c r="M339" s="56"/>
      <c r="N339" s="56"/>
      <c r="O339" s="6"/>
      <c r="P339" s="6"/>
      <c r="Q339" s="6"/>
      <c r="R339" s="6"/>
      <c r="S339" s="63"/>
      <c r="T339" s="6"/>
      <c r="U339" s="6"/>
      <c r="V339" s="6"/>
      <c r="W339" s="6"/>
      <c r="X339" s="6"/>
      <c r="Y339" s="6"/>
      <c r="Z339" s="6"/>
    </row>
    <row r="340" spans="2:26">
      <c r="B340" s="6"/>
      <c r="E340" s="6"/>
      <c r="F340" s="6"/>
      <c r="G340" s="6"/>
      <c r="H340" s="6"/>
      <c r="I340" s="6"/>
      <c r="J340" s="6"/>
      <c r="K340" s="6"/>
      <c r="L340" s="6"/>
      <c r="M340" s="56"/>
      <c r="N340" s="56"/>
      <c r="O340" s="6"/>
      <c r="P340" s="6"/>
      <c r="Q340" s="6"/>
      <c r="R340" s="6"/>
      <c r="S340" s="63"/>
      <c r="T340" s="6"/>
      <c r="U340" s="6"/>
      <c r="V340" s="6"/>
      <c r="W340" s="6"/>
      <c r="X340" s="6"/>
      <c r="Y340" s="6"/>
      <c r="Z340" s="6"/>
    </row>
    <row r="341" spans="2:26">
      <c r="B341" s="6"/>
      <c r="E341" s="6"/>
      <c r="F341" s="6"/>
      <c r="G341" s="6"/>
      <c r="H341" s="6"/>
      <c r="I341" s="6"/>
      <c r="J341" s="6"/>
      <c r="K341" s="6"/>
      <c r="L341" s="6"/>
      <c r="M341" s="56"/>
      <c r="N341" s="56"/>
      <c r="O341" s="6"/>
      <c r="P341" s="6"/>
      <c r="Q341" s="6"/>
      <c r="R341" s="6"/>
      <c r="S341" s="63"/>
      <c r="T341" s="6"/>
      <c r="U341" s="6"/>
      <c r="V341" s="6"/>
      <c r="W341" s="6"/>
      <c r="X341" s="6"/>
      <c r="Y341" s="6"/>
      <c r="Z341" s="6"/>
    </row>
    <row r="342" spans="2:26">
      <c r="B342" s="6"/>
      <c r="E342" s="6"/>
      <c r="F342" s="6"/>
      <c r="G342" s="6"/>
      <c r="H342" s="6"/>
      <c r="I342" s="6"/>
      <c r="J342" s="6"/>
      <c r="K342" s="6"/>
      <c r="L342" s="6"/>
      <c r="M342" s="56"/>
      <c r="N342" s="56"/>
      <c r="O342" s="6"/>
      <c r="P342" s="6"/>
      <c r="Q342" s="6"/>
      <c r="R342" s="6"/>
      <c r="S342" s="63"/>
      <c r="T342" s="6"/>
      <c r="U342" s="6"/>
      <c r="V342" s="6"/>
      <c r="W342" s="6"/>
      <c r="X342" s="6"/>
      <c r="Y342" s="6"/>
      <c r="Z342" s="6"/>
    </row>
    <row r="343" spans="2:26">
      <c r="B343" s="6"/>
      <c r="E343" s="6"/>
      <c r="F343" s="6"/>
      <c r="G343" s="6"/>
      <c r="H343" s="6"/>
      <c r="I343" s="6"/>
      <c r="J343" s="6"/>
      <c r="K343" s="6"/>
      <c r="L343" s="6"/>
      <c r="M343" s="56"/>
      <c r="N343" s="56"/>
      <c r="O343" s="6"/>
      <c r="P343" s="6"/>
      <c r="Q343" s="6"/>
      <c r="R343" s="6"/>
      <c r="S343" s="63"/>
      <c r="T343" s="6"/>
      <c r="U343" s="6"/>
      <c r="V343" s="6"/>
      <c r="W343" s="6"/>
      <c r="X343" s="6"/>
      <c r="Y343" s="6"/>
      <c r="Z343" s="6"/>
    </row>
    <row r="344" spans="2:26">
      <c r="B344" s="6"/>
      <c r="E344" s="6"/>
      <c r="F344" s="6"/>
      <c r="G344" s="6"/>
      <c r="H344" s="6"/>
      <c r="I344" s="6"/>
      <c r="J344" s="6"/>
      <c r="K344" s="6"/>
      <c r="L344" s="6"/>
      <c r="M344" s="56"/>
      <c r="N344" s="56"/>
      <c r="O344" s="6"/>
      <c r="P344" s="6"/>
      <c r="Q344" s="6"/>
      <c r="R344" s="6"/>
      <c r="S344" s="63"/>
      <c r="T344" s="6"/>
      <c r="U344" s="6"/>
      <c r="V344" s="6"/>
      <c r="W344" s="6"/>
      <c r="X344" s="6"/>
      <c r="Y344" s="6"/>
      <c r="Z344" s="6"/>
    </row>
    <row r="345" spans="2:26">
      <c r="B345" s="6"/>
      <c r="E345" s="6"/>
      <c r="F345" s="6"/>
      <c r="G345" s="6"/>
      <c r="H345" s="6"/>
      <c r="I345" s="6"/>
      <c r="J345" s="6"/>
      <c r="K345" s="6"/>
      <c r="L345" s="6"/>
      <c r="M345" s="56"/>
      <c r="N345" s="56"/>
      <c r="O345" s="6"/>
      <c r="P345" s="6"/>
      <c r="Q345" s="6"/>
      <c r="R345" s="6"/>
      <c r="S345" s="63"/>
      <c r="T345" s="6"/>
      <c r="U345" s="6"/>
      <c r="V345" s="6"/>
      <c r="W345" s="6"/>
      <c r="X345" s="6"/>
      <c r="Y345" s="6"/>
      <c r="Z345" s="6"/>
    </row>
    <row r="346" spans="2:26">
      <c r="B346" s="6"/>
      <c r="E346" s="6"/>
      <c r="F346" s="6"/>
      <c r="G346" s="6"/>
      <c r="H346" s="6"/>
      <c r="I346" s="6"/>
      <c r="J346" s="6"/>
      <c r="K346" s="6"/>
      <c r="L346" s="6"/>
      <c r="M346" s="56"/>
      <c r="N346" s="56"/>
      <c r="O346" s="6"/>
      <c r="P346" s="6"/>
      <c r="Q346" s="6"/>
      <c r="R346" s="6"/>
      <c r="S346" s="63"/>
      <c r="T346" s="6"/>
      <c r="U346" s="6"/>
      <c r="V346" s="6"/>
      <c r="W346" s="6"/>
      <c r="X346" s="6"/>
      <c r="Y346" s="6"/>
      <c r="Z346" s="6"/>
    </row>
    <row r="347" spans="2:26">
      <c r="B347" s="6"/>
      <c r="E347" s="6"/>
      <c r="F347" s="6"/>
      <c r="G347" s="6"/>
      <c r="H347" s="6"/>
      <c r="I347" s="6"/>
      <c r="J347" s="6"/>
      <c r="K347" s="6"/>
      <c r="L347" s="6"/>
      <c r="M347" s="56"/>
      <c r="N347" s="56"/>
      <c r="O347" s="6"/>
      <c r="P347" s="6"/>
      <c r="Q347" s="6"/>
      <c r="R347" s="6"/>
      <c r="S347" s="63"/>
      <c r="T347" s="6"/>
      <c r="U347" s="6"/>
      <c r="V347" s="6"/>
      <c r="W347" s="6"/>
      <c r="X347" s="6"/>
      <c r="Y347" s="6"/>
      <c r="Z347" s="6"/>
    </row>
    <row r="348" spans="2:26">
      <c r="B348" s="6"/>
      <c r="E348" s="6"/>
      <c r="F348" s="6"/>
      <c r="G348" s="6"/>
      <c r="H348" s="6"/>
      <c r="I348" s="6"/>
      <c r="J348" s="6"/>
      <c r="K348" s="6"/>
      <c r="L348" s="6"/>
      <c r="M348" s="56"/>
      <c r="N348" s="56"/>
      <c r="O348" s="6"/>
      <c r="P348" s="6"/>
      <c r="Q348" s="6"/>
      <c r="R348" s="6"/>
      <c r="S348" s="63"/>
      <c r="T348" s="6"/>
      <c r="U348" s="6"/>
      <c r="V348" s="6"/>
      <c r="W348" s="6"/>
      <c r="X348" s="6"/>
      <c r="Y348" s="6"/>
      <c r="Z348" s="6"/>
    </row>
    <row r="349" spans="2:26">
      <c r="B349" s="6"/>
      <c r="E349" s="6"/>
      <c r="F349" s="6"/>
      <c r="G349" s="6"/>
      <c r="H349" s="6"/>
      <c r="I349" s="6"/>
      <c r="J349" s="6"/>
      <c r="K349" s="6"/>
      <c r="L349" s="6"/>
      <c r="M349" s="56"/>
      <c r="N349" s="56"/>
      <c r="O349" s="6"/>
      <c r="P349" s="6"/>
      <c r="Q349" s="6"/>
      <c r="R349" s="6"/>
      <c r="S349" s="63"/>
      <c r="T349" s="6"/>
      <c r="U349" s="6"/>
      <c r="V349" s="6"/>
      <c r="W349" s="6"/>
      <c r="X349" s="6"/>
      <c r="Y349" s="6"/>
      <c r="Z349" s="6"/>
    </row>
    <row r="350" spans="2:26">
      <c r="B350" s="6"/>
      <c r="E350" s="6"/>
      <c r="F350" s="6"/>
      <c r="G350" s="6"/>
      <c r="H350" s="6"/>
      <c r="I350" s="6"/>
      <c r="J350" s="6"/>
      <c r="K350" s="6"/>
      <c r="L350" s="6"/>
      <c r="M350" s="56"/>
      <c r="N350" s="56"/>
      <c r="O350" s="6"/>
      <c r="P350" s="6"/>
      <c r="Q350" s="6"/>
      <c r="R350" s="6"/>
      <c r="S350" s="63"/>
      <c r="T350" s="6"/>
      <c r="U350" s="6"/>
      <c r="V350" s="6"/>
      <c r="W350" s="6"/>
      <c r="X350" s="6"/>
      <c r="Y350" s="6"/>
      <c r="Z350" s="6"/>
    </row>
    <row r="351" spans="2:26">
      <c r="B351" s="6"/>
      <c r="E351" s="6"/>
      <c r="F351" s="6"/>
      <c r="G351" s="6"/>
      <c r="H351" s="6"/>
      <c r="I351" s="6"/>
      <c r="J351" s="6"/>
      <c r="K351" s="6"/>
      <c r="L351" s="6"/>
      <c r="M351" s="56"/>
      <c r="N351" s="56"/>
      <c r="O351" s="6"/>
      <c r="P351" s="6"/>
      <c r="Q351" s="6"/>
      <c r="R351" s="6"/>
      <c r="S351" s="63"/>
      <c r="T351" s="6"/>
      <c r="U351" s="6"/>
      <c r="V351" s="6"/>
      <c r="W351" s="6"/>
      <c r="X351" s="6"/>
      <c r="Y351" s="6"/>
      <c r="Z351" s="6"/>
    </row>
    <row r="352" spans="2:26">
      <c r="B352" s="6"/>
      <c r="E352" s="6"/>
      <c r="F352" s="6"/>
      <c r="G352" s="6"/>
      <c r="H352" s="6"/>
      <c r="I352" s="6"/>
      <c r="J352" s="6"/>
      <c r="K352" s="6"/>
      <c r="L352" s="6"/>
      <c r="M352" s="56"/>
      <c r="N352" s="56"/>
      <c r="O352" s="6"/>
      <c r="P352" s="6"/>
      <c r="Q352" s="6"/>
      <c r="R352" s="6"/>
      <c r="S352" s="63"/>
      <c r="T352" s="6"/>
      <c r="U352" s="6"/>
      <c r="V352" s="6"/>
      <c r="W352" s="6"/>
      <c r="X352" s="6"/>
      <c r="Y352" s="6"/>
      <c r="Z352" s="6"/>
    </row>
    <row r="353" spans="2:26">
      <c r="B353" s="6"/>
      <c r="E353" s="6"/>
      <c r="F353" s="6"/>
      <c r="G353" s="6"/>
      <c r="H353" s="6"/>
      <c r="I353" s="6"/>
      <c r="J353" s="6"/>
      <c r="K353" s="6"/>
      <c r="L353" s="6"/>
      <c r="M353" s="56"/>
      <c r="N353" s="56"/>
      <c r="O353" s="6"/>
      <c r="P353" s="6"/>
      <c r="Q353" s="6"/>
      <c r="R353" s="6"/>
      <c r="S353" s="63"/>
      <c r="T353" s="6"/>
      <c r="U353" s="6"/>
      <c r="V353" s="6"/>
      <c r="W353" s="6"/>
      <c r="X353" s="6"/>
      <c r="Y353" s="6"/>
      <c r="Z353" s="6"/>
    </row>
    <row r="354" spans="2:26">
      <c r="B354" s="6"/>
      <c r="E354" s="6"/>
      <c r="F354" s="6"/>
      <c r="G354" s="6"/>
      <c r="H354" s="6"/>
      <c r="I354" s="6"/>
      <c r="J354" s="6"/>
      <c r="K354" s="6"/>
      <c r="L354" s="6"/>
      <c r="M354" s="56"/>
      <c r="N354" s="56"/>
      <c r="O354" s="6"/>
      <c r="P354" s="6"/>
      <c r="Q354" s="6"/>
      <c r="R354" s="6"/>
      <c r="S354" s="63"/>
      <c r="T354" s="6"/>
      <c r="U354" s="6"/>
      <c r="V354" s="6"/>
      <c r="W354" s="6"/>
      <c r="X354" s="6"/>
      <c r="Y354" s="6"/>
      <c r="Z354" s="6"/>
    </row>
    <row r="355" spans="2:26">
      <c r="B355" s="6"/>
      <c r="E355" s="6"/>
      <c r="F355" s="6"/>
      <c r="G355" s="6"/>
      <c r="H355" s="6"/>
      <c r="I355" s="6"/>
      <c r="J355" s="6"/>
      <c r="K355" s="6"/>
      <c r="L355" s="6"/>
      <c r="M355" s="56"/>
      <c r="N355" s="56"/>
      <c r="O355" s="6"/>
      <c r="P355" s="6"/>
      <c r="Q355" s="6"/>
      <c r="R355" s="6"/>
      <c r="S355" s="63"/>
      <c r="T355" s="6"/>
      <c r="U355" s="6"/>
      <c r="V355" s="6"/>
      <c r="W355" s="6"/>
      <c r="X355" s="6"/>
      <c r="Y355" s="6"/>
      <c r="Z355" s="6"/>
    </row>
    <row r="356" spans="2:26">
      <c r="B356" s="6"/>
      <c r="E356" s="6"/>
      <c r="F356" s="6"/>
      <c r="G356" s="6"/>
      <c r="H356" s="6"/>
      <c r="I356" s="6"/>
      <c r="J356" s="6"/>
      <c r="K356" s="6"/>
      <c r="L356" s="6"/>
      <c r="M356" s="56"/>
      <c r="N356" s="56"/>
      <c r="O356" s="6"/>
      <c r="P356" s="6"/>
      <c r="Q356" s="6"/>
      <c r="R356" s="6"/>
      <c r="S356" s="63"/>
      <c r="T356" s="6"/>
      <c r="U356" s="6"/>
      <c r="V356" s="6"/>
      <c r="W356" s="6"/>
      <c r="X356" s="6"/>
      <c r="Y356" s="6"/>
      <c r="Z356" s="6"/>
    </row>
    <row r="357" spans="2:26">
      <c r="B357" s="6"/>
      <c r="E357" s="6"/>
      <c r="F357" s="6"/>
      <c r="G357" s="6"/>
      <c r="H357" s="6"/>
      <c r="I357" s="6"/>
      <c r="J357" s="6"/>
      <c r="K357" s="6"/>
      <c r="L357" s="6"/>
      <c r="M357" s="56"/>
      <c r="N357" s="56"/>
      <c r="O357" s="6"/>
      <c r="P357" s="6"/>
      <c r="Q357" s="6"/>
      <c r="R357" s="6"/>
      <c r="S357" s="63"/>
      <c r="T357" s="6"/>
      <c r="U357" s="6"/>
      <c r="V357" s="6"/>
      <c r="W357" s="6"/>
      <c r="X357" s="6"/>
      <c r="Y357" s="6"/>
      <c r="Z357" s="6"/>
    </row>
    <row r="358" spans="2:26">
      <c r="B358" s="6"/>
      <c r="E358" s="6"/>
      <c r="F358" s="6"/>
      <c r="G358" s="6"/>
      <c r="H358" s="6"/>
      <c r="I358" s="6"/>
      <c r="J358" s="6"/>
      <c r="K358" s="6"/>
      <c r="L358" s="6"/>
      <c r="M358" s="56"/>
      <c r="N358" s="56"/>
      <c r="O358" s="6"/>
      <c r="P358" s="6"/>
      <c r="Q358" s="6"/>
      <c r="R358" s="6"/>
      <c r="S358" s="63"/>
      <c r="T358" s="6"/>
      <c r="U358" s="6"/>
      <c r="V358" s="6"/>
      <c r="W358" s="6"/>
      <c r="X358" s="6"/>
      <c r="Y358" s="6"/>
      <c r="Z358" s="6"/>
    </row>
    <row r="359" spans="2:26">
      <c r="B359" s="6"/>
      <c r="E359" s="6"/>
      <c r="F359" s="6"/>
      <c r="G359" s="6"/>
      <c r="H359" s="6"/>
      <c r="I359" s="6"/>
      <c r="J359" s="6"/>
      <c r="K359" s="6"/>
      <c r="L359" s="6"/>
      <c r="M359" s="56"/>
      <c r="N359" s="56"/>
      <c r="O359" s="6"/>
      <c r="P359" s="6"/>
      <c r="Q359" s="6"/>
      <c r="R359" s="6"/>
      <c r="S359" s="63"/>
      <c r="T359" s="6"/>
      <c r="U359" s="6"/>
      <c r="V359" s="6"/>
      <c r="W359" s="6"/>
      <c r="X359" s="6"/>
      <c r="Y359" s="6"/>
      <c r="Z359" s="6"/>
    </row>
    <row r="360" spans="2:26">
      <c r="B360" s="6"/>
      <c r="E360" s="6"/>
      <c r="F360" s="6"/>
      <c r="G360" s="6"/>
      <c r="H360" s="6"/>
      <c r="I360" s="6"/>
      <c r="J360" s="6"/>
      <c r="K360" s="6"/>
      <c r="L360" s="6"/>
      <c r="M360" s="56"/>
      <c r="N360" s="56"/>
      <c r="O360" s="6"/>
      <c r="P360" s="6"/>
      <c r="Q360" s="6"/>
      <c r="R360" s="6"/>
      <c r="S360" s="63"/>
      <c r="T360" s="6"/>
      <c r="U360" s="6"/>
      <c r="V360" s="6"/>
      <c r="W360" s="6"/>
      <c r="X360" s="6"/>
      <c r="Y360" s="6"/>
      <c r="Z360" s="6"/>
    </row>
    <row r="361" spans="2:26">
      <c r="B361" s="6"/>
      <c r="E361" s="6"/>
      <c r="F361" s="6"/>
      <c r="G361" s="6"/>
      <c r="H361" s="6"/>
      <c r="I361" s="6"/>
      <c r="J361" s="6"/>
      <c r="K361" s="6"/>
      <c r="L361" s="6"/>
      <c r="M361" s="56"/>
      <c r="N361" s="56"/>
      <c r="O361" s="6"/>
      <c r="P361" s="6"/>
      <c r="Q361" s="6"/>
      <c r="R361" s="6"/>
      <c r="S361" s="63"/>
      <c r="T361" s="6"/>
      <c r="U361" s="6"/>
      <c r="V361" s="6"/>
      <c r="W361" s="6"/>
      <c r="X361" s="6"/>
      <c r="Y361" s="6"/>
      <c r="Z361" s="6"/>
    </row>
    <row r="362" spans="2:26">
      <c r="B362" s="6"/>
      <c r="E362" s="6"/>
      <c r="F362" s="6"/>
      <c r="G362" s="6"/>
      <c r="H362" s="6"/>
      <c r="I362" s="6"/>
      <c r="J362" s="6"/>
      <c r="K362" s="6"/>
      <c r="L362" s="6"/>
      <c r="M362" s="56"/>
      <c r="N362" s="56"/>
      <c r="O362" s="6"/>
      <c r="P362" s="6"/>
      <c r="Q362" s="6"/>
      <c r="R362" s="6"/>
      <c r="S362" s="63"/>
      <c r="T362" s="6"/>
      <c r="U362" s="6"/>
      <c r="V362" s="6"/>
      <c r="W362" s="6"/>
      <c r="X362" s="6"/>
      <c r="Y362" s="6"/>
      <c r="Z362" s="6"/>
    </row>
    <row r="363" spans="2:26">
      <c r="B363" s="6"/>
      <c r="E363" s="6"/>
      <c r="F363" s="6"/>
      <c r="G363" s="6"/>
      <c r="H363" s="6"/>
      <c r="I363" s="6"/>
      <c r="J363" s="6"/>
      <c r="K363" s="6"/>
      <c r="L363" s="6"/>
      <c r="M363" s="56"/>
      <c r="N363" s="56"/>
      <c r="O363" s="6"/>
      <c r="P363" s="6"/>
      <c r="Q363" s="6"/>
      <c r="R363" s="6"/>
      <c r="S363" s="63"/>
      <c r="T363" s="6"/>
      <c r="U363" s="6"/>
      <c r="V363" s="6"/>
      <c r="W363" s="6"/>
      <c r="X363" s="6"/>
      <c r="Y363" s="6"/>
      <c r="Z363" s="6"/>
    </row>
    <row r="364" spans="2:26">
      <c r="B364" s="6"/>
      <c r="E364" s="6"/>
      <c r="F364" s="6"/>
      <c r="G364" s="6"/>
      <c r="H364" s="6"/>
      <c r="I364" s="6"/>
      <c r="J364" s="6"/>
      <c r="K364" s="6"/>
      <c r="L364" s="6"/>
      <c r="M364" s="56"/>
      <c r="N364" s="56"/>
      <c r="O364" s="6"/>
      <c r="P364" s="6"/>
      <c r="Q364" s="6"/>
      <c r="R364" s="6"/>
      <c r="S364" s="63"/>
      <c r="T364" s="6"/>
      <c r="U364" s="6"/>
      <c r="V364" s="6"/>
      <c r="W364" s="6"/>
      <c r="X364" s="6"/>
      <c r="Y364" s="6"/>
      <c r="Z364" s="6"/>
    </row>
    <row r="365" spans="2:26">
      <c r="B365" s="6"/>
      <c r="E365" s="6"/>
      <c r="F365" s="6"/>
      <c r="G365" s="6"/>
      <c r="H365" s="6"/>
      <c r="I365" s="6"/>
      <c r="J365" s="6"/>
      <c r="K365" s="6"/>
      <c r="L365" s="6"/>
      <c r="M365" s="56"/>
      <c r="N365" s="56"/>
      <c r="O365" s="6"/>
      <c r="P365" s="6"/>
      <c r="Q365" s="6"/>
      <c r="R365" s="6"/>
      <c r="S365" s="63"/>
      <c r="T365" s="6"/>
      <c r="U365" s="6"/>
      <c r="V365" s="6"/>
      <c r="W365" s="6"/>
      <c r="X365" s="6"/>
      <c r="Y365" s="6"/>
      <c r="Z365" s="6"/>
    </row>
    <row r="366" spans="2:26">
      <c r="B366" s="6"/>
      <c r="E366" s="6"/>
      <c r="F366" s="6"/>
      <c r="G366" s="6"/>
      <c r="H366" s="6"/>
      <c r="I366" s="6"/>
      <c r="J366" s="6"/>
      <c r="K366" s="6"/>
      <c r="L366" s="6"/>
      <c r="M366" s="56"/>
      <c r="N366" s="56"/>
      <c r="O366" s="6"/>
      <c r="P366" s="6"/>
      <c r="Q366" s="6"/>
      <c r="R366" s="6"/>
      <c r="S366" s="63"/>
      <c r="T366" s="6"/>
      <c r="U366" s="6"/>
      <c r="V366" s="6"/>
      <c r="W366" s="6"/>
      <c r="X366" s="6"/>
      <c r="Y366" s="6"/>
      <c r="Z366" s="6"/>
    </row>
    <row r="367" spans="2:26">
      <c r="B367" s="6"/>
      <c r="E367" s="6"/>
      <c r="F367" s="6"/>
      <c r="G367" s="6"/>
      <c r="H367" s="6"/>
      <c r="I367" s="6"/>
      <c r="J367" s="6"/>
      <c r="K367" s="6"/>
      <c r="L367" s="6"/>
      <c r="M367" s="56"/>
      <c r="N367" s="56"/>
      <c r="O367" s="6"/>
      <c r="P367" s="6"/>
      <c r="Q367" s="6"/>
      <c r="R367" s="6"/>
      <c r="S367" s="63"/>
      <c r="T367" s="6"/>
      <c r="U367" s="6"/>
      <c r="V367" s="6"/>
      <c r="W367" s="6"/>
      <c r="X367" s="6"/>
      <c r="Y367" s="6"/>
      <c r="Z367" s="6"/>
    </row>
    <row r="368" spans="2:26">
      <c r="B368" s="6"/>
      <c r="E368" s="6"/>
      <c r="F368" s="6"/>
      <c r="G368" s="6"/>
      <c r="H368" s="6"/>
      <c r="I368" s="6"/>
      <c r="J368" s="6"/>
      <c r="K368" s="6"/>
      <c r="L368" s="6"/>
      <c r="M368" s="56"/>
      <c r="N368" s="56"/>
      <c r="O368" s="6"/>
      <c r="P368" s="6"/>
      <c r="Q368" s="6"/>
      <c r="R368" s="6"/>
      <c r="S368" s="63"/>
      <c r="T368" s="6"/>
      <c r="U368" s="6"/>
      <c r="V368" s="6"/>
      <c r="W368" s="6"/>
      <c r="X368" s="6"/>
      <c r="Y368" s="6"/>
      <c r="Z368" s="6"/>
    </row>
    <row r="369" spans="2:26">
      <c r="B369" s="6"/>
      <c r="E369" s="6"/>
      <c r="F369" s="6"/>
      <c r="G369" s="6"/>
      <c r="H369" s="6"/>
      <c r="I369" s="6"/>
      <c r="J369" s="6"/>
      <c r="K369" s="6"/>
      <c r="L369" s="6"/>
      <c r="M369" s="56"/>
      <c r="N369" s="56"/>
      <c r="O369" s="6"/>
      <c r="P369" s="6"/>
      <c r="Q369" s="6"/>
      <c r="R369" s="6"/>
      <c r="S369" s="63"/>
      <c r="T369" s="6"/>
      <c r="U369" s="6"/>
      <c r="V369" s="6"/>
      <c r="W369" s="6"/>
      <c r="X369" s="6"/>
      <c r="Y369" s="6"/>
      <c r="Z369" s="6"/>
    </row>
    <row r="370" spans="2:26">
      <c r="B370" s="6"/>
      <c r="E370" s="6"/>
      <c r="F370" s="6"/>
      <c r="G370" s="6"/>
      <c r="H370" s="6"/>
      <c r="I370" s="6"/>
      <c r="J370" s="6"/>
      <c r="K370" s="6"/>
      <c r="L370" s="6"/>
      <c r="M370" s="56"/>
      <c r="N370" s="56"/>
      <c r="O370" s="6"/>
      <c r="P370" s="6"/>
      <c r="Q370" s="6"/>
      <c r="R370" s="6"/>
      <c r="S370" s="63"/>
      <c r="T370" s="6"/>
      <c r="U370" s="6"/>
      <c r="V370" s="6"/>
      <c r="W370" s="6"/>
      <c r="X370" s="6"/>
      <c r="Y370" s="6"/>
      <c r="Z370" s="6"/>
    </row>
    <row r="371" spans="2:26">
      <c r="B371" s="6"/>
      <c r="E371" s="6"/>
      <c r="F371" s="6"/>
      <c r="G371" s="6"/>
      <c r="H371" s="6"/>
      <c r="I371" s="6"/>
      <c r="J371" s="6"/>
      <c r="K371" s="6"/>
      <c r="L371" s="6"/>
      <c r="M371" s="56"/>
      <c r="N371" s="56"/>
      <c r="O371" s="6"/>
      <c r="P371" s="6"/>
      <c r="Q371" s="6"/>
      <c r="R371" s="6"/>
      <c r="S371" s="63"/>
      <c r="T371" s="6"/>
      <c r="U371" s="6"/>
      <c r="V371" s="6"/>
      <c r="W371" s="6"/>
      <c r="X371" s="6"/>
      <c r="Y371" s="6"/>
      <c r="Z371" s="6"/>
    </row>
    <row r="372" spans="2:26">
      <c r="B372" s="6"/>
      <c r="E372" s="6"/>
      <c r="F372" s="6"/>
      <c r="G372" s="6"/>
      <c r="H372" s="6"/>
      <c r="I372" s="6"/>
      <c r="J372" s="6"/>
      <c r="K372" s="6"/>
      <c r="L372" s="6"/>
      <c r="M372" s="56"/>
      <c r="N372" s="56"/>
      <c r="O372" s="6"/>
      <c r="P372" s="6"/>
      <c r="Q372" s="6"/>
      <c r="R372" s="6"/>
      <c r="S372" s="63"/>
      <c r="T372" s="6"/>
      <c r="U372" s="6"/>
      <c r="V372" s="6"/>
      <c r="W372" s="6"/>
      <c r="X372" s="6"/>
      <c r="Y372" s="6"/>
      <c r="Z372" s="6"/>
    </row>
    <row r="373" spans="2:26">
      <c r="B373" s="6"/>
      <c r="E373" s="6"/>
      <c r="F373" s="6"/>
      <c r="G373" s="6"/>
      <c r="H373" s="6"/>
      <c r="I373" s="6"/>
      <c r="J373" s="6"/>
      <c r="K373" s="6"/>
      <c r="L373" s="6"/>
      <c r="M373" s="56"/>
      <c r="N373" s="56"/>
      <c r="O373" s="6"/>
      <c r="P373" s="6"/>
      <c r="Q373" s="6"/>
      <c r="R373" s="6"/>
      <c r="S373" s="63"/>
      <c r="T373" s="6"/>
      <c r="U373" s="6"/>
      <c r="V373" s="6"/>
      <c r="W373" s="6"/>
      <c r="X373" s="6"/>
      <c r="Y373" s="6"/>
      <c r="Z373" s="6"/>
    </row>
    <row r="374" spans="2:26">
      <c r="B374" s="6"/>
      <c r="E374" s="6"/>
      <c r="F374" s="6"/>
      <c r="G374" s="6"/>
      <c r="H374" s="6"/>
      <c r="I374" s="6"/>
      <c r="J374" s="6"/>
      <c r="K374" s="6"/>
      <c r="L374" s="6"/>
      <c r="M374" s="56"/>
      <c r="N374" s="56"/>
      <c r="O374" s="6"/>
      <c r="P374" s="6"/>
      <c r="Q374" s="6"/>
      <c r="R374" s="6"/>
      <c r="S374" s="63"/>
      <c r="T374" s="6"/>
      <c r="U374" s="6"/>
      <c r="V374" s="6"/>
      <c r="W374" s="6"/>
      <c r="X374" s="6"/>
      <c r="Y374" s="6"/>
      <c r="Z374" s="6"/>
    </row>
    <row r="375" spans="2:26">
      <c r="B375" s="6"/>
      <c r="E375" s="6"/>
      <c r="F375" s="6"/>
      <c r="G375" s="6"/>
      <c r="H375" s="6"/>
      <c r="I375" s="6"/>
      <c r="J375" s="6"/>
      <c r="K375" s="6"/>
      <c r="L375" s="6"/>
      <c r="M375" s="56"/>
      <c r="N375" s="56"/>
      <c r="O375" s="6"/>
      <c r="P375" s="6"/>
      <c r="Q375" s="6"/>
      <c r="R375" s="6"/>
      <c r="S375" s="63"/>
      <c r="T375" s="6"/>
      <c r="U375" s="6"/>
      <c r="V375" s="6"/>
      <c r="W375" s="6"/>
      <c r="X375" s="6"/>
      <c r="Y375" s="6"/>
      <c r="Z375" s="6"/>
    </row>
    <row r="376" spans="2:26">
      <c r="B376" s="6"/>
      <c r="E376" s="6"/>
      <c r="F376" s="6"/>
      <c r="G376" s="6"/>
      <c r="H376" s="6"/>
      <c r="I376" s="6"/>
      <c r="J376" s="6"/>
      <c r="K376" s="6"/>
      <c r="L376" s="6"/>
      <c r="M376" s="56"/>
      <c r="N376" s="56"/>
      <c r="O376" s="6"/>
      <c r="P376" s="6"/>
      <c r="Q376" s="6"/>
      <c r="R376" s="6"/>
      <c r="S376" s="63"/>
      <c r="T376" s="6"/>
      <c r="U376" s="6"/>
      <c r="V376" s="6"/>
      <c r="W376" s="6"/>
      <c r="X376" s="6"/>
      <c r="Y376" s="6"/>
      <c r="Z376" s="6"/>
    </row>
    <row r="377" spans="2:26">
      <c r="B377" s="6"/>
      <c r="E377" s="6"/>
      <c r="F377" s="6"/>
      <c r="G377" s="6"/>
      <c r="H377" s="6"/>
      <c r="I377" s="6"/>
      <c r="J377" s="6"/>
      <c r="K377" s="6"/>
      <c r="L377" s="6"/>
      <c r="M377" s="56"/>
      <c r="N377" s="56"/>
      <c r="O377" s="6"/>
      <c r="P377" s="6"/>
      <c r="Q377" s="6"/>
      <c r="R377" s="6"/>
      <c r="S377" s="63"/>
      <c r="T377" s="6"/>
      <c r="U377" s="6"/>
      <c r="V377" s="6"/>
      <c r="W377" s="6"/>
      <c r="X377" s="6"/>
      <c r="Y377" s="6"/>
      <c r="Z377" s="6"/>
    </row>
    <row r="378" spans="2:26">
      <c r="B378" s="6"/>
      <c r="E378" s="6"/>
      <c r="F378" s="6"/>
      <c r="G378" s="6"/>
      <c r="H378" s="6"/>
      <c r="I378" s="6"/>
      <c r="J378" s="6"/>
      <c r="K378" s="6"/>
      <c r="L378" s="6"/>
      <c r="M378" s="56"/>
      <c r="N378" s="56"/>
      <c r="O378" s="6"/>
      <c r="P378" s="6"/>
      <c r="Q378" s="6"/>
      <c r="R378" s="6"/>
      <c r="S378" s="63"/>
      <c r="T378" s="6"/>
      <c r="U378" s="6"/>
      <c r="V378" s="6"/>
      <c r="W378" s="6"/>
      <c r="X378" s="6"/>
      <c r="Y378" s="6"/>
      <c r="Z378" s="6"/>
    </row>
    <row r="379" spans="2:26">
      <c r="B379" s="6"/>
      <c r="E379" s="6"/>
      <c r="F379" s="6"/>
      <c r="G379" s="6"/>
      <c r="H379" s="6"/>
      <c r="I379" s="6"/>
      <c r="J379" s="6"/>
      <c r="K379" s="6"/>
      <c r="L379" s="6"/>
      <c r="M379" s="56"/>
      <c r="N379" s="56"/>
      <c r="O379" s="6"/>
      <c r="P379" s="6"/>
      <c r="Q379" s="6"/>
      <c r="R379" s="6"/>
      <c r="S379" s="63"/>
      <c r="T379" s="6"/>
      <c r="U379" s="6"/>
      <c r="V379" s="6"/>
      <c r="W379" s="6"/>
      <c r="X379" s="6"/>
      <c r="Y379" s="6"/>
      <c r="Z379" s="6"/>
    </row>
    <row r="380" spans="2:26">
      <c r="B380" s="6"/>
      <c r="E380" s="6"/>
      <c r="F380" s="6"/>
      <c r="G380" s="6"/>
      <c r="H380" s="6"/>
      <c r="I380" s="6"/>
      <c r="J380" s="6"/>
      <c r="K380" s="6"/>
      <c r="L380" s="6"/>
      <c r="M380" s="56"/>
      <c r="N380" s="56"/>
      <c r="O380" s="6"/>
      <c r="P380" s="6"/>
      <c r="Q380" s="6"/>
      <c r="R380" s="6"/>
      <c r="S380" s="63"/>
      <c r="T380" s="6"/>
      <c r="U380" s="6"/>
      <c r="V380" s="6"/>
      <c r="W380" s="6"/>
      <c r="X380" s="6"/>
      <c r="Y380" s="6"/>
      <c r="Z380" s="6"/>
    </row>
    <row r="381" spans="2:26">
      <c r="B381" s="6"/>
      <c r="E381" s="6"/>
      <c r="F381" s="6"/>
      <c r="G381" s="6"/>
      <c r="H381" s="6"/>
      <c r="I381" s="6"/>
      <c r="J381" s="6"/>
      <c r="K381" s="6"/>
      <c r="L381" s="6"/>
      <c r="M381" s="56"/>
      <c r="N381" s="56"/>
      <c r="O381" s="6"/>
      <c r="P381" s="6"/>
      <c r="Q381" s="6"/>
      <c r="R381" s="6"/>
      <c r="S381" s="63"/>
      <c r="T381" s="6"/>
      <c r="U381" s="6"/>
      <c r="V381" s="6"/>
      <c r="W381" s="6"/>
      <c r="X381" s="6"/>
      <c r="Y381" s="6"/>
      <c r="Z381" s="6"/>
    </row>
    <row r="382" spans="2:26">
      <c r="B382" s="6"/>
      <c r="E382" s="6"/>
      <c r="F382" s="6"/>
      <c r="G382" s="6"/>
      <c r="H382" s="6"/>
      <c r="I382" s="6"/>
      <c r="J382" s="6"/>
      <c r="K382" s="6"/>
      <c r="L382" s="6"/>
      <c r="M382" s="56"/>
      <c r="N382" s="56"/>
      <c r="O382" s="6"/>
      <c r="P382" s="6"/>
      <c r="Q382" s="6"/>
      <c r="R382" s="6"/>
      <c r="S382" s="63"/>
      <c r="T382" s="6"/>
      <c r="U382" s="6"/>
      <c r="V382" s="6"/>
      <c r="W382" s="6"/>
      <c r="X382" s="6"/>
      <c r="Y382" s="6"/>
      <c r="Z382" s="6"/>
    </row>
    <row r="383" spans="2:26">
      <c r="B383" s="6"/>
      <c r="E383" s="6"/>
      <c r="F383" s="6"/>
      <c r="G383" s="6"/>
      <c r="H383" s="6"/>
      <c r="I383" s="6"/>
      <c r="J383" s="6"/>
      <c r="K383" s="6"/>
      <c r="L383" s="6"/>
      <c r="M383" s="56"/>
      <c r="N383" s="56"/>
      <c r="O383" s="6"/>
      <c r="P383" s="6"/>
      <c r="Q383" s="6"/>
      <c r="R383" s="6"/>
      <c r="S383" s="63"/>
      <c r="T383" s="6"/>
      <c r="U383" s="6"/>
      <c r="V383" s="6"/>
      <c r="W383" s="6"/>
      <c r="X383" s="6"/>
      <c r="Y383" s="6"/>
      <c r="Z383" s="6"/>
    </row>
    <row r="384" spans="2:26">
      <c r="B384" s="6"/>
      <c r="E384" s="6"/>
      <c r="F384" s="6"/>
      <c r="G384" s="6"/>
      <c r="H384" s="6"/>
      <c r="I384" s="6"/>
      <c r="J384" s="6"/>
      <c r="K384" s="6"/>
      <c r="L384" s="6"/>
      <c r="M384" s="56"/>
      <c r="N384" s="56"/>
      <c r="O384" s="6"/>
      <c r="P384" s="6"/>
      <c r="Q384" s="6"/>
      <c r="R384" s="6"/>
      <c r="S384" s="63"/>
      <c r="T384" s="6"/>
      <c r="U384" s="6"/>
      <c r="V384" s="6"/>
      <c r="W384" s="6"/>
      <c r="X384" s="6"/>
      <c r="Y384" s="6"/>
      <c r="Z384" s="6"/>
    </row>
    <row r="385" spans="2:26">
      <c r="B385" s="6"/>
      <c r="E385" s="6"/>
      <c r="F385" s="6"/>
      <c r="G385" s="6"/>
      <c r="H385" s="6"/>
      <c r="I385" s="6"/>
      <c r="J385" s="6"/>
      <c r="K385" s="6"/>
      <c r="L385" s="6"/>
      <c r="M385" s="56"/>
      <c r="N385" s="56"/>
      <c r="O385" s="6"/>
      <c r="P385" s="6"/>
      <c r="Q385" s="6"/>
      <c r="R385" s="6"/>
      <c r="S385" s="63"/>
      <c r="T385" s="6"/>
      <c r="U385" s="6"/>
      <c r="V385" s="6"/>
      <c r="W385" s="6"/>
      <c r="X385" s="6"/>
      <c r="Y385" s="6"/>
      <c r="Z385" s="6"/>
    </row>
    <row r="386" spans="2:26">
      <c r="B386" s="6"/>
      <c r="E386" s="6"/>
      <c r="F386" s="6"/>
      <c r="G386" s="6"/>
      <c r="H386" s="6"/>
      <c r="I386" s="6"/>
      <c r="J386" s="6"/>
      <c r="K386" s="6"/>
      <c r="L386" s="6"/>
      <c r="M386" s="56"/>
      <c r="N386" s="56"/>
      <c r="O386" s="6"/>
      <c r="P386" s="6"/>
      <c r="Q386" s="6"/>
      <c r="R386" s="6"/>
      <c r="S386" s="63"/>
      <c r="T386" s="6"/>
      <c r="U386" s="6"/>
      <c r="V386" s="6"/>
      <c r="W386" s="6"/>
      <c r="X386" s="6"/>
      <c r="Y386" s="6"/>
      <c r="Z386" s="6"/>
    </row>
    <row r="387" spans="2:26">
      <c r="B387" s="6"/>
      <c r="E387" s="6"/>
      <c r="F387" s="6"/>
      <c r="G387" s="6"/>
      <c r="H387" s="6"/>
      <c r="I387" s="6"/>
      <c r="J387" s="6"/>
      <c r="K387" s="6"/>
      <c r="L387" s="6"/>
      <c r="M387" s="56"/>
      <c r="N387" s="56"/>
      <c r="O387" s="6"/>
      <c r="P387" s="6"/>
      <c r="Q387" s="6"/>
      <c r="R387" s="6"/>
      <c r="S387" s="63"/>
      <c r="T387" s="6"/>
      <c r="U387" s="6"/>
      <c r="V387" s="6"/>
      <c r="W387" s="6"/>
      <c r="X387" s="6"/>
      <c r="Y387" s="6"/>
      <c r="Z387" s="6"/>
    </row>
    <row r="388" spans="2:26">
      <c r="B388" s="6"/>
      <c r="E388" s="6"/>
      <c r="F388" s="6"/>
      <c r="G388" s="6"/>
      <c r="H388" s="6"/>
      <c r="I388" s="6"/>
      <c r="J388" s="6"/>
      <c r="K388" s="6"/>
      <c r="L388" s="6"/>
      <c r="M388" s="56"/>
      <c r="N388" s="56"/>
      <c r="O388" s="6"/>
      <c r="P388" s="6"/>
      <c r="Q388" s="6"/>
      <c r="R388" s="6"/>
      <c r="S388" s="63"/>
      <c r="T388" s="6"/>
      <c r="U388" s="6"/>
      <c r="V388" s="6"/>
      <c r="W388" s="6"/>
      <c r="X388" s="6"/>
      <c r="Y388" s="6"/>
      <c r="Z388" s="6"/>
    </row>
    <row r="389" spans="2:26">
      <c r="B389" s="6"/>
      <c r="E389" s="6"/>
      <c r="F389" s="6"/>
      <c r="G389" s="6"/>
      <c r="H389" s="6"/>
      <c r="I389" s="6"/>
      <c r="J389" s="6"/>
      <c r="K389" s="6"/>
      <c r="L389" s="6"/>
      <c r="M389" s="56"/>
      <c r="N389" s="56"/>
      <c r="O389" s="6"/>
      <c r="P389" s="6"/>
      <c r="Q389" s="6"/>
      <c r="R389" s="6"/>
      <c r="S389" s="63"/>
      <c r="T389" s="6"/>
      <c r="U389" s="6"/>
      <c r="V389" s="6"/>
      <c r="W389" s="6"/>
      <c r="X389" s="6"/>
      <c r="Y389" s="6"/>
      <c r="Z389" s="6"/>
    </row>
    <row r="390" spans="2:26">
      <c r="B390" s="6"/>
      <c r="E390" s="6"/>
      <c r="F390" s="6"/>
      <c r="G390" s="6"/>
      <c r="H390" s="6"/>
      <c r="I390" s="6"/>
      <c r="J390" s="6"/>
      <c r="K390" s="6"/>
      <c r="L390" s="6"/>
      <c r="M390" s="56"/>
      <c r="N390" s="56"/>
      <c r="O390" s="6"/>
      <c r="P390" s="6"/>
      <c r="Q390" s="6"/>
      <c r="R390" s="6"/>
      <c r="S390" s="63"/>
      <c r="T390" s="6"/>
      <c r="U390" s="6"/>
      <c r="V390" s="6"/>
      <c r="W390" s="6"/>
      <c r="X390" s="6"/>
      <c r="Y390" s="6"/>
      <c r="Z390" s="6"/>
    </row>
    <row r="391" spans="2:26">
      <c r="B391" s="6"/>
      <c r="E391" s="6"/>
      <c r="F391" s="6"/>
      <c r="G391" s="6"/>
      <c r="H391" s="6"/>
      <c r="I391" s="6"/>
      <c r="J391" s="6"/>
      <c r="K391" s="6"/>
      <c r="L391" s="6"/>
      <c r="M391" s="56"/>
      <c r="N391" s="56"/>
      <c r="O391" s="6"/>
      <c r="P391" s="6"/>
      <c r="Q391" s="6"/>
      <c r="R391" s="6"/>
      <c r="S391" s="63"/>
      <c r="T391" s="6"/>
      <c r="U391" s="6"/>
      <c r="V391" s="6"/>
      <c r="W391" s="6"/>
      <c r="X391" s="6"/>
      <c r="Y391" s="6"/>
      <c r="Z391" s="6"/>
    </row>
    <row r="392" spans="2:26">
      <c r="B392" s="6"/>
      <c r="E392" s="6"/>
      <c r="F392" s="6"/>
      <c r="G392" s="6"/>
      <c r="H392" s="6"/>
      <c r="I392" s="6"/>
      <c r="J392" s="6"/>
      <c r="K392" s="6"/>
      <c r="L392" s="6"/>
      <c r="M392" s="56"/>
      <c r="N392" s="56"/>
      <c r="O392" s="6"/>
      <c r="P392" s="6"/>
      <c r="Q392" s="6"/>
      <c r="R392" s="6"/>
      <c r="S392" s="63"/>
      <c r="T392" s="6"/>
      <c r="U392" s="6"/>
      <c r="V392" s="6"/>
      <c r="W392" s="6"/>
      <c r="X392" s="6"/>
      <c r="Y392" s="6"/>
      <c r="Z392" s="6"/>
    </row>
    <row r="393" spans="2:26">
      <c r="B393" s="6"/>
      <c r="E393" s="6"/>
      <c r="F393" s="6"/>
      <c r="G393" s="6"/>
      <c r="H393" s="6"/>
      <c r="I393" s="6"/>
      <c r="J393" s="6"/>
      <c r="K393" s="6"/>
      <c r="L393" s="6"/>
      <c r="M393" s="56"/>
      <c r="N393" s="56"/>
      <c r="O393" s="6"/>
      <c r="P393" s="6"/>
      <c r="Q393" s="6"/>
      <c r="R393" s="6"/>
      <c r="S393" s="63"/>
      <c r="T393" s="6"/>
      <c r="U393" s="6"/>
      <c r="V393" s="6"/>
      <c r="W393" s="6"/>
      <c r="X393" s="6"/>
      <c r="Y393" s="6"/>
      <c r="Z393" s="6"/>
    </row>
    <row r="394" spans="2:26">
      <c r="B394" s="6"/>
      <c r="E394" s="6"/>
      <c r="F394" s="6"/>
      <c r="G394" s="6"/>
      <c r="H394" s="6"/>
      <c r="I394" s="6"/>
      <c r="J394" s="6"/>
      <c r="K394" s="6"/>
      <c r="L394" s="6"/>
      <c r="M394" s="56"/>
      <c r="N394" s="56"/>
      <c r="O394" s="6"/>
      <c r="P394" s="6"/>
      <c r="Q394" s="6"/>
      <c r="R394" s="6"/>
      <c r="S394" s="63"/>
      <c r="T394" s="6"/>
      <c r="U394" s="6"/>
      <c r="V394" s="6"/>
      <c r="W394" s="6"/>
      <c r="X394" s="6"/>
      <c r="Y394" s="6"/>
      <c r="Z394" s="6"/>
    </row>
    <row r="395" spans="2:26">
      <c r="B395" s="6"/>
      <c r="E395" s="6"/>
      <c r="F395" s="6"/>
      <c r="G395" s="6"/>
      <c r="H395" s="6"/>
      <c r="I395" s="6"/>
      <c r="J395" s="6"/>
      <c r="K395" s="6"/>
      <c r="L395" s="6"/>
      <c r="M395" s="56"/>
      <c r="N395" s="56"/>
      <c r="O395" s="6"/>
      <c r="P395" s="6"/>
      <c r="Q395" s="6"/>
      <c r="R395" s="6"/>
      <c r="S395" s="63"/>
      <c r="T395" s="6"/>
      <c r="U395" s="6"/>
      <c r="V395" s="6"/>
      <c r="W395" s="6"/>
      <c r="X395" s="6"/>
      <c r="Y395" s="6"/>
      <c r="Z395" s="6"/>
    </row>
    <row r="396" spans="2:26">
      <c r="B396" s="6"/>
      <c r="E396" s="6"/>
      <c r="F396" s="6"/>
      <c r="G396" s="6"/>
      <c r="H396" s="6"/>
      <c r="I396" s="6"/>
      <c r="J396" s="6"/>
      <c r="K396" s="6"/>
      <c r="L396" s="6"/>
      <c r="M396" s="56"/>
      <c r="N396" s="56"/>
      <c r="O396" s="6"/>
      <c r="P396" s="6"/>
      <c r="Q396" s="6"/>
      <c r="R396" s="6"/>
      <c r="S396" s="63"/>
      <c r="T396" s="6"/>
      <c r="U396" s="6"/>
      <c r="V396" s="6"/>
      <c r="W396" s="6"/>
      <c r="X396" s="6"/>
      <c r="Y396" s="6"/>
      <c r="Z396" s="6"/>
    </row>
    <row r="397" spans="2:26">
      <c r="B397" s="6"/>
      <c r="E397" s="6"/>
      <c r="F397" s="6"/>
      <c r="G397" s="6"/>
      <c r="H397" s="6"/>
      <c r="I397" s="6"/>
      <c r="J397" s="6"/>
      <c r="K397" s="6"/>
      <c r="L397" s="6"/>
      <c r="M397" s="56"/>
      <c r="N397" s="56"/>
      <c r="O397" s="6"/>
      <c r="P397" s="6"/>
      <c r="Q397" s="6"/>
      <c r="R397" s="6"/>
      <c r="S397" s="63"/>
      <c r="T397" s="6"/>
      <c r="U397" s="6"/>
      <c r="V397" s="6"/>
      <c r="W397" s="6"/>
      <c r="X397" s="6"/>
      <c r="Y397" s="6"/>
      <c r="Z397" s="6"/>
    </row>
    <row r="398" spans="2:26">
      <c r="B398" s="6"/>
      <c r="E398" s="6"/>
      <c r="F398" s="6"/>
      <c r="G398" s="6"/>
      <c r="H398" s="6"/>
      <c r="I398" s="6"/>
      <c r="J398" s="6"/>
      <c r="K398" s="6"/>
      <c r="L398" s="6"/>
      <c r="M398" s="56"/>
      <c r="N398" s="56"/>
      <c r="O398" s="6"/>
      <c r="P398" s="6"/>
      <c r="Q398" s="6"/>
      <c r="R398" s="6"/>
      <c r="S398" s="63"/>
      <c r="T398" s="6"/>
      <c r="U398" s="6"/>
      <c r="V398" s="6"/>
      <c r="W398" s="6"/>
      <c r="X398" s="6"/>
      <c r="Y398" s="6"/>
      <c r="Z398" s="6"/>
    </row>
    <row r="399" spans="2:26">
      <c r="B399" s="6"/>
      <c r="E399" s="6"/>
      <c r="F399" s="6"/>
      <c r="G399" s="6"/>
      <c r="H399" s="6"/>
      <c r="I399" s="6"/>
      <c r="J399" s="6"/>
      <c r="K399" s="6"/>
      <c r="L399" s="6"/>
      <c r="M399" s="56"/>
      <c r="N399" s="56"/>
      <c r="O399" s="6"/>
      <c r="P399" s="6"/>
      <c r="Q399" s="6"/>
      <c r="R399" s="6"/>
      <c r="S399" s="63"/>
      <c r="T399" s="6"/>
      <c r="U399" s="6"/>
      <c r="V399" s="6"/>
      <c r="W399" s="6"/>
      <c r="X399" s="6"/>
      <c r="Y399" s="6"/>
      <c r="Z399" s="6"/>
    </row>
    <row r="400" spans="2:26">
      <c r="B400" s="6"/>
      <c r="E400" s="6"/>
      <c r="F400" s="6"/>
      <c r="G400" s="6"/>
      <c r="H400" s="6"/>
      <c r="I400" s="6"/>
      <c r="J400" s="6"/>
      <c r="K400" s="6"/>
      <c r="L400" s="6"/>
      <c r="M400" s="56"/>
      <c r="N400" s="56"/>
      <c r="O400" s="6"/>
      <c r="P400" s="6"/>
      <c r="Q400" s="6"/>
      <c r="R400" s="6"/>
      <c r="S400" s="63"/>
      <c r="T400" s="6"/>
      <c r="U400" s="6"/>
      <c r="V400" s="6"/>
      <c r="W400" s="6"/>
      <c r="X400" s="6"/>
      <c r="Y400" s="6"/>
      <c r="Z400" s="6"/>
    </row>
    <row r="401" spans="2:26">
      <c r="B401" s="6"/>
      <c r="E401" s="6"/>
      <c r="F401" s="6"/>
      <c r="G401" s="6"/>
      <c r="H401" s="6"/>
      <c r="I401" s="6"/>
      <c r="J401" s="6"/>
      <c r="K401" s="6"/>
      <c r="L401" s="6"/>
      <c r="M401" s="56"/>
      <c r="N401" s="56"/>
      <c r="O401" s="6"/>
      <c r="P401" s="6"/>
      <c r="Q401" s="6"/>
      <c r="R401" s="6"/>
      <c r="S401" s="63"/>
      <c r="T401" s="6"/>
      <c r="U401" s="6"/>
      <c r="V401" s="6"/>
      <c r="W401" s="6"/>
      <c r="X401" s="6"/>
      <c r="Y401" s="6"/>
      <c r="Z401" s="6"/>
    </row>
    <row r="402" spans="2:26">
      <c r="B402" s="6"/>
      <c r="E402" s="6"/>
      <c r="F402" s="6"/>
      <c r="G402" s="6"/>
      <c r="H402" s="6"/>
      <c r="I402" s="6"/>
      <c r="J402" s="6"/>
      <c r="K402" s="6"/>
      <c r="L402" s="6"/>
      <c r="M402" s="56"/>
      <c r="N402" s="56"/>
      <c r="O402" s="6"/>
      <c r="P402" s="6"/>
      <c r="Q402" s="6"/>
      <c r="R402" s="6"/>
      <c r="S402" s="63"/>
      <c r="T402" s="6"/>
      <c r="U402" s="6"/>
      <c r="V402" s="6"/>
      <c r="W402" s="6"/>
      <c r="X402" s="6"/>
      <c r="Y402" s="6"/>
      <c r="Z402" s="6"/>
    </row>
    <row r="403" spans="2:26">
      <c r="B403" s="6"/>
      <c r="E403" s="6"/>
      <c r="F403" s="6"/>
      <c r="G403" s="6"/>
      <c r="H403" s="6"/>
      <c r="I403" s="6"/>
      <c r="J403" s="6"/>
      <c r="K403" s="6"/>
      <c r="L403" s="6"/>
      <c r="M403" s="56"/>
      <c r="N403" s="56"/>
      <c r="O403" s="6"/>
      <c r="P403" s="6"/>
      <c r="Q403" s="6"/>
      <c r="R403" s="6"/>
      <c r="S403" s="63"/>
      <c r="T403" s="6"/>
      <c r="U403" s="6"/>
      <c r="V403" s="6"/>
      <c r="W403" s="6"/>
      <c r="X403" s="6"/>
      <c r="Y403" s="6"/>
      <c r="Z403" s="6"/>
    </row>
    <row r="404" spans="2:26">
      <c r="B404" s="6"/>
      <c r="E404" s="6"/>
      <c r="F404" s="6"/>
      <c r="G404" s="6"/>
      <c r="H404" s="6"/>
      <c r="I404" s="6"/>
      <c r="J404" s="6"/>
      <c r="K404" s="6"/>
      <c r="L404" s="6"/>
      <c r="M404" s="56"/>
      <c r="N404" s="56"/>
      <c r="O404" s="6"/>
      <c r="P404" s="6"/>
      <c r="Q404" s="6"/>
      <c r="R404" s="6"/>
      <c r="S404" s="63"/>
      <c r="T404" s="6"/>
      <c r="U404" s="6"/>
      <c r="V404" s="6"/>
      <c r="W404" s="6"/>
      <c r="X404" s="6"/>
      <c r="Y404" s="6"/>
      <c r="Z404" s="6"/>
    </row>
    <row r="405" spans="2:26">
      <c r="B405" s="6"/>
      <c r="E405" s="6"/>
      <c r="F405" s="6"/>
      <c r="G405" s="6"/>
      <c r="H405" s="6"/>
      <c r="I405" s="6"/>
      <c r="J405" s="6"/>
      <c r="K405" s="6"/>
      <c r="L405" s="6"/>
      <c r="M405" s="56"/>
      <c r="N405" s="56"/>
      <c r="O405" s="6"/>
      <c r="P405" s="6"/>
      <c r="Q405" s="6"/>
      <c r="R405" s="6"/>
      <c r="S405" s="63"/>
      <c r="T405" s="6"/>
      <c r="U405" s="6"/>
      <c r="V405" s="6"/>
      <c r="W405" s="6"/>
      <c r="X405" s="6"/>
      <c r="Y405" s="6"/>
      <c r="Z405" s="6"/>
    </row>
    <row r="406" spans="2:26">
      <c r="B406" s="6"/>
      <c r="E406" s="6"/>
      <c r="F406" s="6"/>
      <c r="G406" s="6"/>
      <c r="H406" s="6"/>
      <c r="I406" s="6"/>
      <c r="J406" s="6"/>
      <c r="K406" s="6"/>
      <c r="L406" s="6"/>
      <c r="M406" s="56"/>
      <c r="N406" s="56"/>
      <c r="O406" s="6"/>
      <c r="P406" s="6"/>
      <c r="Q406" s="6"/>
      <c r="R406" s="6"/>
      <c r="S406" s="63"/>
      <c r="T406" s="6"/>
      <c r="U406" s="6"/>
      <c r="V406" s="6"/>
      <c r="W406" s="6"/>
      <c r="X406" s="6"/>
      <c r="Y406" s="6"/>
      <c r="Z406" s="6"/>
    </row>
    <row r="407" spans="2:26">
      <c r="B407" s="6"/>
      <c r="E407" s="6"/>
      <c r="F407" s="6"/>
      <c r="G407" s="6"/>
      <c r="H407" s="6"/>
      <c r="I407" s="6"/>
      <c r="J407" s="6"/>
      <c r="K407" s="6"/>
      <c r="L407" s="6"/>
      <c r="M407" s="56"/>
      <c r="N407" s="56"/>
      <c r="O407" s="6"/>
      <c r="P407" s="6"/>
      <c r="Q407" s="6"/>
      <c r="R407" s="6"/>
      <c r="S407" s="63"/>
      <c r="T407" s="6"/>
      <c r="U407" s="6"/>
      <c r="V407" s="6"/>
      <c r="W407" s="6"/>
      <c r="X407" s="6"/>
      <c r="Y407" s="6"/>
      <c r="Z407" s="6"/>
    </row>
    <row r="408" spans="2:26">
      <c r="B408" s="6"/>
      <c r="E408" s="6"/>
      <c r="F408" s="6"/>
      <c r="G408" s="6"/>
      <c r="H408" s="6"/>
      <c r="I408" s="6"/>
      <c r="J408" s="6"/>
      <c r="K408" s="6"/>
      <c r="L408" s="6"/>
      <c r="M408" s="56"/>
      <c r="N408" s="56"/>
      <c r="O408" s="6"/>
      <c r="P408" s="6"/>
      <c r="Q408" s="6"/>
      <c r="R408" s="6"/>
      <c r="S408" s="63"/>
      <c r="T408" s="6"/>
      <c r="U408" s="6"/>
      <c r="V408" s="6"/>
      <c r="W408" s="6"/>
      <c r="X408" s="6"/>
      <c r="Y408" s="6"/>
      <c r="Z408" s="6"/>
    </row>
    <row r="409" spans="2:26">
      <c r="B409" s="6"/>
      <c r="E409" s="6"/>
      <c r="F409" s="6"/>
      <c r="G409" s="6"/>
      <c r="H409" s="6"/>
      <c r="I409" s="6"/>
      <c r="J409" s="6"/>
      <c r="K409" s="6"/>
      <c r="L409" s="6"/>
      <c r="M409" s="56"/>
      <c r="N409" s="56"/>
      <c r="O409" s="6"/>
      <c r="P409" s="6"/>
      <c r="Q409" s="6"/>
      <c r="R409" s="6"/>
      <c r="S409" s="63"/>
      <c r="T409" s="6"/>
      <c r="U409" s="6"/>
      <c r="V409" s="6"/>
      <c r="W409" s="6"/>
      <c r="X409" s="6"/>
      <c r="Y409" s="6"/>
      <c r="Z409" s="6"/>
    </row>
    <row r="410" spans="2:26">
      <c r="B410" s="6"/>
      <c r="E410" s="6"/>
      <c r="F410" s="6"/>
      <c r="G410" s="6"/>
      <c r="H410" s="6"/>
      <c r="I410" s="6"/>
      <c r="J410" s="6"/>
      <c r="K410" s="6"/>
      <c r="L410" s="6"/>
      <c r="M410" s="56"/>
      <c r="N410" s="56"/>
      <c r="O410" s="6"/>
      <c r="P410" s="6"/>
      <c r="Q410" s="6"/>
      <c r="R410" s="6"/>
      <c r="S410" s="63"/>
      <c r="T410" s="6"/>
      <c r="U410" s="6"/>
      <c r="V410" s="6"/>
      <c r="W410" s="6"/>
      <c r="X410" s="6"/>
      <c r="Y410" s="6"/>
      <c r="Z410" s="6"/>
    </row>
    <row r="411" spans="2:26">
      <c r="B411" s="6"/>
      <c r="E411" s="6"/>
      <c r="F411" s="6"/>
      <c r="G411" s="6"/>
      <c r="H411" s="6"/>
      <c r="I411" s="6"/>
      <c r="J411" s="6"/>
      <c r="K411" s="6"/>
      <c r="L411" s="6"/>
      <c r="M411" s="56"/>
      <c r="N411" s="56"/>
      <c r="O411" s="6"/>
      <c r="P411" s="6"/>
      <c r="Q411" s="6"/>
      <c r="R411" s="6"/>
      <c r="S411" s="63"/>
      <c r="T411" s="6"/>
      <c r="U411" s="6"/>
      <c r="V411" s="6"/>
      <c r="W411" s="6"/>
      <c r="X411" s="6"/>
      <c r="Y411" s="6"/>
      <c r="Z411" s="6"/>
    </row>
    <row r="412" spans="2:26">
      <c r="B412" s="6"/>
      <c r="E412" s="6"/>
      <c r="F412" s="6"/>
      <c r="G412" s="6"/>
      <c r="H412" s="6"/>
      <c r="I412" s="6"/>
      <c r="J412" s="6"/>
      <c r="K412" s="6"/>
      <c r="L412" s="6"/>
      <c r="M412" s="56"/>
      <c r="N412" s="56"/>
      <c r="O412" s="6"/>
      <c r="P412" s="6"/>
      <c r="Q412" s="6"/>
      <c r="R412" s="6"/>
      <c r="S412" s="63"/>
      <c r="T412" s="6"/>
      <c r="U412" s="6"/>
      <c r="V412" s="6"/>
      <c r="W412" s="6"/>
      <c r="X412" s="6"/>
      <c r="Y412" s="6"/>
      <c r="Z412" s="6"/>
    </row>
    <row r="413" spans="2:26">
      <c r="B413" s="6"/>
      <c r="E413" s="6"/>
      <c r="F413" s="6"/>
      <c r="G413" s="6"/>
      <c r="H413" s="6"/>
      <c r="I413" s="6"/>
      <c r="J413" s="6"/>
      <c r="K413" s="6"/>
      <c r="L413" s="6"/>
      <c r="M413" s="56"/>
      <c r="N413" s="56"/>
      <c r="O413" s="6"/>
      <c r="P413" s="6"/>
      <c r="Q413" s="6"/>
      <c r="R413" s="6"/>
      <c r="S413" s="63"/>
      <c r="T413" s="6"/>
      <c r="U413" s="6"/>
      <c r="V413" s="6"/>
      <c r="W413" s="6"/>
      <c r="X413" s="6"/>
      <c r="Y413" s="6"/>
      <c r="Z413" s="6"/>
    </row>
    <row r="414" spans="2:26">
      <c r="B414" s="6"/>
      <c r="E414" s="6"/>
      <c r="F414" s="6"/>
      <c r="G414" s="6"/>
      <c r="H414" s="6"/>
      <c r="I414" s="6"/>
      <c r="J414" s="6"/>
      <c r="K414" s="6"/>
      <c r="L414" s="6"/>
      <c r="M414" s="56"/>
      <c r="N414" s="56"/>
      <c r="O414" s="6"/>
      <c r="P414" s="6"/>
      <c r="Q414" s="6"/>
      <c r="R414" s="6"/>
      <c r="S414" s="63"/>
      <c r="T414" s="6"/>
      <c r="U414" s="6"/>
      <c r="V414" s="6"/>
      <c r="W414" s="6"/>
      <c r="X414" s="6"/>
      <c r="Y414" s="6"/>
      <c r="Z414" s="6"/>
    </row>
    <row r="415" spans="2:26">
      <c r="B415" s="6"/>
      <c r="E415" s="6"/>
      <c r="F415" s="6"/>
      <c r="G415" s="6"/>
      <c r="H415" s="6"/>
      <c r="I415" s="6"/>
      <c r="J415" s="6"/>
      <c r="K415" s="6"/>
      <c r="L415" s="6"/>
      <c r="M415" s="56"/>
      <c r="N415" s="56"/>
      <c r="O415" s="6"/>
      <c r="P415" s="6"/>
      <c r="Q415" s="6"/>
      <c r="R415" s="6"/>
      <c r="S415" s="63"/>
      <c r="T415" s="6"/>
      <c r="U415" s="6"/>
      <c r="V415" s="6"/>
      <c r="W415" s="6"/>
      <c r="X415" s="6"/>
      <c r="Y415" s="6"/>
      <c r="Z415" s="6"/>
    </row>
    <row r="416" spans="2:26">
      <c r="B416" s="6"/>
      <c r="E416" s="6"/>
      <c r="F416" s="6"/>
      <c r="G416" s="6"/>
      <c r="H416" s="6"/>
      <c r="I416" s="6"/>
      <c r="J416" s="6"/>
      <c r="K416" s="6"/>
      <c r="L416" s="6"/>
      <c r="M416" s="56"/>
      <c r="N416" s="56"/>
      <c r="O416" s="6"/>
      <c r="P416" s="6"/>
      <c r="Q416" s="6"/>
      <c r="R416" s="6"/>
      <c r="S416" s="63"/>
      <c r="T416" s="6"/>
      <c r="U416" s="6"/>
      <c r="V416" s="6"/>
      <c r="W416" s="6"/>
      <c r="X416" s="6"/>
      <c r="Y416" s="6"/>
      <c r="Z416" s="6"/>
    </row>
    <row r="417" spans="2:26">
      <c r="B417" s="6"/>
      <c r="E417" s="6"/>
      <c r="F417" s="6"/>
      <c r="G417" s="6"/>
      <c r="H417" s="6"/>
      <c r="I417" s="6"/>
      <c r="J417" s="6"/>
      <c r="K417" s="6"/>
      <c r="L417" s="6"/>
      <c r="M417" s="56"/>
      <c r="N417" s="56"/>
      <c r="O417" s="6"/>
      <c r="P417" s="6"/>
      <c r="Q417" s="6"/>
      <c r="R417" s="6"/>
      <c r="S417" s="63"/>
      <c r="T417" s="6"/>
      <c r="U417" s="6"/>
      <c r="V417" s="6"/>
      <c r="W417" s="6"/>
      <c r="X417" s="6"/>
      <c r="Y417" s="6"/>
      <c r="Z417" s="6"/>
    </row>
    <row r="418" spans="2:26">
      <c r="B418" s="6"/>
      <c r="E418" s="6"/>
      <c r="F418" s="6"/>
      <c r="G418" s="6"/>
      <c r="H418" s="6"/>
      <c r="I418" s="6"/>
      <c r="J418" s="6"/>
      <c r="K418" s="6"/>
      <c r="L418" s="6"/>
      <c r="M418" s="56"/>
      <c r="N418" s="56"/>
      <c r="O418" s="6"/>
      <c r="P418" s="6"/>
      <c r="Q418" s="6"/>
      <c r="R418" s="6"/>
      <c r="S418" s="63"/>
      <c r="T418" s="6"/>
      <c r="U418" s="6"/>
      <c r="V418" s="6"/>
      <c r="W418" s="6"/>
      <c r="X418" s="6"/>
      <c r="Y418" s="6"/>
      <c r="Z418" s="6"/>
    </row>
    <row r="419" spans="2:26">
      <c r="B419" s="6"/>
      <c r="E419" s="6"/>
      <c r="F419" s="6"/>
      <c r="G419" s="6"/>
      <c r="H419" s="6"/>
      <c r="I419" s="6"/>
      <c r="J419" s="6"/>
      <c r="K419" s="6"/>
      <c r="L419" s="6"/>
      <c r="M419" s="56"/>
      <c r="N419" s="56"/>
      <c r="O419" s="6"/>
      <c r="P419" s="6"/>
      <c r="Q419" s="6"/>
      <c r="R419" s="6"/>
      <c r="S419" s="63"/>
      <c r="T419" s="6"/>
      <c r="U419" s="6"/>
      <c r="V419" s="6"/>
      <c r="W419" s="6"/>
      <c r="X419" s="6"/>
      <c r="Y419" s="6"/>
      <c r="Z419" s="6"/>
    </row>
    <row r="420" spans="2:26">
      <c r="B420" s="6"/>
      <c r="E420" s="6"/>
      <c r="F420" s="6"/>
      <c r="G420" s="6"/>
      <c r="H420" s="6"/>
      <c r="I420" s="6"/>
      <c r="J420" s="6"/>
      <c r="K420" s="6"/>
      <c r="L420" s="6"/>
      <c r="M420" s="56"/>
      <c r="N420" s="56"/>
      <c r="O420" s="6"/>
      <c r="P420" s="6"/>
      <c r="Q420" s="6"/>
      <c r="R420" s="6"/>
      <c r="S420" s="63"/>
      <c r="T420" s="6"/>
      <c r="U420" s="6"/>
      <c r="V420" s="6"/>
      <c r="W420" s="6"/>
      <c r="X420" s="6"/>
      <c r="Y420" s="6"/>
      <c r="Z420" s="6"/>
    </row>
    <row r="421" spans="2:26">
      <c r="B421" s="6"/>
      <c r="E421" s="6"/>
      <c r="F421" s="6"/>
      <c r="G421" s="6"/>
      <c r="H421" s="6"/>
      <c r="I421" s="6"/>
      <c r="J421" s="6"/>
      <c r="K421" s="6"/>
      <c r="L421" s="6"/>
      <c r="M421" s="56"/>
      <c r="N421" s="56"/>
      <c r="O421" s="6"/>
      <c r="P421" s="6"/>
      <c r="Q421" s="6"/>
      <c r="R421" s="6"/>
      <c r="S421" s="63"/>
      <c r="T421" s="6"/>
      <c r="U421" s="6"/>
      <c r="V421" s="6"/>
      <c r="W421" s="6"/>
      <c r="X421" s="6"/>
      <c r="Y421" s="6"/>
      <c r="Z421" s="6"/>
    </row>
    <row r="422" spans="2:26">
      <c r="B422" s="6"/>
      <c r="E422" s="6"/>
      <c r="F422" s="6"/>
      <c r="G422" s="6"/>
      <c r="H422" s="6"/>
      <c r="I422" s="6"/>
      <c r="J422" s="6"/>
      <c r="K422" s="6"/>
      <c r="L422" s="6"/>
      <c r="M422" s="56"/>
      <c r="N422" s="56"/>
      <c r="O422" s="6"/>
      <c r="P422" s="6"/>
      <c r="Q422" s="6"/>
      <c r="R422" s="6"/>
      <c r="S422" s="63"/>
      <c r="T422" s="6"/>
      <c r="U422" s="6"/>
      <c r="V422" s="6"/>
      <c r="W422" s="6"/>
      <c r="X422" s="6"/>
      <c r="Y422" s="6"/>
      <c r="Z422" s="6"/>
    </row>
    <row r="423" spans="2:26">
      <c r="B423" s="6"/>
      <c r="E423" s="6"/>
      <c r="F423" s="6"/>
      <c r="G423" s="6"/>
      <c r="H423" s="6"/>
      <c r="I423" s="6"/>
      <c r="J423" s="6"/>
      <c r="K423" s="6"/>
      <c r="L423" s="6"/>
      <c r="M423" s="56"/>
      <c r="N423" s="56"/>
      <c r="O423" s="6"/>
      <c r="P423" s="6"/>
      <c r="Q423" s="6"/>
      <c r="R423" s="6"/>
      <c r="S423" s="63"/>
      <c r="T423" s="6"/>
      <c r="U423" s="6"/>
      <c r="V423" s="6"/>
      <c r="W423" s="6"/>
      <c r="X423" s="6"/>
      <c r="Y423" s="6"/>
      <c r="Z423" s="6"/>
    </row>
    <row r="424" spans="2:26">
      <c r="B424" s="6"/>
      <c r="E424" s="6"/>
      <c r="F424" s="6"/>
      <c r="G424" s="6"/>
      <c r="H424" s="6"/>
      <c r="I424" s="6"/>
      <c r="J424" s="6"/>
      <c r="K424" s="6"/>
      <c r="L424" s="6"/>
      <c r="M424" s="56"/>
      <c r="N424" s="56"/>
      <c r="O424" s="6"/>
      <c r="P424" s="6"/>
      <c r="Q424" s="6"/>
      <c r="R424" s="6"/>
      <c r="S424" s="63"/>
      <c r="T424" s="6"/>
      <c r="U424" s="6"/>
      <c r="V424" s="6"/>
      <c r="W424" s="6"/>
      <c r="X424" s="6"/>
      <c r="Y424" s="6"/>
      <c r="Z424" s="6"/>
    </row>
    <row r="425" spans="2:26">
      <c r="B425" s="6"/>
      <c r="E425" s="6"/>
      <c r="F425" s="6"/>
      <c r="G425" s="6"/>
      <c r="H425" s="6"/>
      <c r="I425" s="6"/>
      <c r="J425" s="6"/>
      <c r="K425" s="6"/>
      <c r="L425" s="6"/>
      <c r="M425" s="56"/>
      <c r="N425" s="56"/>
      <c r="O425" s="6"/>
      <c r="P425" s="6"/>
      <c r="Q425" s="6"/>
      <c r="R425" s="6"/>
      <c r="S425" s="63"/>
      <c r="T425" s="6"/>
      <c r="U425" s="6"/>
      <c r="V425" s="6"/>
      <c r="W425" s="6"/>
      <c r="X425" s="6"/>
      <c r="Y425" s="6"/>
      <c r="Z425" s="6"/>
    </row>
    <row r="426" spans="2:26">
      <c r="B426" s="6"/>
      <c r="E426" s="6"/>
      <c r="F426" s="6"/>
      <c r="G426" s="6"/>
      <c r="H426" s="6"/>
      <c r="I426" s="6"/>
      <c r="J426" s="6"/>
      <c r="K426" s="6"/>
      <c r="L426" s="6"/>
      <c r="M426" s="56"/>
      <c r="N426" s="56"/>
      <c r="O426" s="6"/>
      <c r="P426" s="6"/>
      <c r="Q426" s="6"/>
      <c r="R426" s="6"/>
      <c r="S426" s="63"/>
      <c r="T426" s="6"/>
      <c r="U426" s="6"/>
      <c r="V426" s="6"/>
      <c r="W426" s="6"/>
      <c r="X426" s="6"/>
      <c r="Y426" s="6"/>
      <c r="Z426" s="6"/>
    </row>
    <row r="427" spans="2:26">
      <c r="B427" s="6"/>
      <c r="E427" s="6"/>
      <c r="F427" s="6"/>
      <c r="G427" s="6"/>
      <c r="H427" s="6"/>
      <c r="I427" s="6"/>
      <c r="J427" s="6"/>
      <c r="K427" s="6"/>
      <c r="L427" s="6"/>
      <c r="M427" s="56"/>
      <c r="N427" s="56"/>
      <c r="O427" s="6"/>
      <c r="P427" s="6"/>
      <c r="Q427" s="6"/>
      <c r="R427" s="6"/>
      <c r="S427" s="63"/>
      <c r="T427" s="6"/>
      <c r="U427" s="6"/>
      <c r="V427" s="6"/>
      <c r="W427" s="6"/>
      <c r="X427" s="6"/>
      <c r="Y427" s="6"/>
      <c r="Z427" s="6"/>
    </row>
    <row r="428" spans="2:26">
      <c r="B428" s="6"/>
      <c r="E428" s="6"/>
      <c r="F428" s="6"/>
      <c r="G428" s="6"/>
      <c r="H428" s="6"/>
      <c r="I428" s="6"/>
      <c r="J428" s="6"/>
      <c r="K428" s="6"/>
      <c r="L428" s="6"/>
      <c r="M428" s="56"/>
      <c r="N428" s="56"/>
      <c r="O428" s="6"/>
      <c r="P428" s="6"/>
      <c r="Q428" s="6"/>
      <c r="R428" s="6"/>
      <c r="S428" s="63"/>
      <c r="T428" s="6"/>
      <c r="U428" s="6"/>
      <c r="V428" s="6"/>
      <c r="W428" s="6"/>
      <c r="X428" s="6"/>
      <c r="Y428" s="6"/>
      <c r="Z428" s="6"/>
    </row>
    <row r="429" spans="2:26">
      <c r="B429" s="6"/>
      <c r="E429" s="6"/>
      <c r="F429" s="6"/>
      <c r="G429" s="6"/>
      <c r="H429" s="6"/>
      <c r="I429" s="6"/>
      <c r="J429" s="6"/>
      <c r="K429" s="6"/>
      <c r="L429" s="6"/>
      <c r="M429" s="56"/>
      <c r="N429" s="56"/>
      <c r="O429" s="6"/>
      <c r="P429" s="6"/>
      <c r="Q429" s="6"/>
      <c r="R429" s="6"/>
      <c r="S429" s="63"/>
      <c r="T429" s="6"/>
      <c r="U429" s="6"/>
      <c r="V429" s="6"/>
      <c r="W429" s="6"/>
      <c r="X429" s="6"/>
      <c r="Y429" s="6"/>
      <c r="Z429" s="6"/>
    </row>
    <row r="430" spans="2:26">
      <c r="B430" s="6"/>
      <c r="E430" s="6"/>
      <c r="F430" s="6"/>
      <c r="G430" s="6"/>
      <c r="H430" s="6"/>
      <c r="I430" s="6"/>
      <c r="J430" s="6"/>
      <c r="K430" s="6"/>
      <c r="L430" s="6"/>
      <c r="M430" s="56"/>
      <c r="N430" s="56"/>
      <c r="O430" s="6"/>
      <c r="P430" s="6"/>
      <c r="Q430" s="6"/>
      <c r="R430" s="6"/>
      <c r="S430" s="63"/>
      <c r="T430" s="6"/>
      <c r="U430" s="6"/>
      <c r="V430" s="6"/>
      <c r="W430" s="6"/>
      <c r="X430" s="6"/>
      <c r="Y430" s="6"/>
      <c r="Z430" s="6"/>
    </row>
    <row r="431" spans="2:26">
      <c r="B431" s="6"/>
      <c r="E431" s="6"/>
      <c r="F431" s="6"/>
      <c r="G431" s="6"/>
      <c r="H431" s="6"/>
      <c r="I431" s="6"/>
      <c r="J431" s="6"/>
      <c r="K431" s="6"/>
      <c r="L431" s="6"/>
      <c r="M431" s="56"/>
      <c r="N431" s="56"/>
      <c r="O431" s="6"/>
      <c r="P431" s="6"/>
      <c r="Q431" s="6"/>
      <c r="R431" s="6"/>
      <c r="S431" s="63"/>
      <c r="T431" s="6"/>
      <c r="U431" s="6"/>
      <c r="V431" s="6"/>
      <c r="W431" s="6"/>
      <c r="X431" s="6"/>
      <c r="Y431" s="6"/>
      <c r="Z431" s="6"/>
    </row>
    <row r="432" spans="2:26">
      <c r="B432" s="6"/>
      <c r="E432" s="6"/>
      <c r="F432" s="6"/>
      <c r="G432" s="6"/>
      <c r="H432" s="6"/>
      <c r="I432" s="6"/>
      <c r="J432" s="6"/>
      <c r="K432" s="6"/>
      <c r="L432" s="6"/>
      <c r="M432" s="56"/>
      <c r="N432" s="56"/>
      <c r="O432" s="6"/>
      <c r="P432" s="6"/>
      <c r="Q432" s="6"/>
      <c r="R432" s="6"/>
      <c r="S432" s="63"/>
      <c r="T432" s="6"/>
      <c r="U432" s="6"/>
      <c r="V432" s="6"/>
      <c r="W432" s="6"/>
      <c r="X432" s="6"/>
      <c r="Y432" s="6"/>
      <c r="Z432" s="6"/>
    </row>
    <row r="433" spans="2:26">
      <c r="B433" s="6"/>
      <c r="E433" s="6"/>
      <c r="F433" s="6"/>
      <c r="G433" s="6"/>
      <c r="H433" s="6"/>
      <c r="I433" s="6"/>
      <c r="J433" s="6"/>
      <c r="K433" s="6"/>
      <c r="L433" s="6"/>
      <c r="M433" s="56"/>
      <c r="N433" s="56"/>
      <c r="O433" s="6"/>
      <c r="P433" s="6"/>
      <c r="Q433" s="6"/>
      <c r="R433" s="6"/>
      <c r="S433" s="63"/>
      <c r="T433" s="6"/>
      <c r="U433" s="6"/>
      <c r="V433" s="6"/>
      <c r="W433" s="6"/>
      <c r="X433" s="6"/>
      <c r="Y433" s="6"/>
      <c r="Z433" s="6"/>
    </row>
    <row r="434" spans="2:26">
      <c r="B434" s="6"/>
      <c r="E434" s="6"/>
      <c r="F434" s="6"/>
      <c r="G434" s="6"/>
      <c r="H434" s="6"/>
      <c r="I434" s="6"/>
      <c r="J434" s="6"/>
      <c r="K434" s="6"/>
      <c r="L434" s="6"/>
      <c r="M434" s="56"/>
      <c r="N434" s="56"/>
      <c r="O434" s="6"/>
      <c r="P434" s="6"/>
      <c r="Q434" s="6"/>
      <c r="R434" s="6"/>
      <c r="S434" s="63"/>
      <c r="T434" s="6"/>
      <c r="U434" s="6"/>
      <c r="V434" s="6"/>
      <c r="W434" s="6"/>
      <c r="X434" s="6"/>
      <c r="Y434" s="6"/>
      <c r="Z434" s="6"/>
    </row>
    <row r="435" spans="2:26">
      <c r="B435" s="6"/>
      <c r="E435" s="6"/>
      <c r="F435" s="6"/>
      <c r="G435" s="6"/>
      <c r="H435" s="6"/>
      <c r="I435" s="6"/>
      <c r="J435" s="6"/>
      <c r="K435" s="6"/>
      <c r="L435" s="6"/>
      <c r="M435" s="56"/>
      <c r="N435" s="56"/>
      <c r="O435" s="6"/>
      <c r="P435" s="6"/>
      <c r="Q435" s="6"/>
      <c r="R435" s="6"/>
      <c r="S435" s="63"/>
      <c r="T435" s="6"/>
      <c r="U435" s="6"/>
      <c r="V435" s="6"/>
      <c r="W435" s="6"/>
      <c r="X435" s="6"/>
      <c r="Y435" s="6"/>
      <c r="Z435" s="6"/>
    </row>
    <row r="436" spans="2:26">
      <c r="B436" s="6"/>
      <c r="E436" s="6"/>
      <c r="F436" s="6"/>
      <c r="G436" s="6"/>
      <c r="H436" s="6"/>
      <c r="I436" s="6"/>
      <c r="J436" s="6"/>
      <c r="K436" s="6"/>
      <c r="L436" s="6"/>
      <c r="M436" s="56"/>
      <c r="N436" s="56"/>
      <c r="O436" s="6"/>
      <c r="P436" s="6"/>
      <c r="Q436" s="6"/>
      <c r="R436" s="6"/>
      <c r="S436" s="63"/>
      <c r="T436" s="6"/>
      <c r="U436" s="6"/>
      <c r="V436" s="6"/>
      <c r="W436" s="6"/>
      <c r="X436" s="6"/>
      <c r="Y436" s="6"/>
      <c r="Z436" s="6"/>
    </row>
    <row r="437" spans="2:26">
      <c r="B437" s="6"/>
      <c r="E437" s="6"/>
      <c r="F437" s="6"/>
      <c r="G437" s="6"/>
      <c r="H437" s="6"/>
      <c r="I437" s="6"/>
      <c r="J437" s="6"/>
      <c r="K437" s="6"/>
      <c r="L437" s="6"/>
      <c r="M437" s="56"/>
      <c r="N437" s="56"/>
      <c r="O437" s="6"/>
      <c r="P437" s="6"/>
      <c r="Q437" s="6"/>
      <c r="R437" s="6"/>
      <c r="S437" s="63"/>
      <c r="T437" s="6"/>
      <c r="U437" s="6"/>
      <c r="V437" s="6"/>
      <c r="W437" s="6"/>
      <c r="X437" s="6"/>
      <c r="Y437" s="6"/>
      <c r="Z437" s="6"/>
    </row>
    <row r="438" spans="2:26">
      <c r="B438" s="6"/>
      <c r="E438" s="6"/>
      <c r="F438" s="6"/>
      <c r="G438" s="6"/>
      <c r="H438" s="6"/>
      <c r="I438" s="6"/>
      <c r="J438" s="6"/>
      <c r="K438" s="6"/>
      <c r="L438" s="6"/>
      <c r="M438" s="56"/>
      <c r="N438" s="56"/>
      <c r="O438" s="6"/>
      <c r="P438" s="6"/>
      <c r="Q438" s="6"/>
      <c r="R438" s="6"/>
      <c r="S438" s="63"/>
      <c r="T438" s="6"/>
      <c r="U438" s="6"/>
      <c r="V438" s="6"/>
      <c r="W438" s="6"/>
      <c r="X438" s="6"/>
      <c r="Y438" s="6"/>
      <c r="Z438" s="6"/>
    </row>
    <row r="439" spans="2:26">
      <c r="B439" s="6"/>
      <c r="E439" s="6"/>
      <c r="F439" s="6"/>
      <c r="G439" s="6"/>
      <c r="H439" s="6"/>
      <c r="I439" s="6"/>
      <c r="J439" s="6"/>
      <c r="K439" s="6"/>
      <c r="L439" s="6"/>
      <c r="M439" s="56"/>
      <c r="N439" s="56"/>
      <c r="O439" s="6"/>
      <c r="P439" s="6"/>
      <c r="Q439" s="6"/>
      <c r="R439" s="6"/>
      <c r="S439" s="63"/>
      <c r="T439" s="6"/>
      <c r="U439" s="6"/>
      <c r="V439" s="6"/>
      <c r="W439" s="6"/>
      <c r="X439" s="6"/>
      <c r="Y439" s="6"/>
      <c r="Z439" s="6"/>
    </row>
    <row r="440" spans="2:26">
      <c r="B440" s="6"/>
      <c r="E440" s="6"/>
      <c r="F440" s="6"/>
      <c r="G440" s="6"/>
      <c r="H440" s="6"/>
      <c r="I440" s="6"/>
      <c r="J440" s="6"/>
      <c r="K440" s="6"/>
      <c r="L440" s="6"/>
      <c r="M440" s="56"/>
      <c r="N440" s="56"/>
      <c r="O440" s="6"/>
      <c r="P440" s="6"/>
      <c r="Q440" s="6"/>
      <c r="R440" s="6"/>
      <c r="S440" s="63"/>
      <c r="T440" s="6"/>
      <c r="U440" s="6"/>
      <c r="V440" s="6"/>
      <c r="W440" s="6"/>
      <c r="X440" s="6"/>
      <c r="Y440" s="6"/>
      <c r="Z440" s="6"/>
    </row>
    <row r="441" spans="2:26">
      <c r="B441" s="6"/>
      <c r="E441" s="6"/>
      <c r="F441" s="6"/>
      <c r="G441" s="6"/>
      <c r="H441" s="6"/>
      <c r="I441" s="6"/>
      <c r="J441" s="6"/>
      <c r="K441" s="6"/>
      <c r="L441" s="6"/>
      <c r="M441" s="56"/>
      <c r="N441" s="56"/>
      <c r="O441" s="6"/>
      <c r="P441" s="6"/>
      <c r="Q441" s="6"/>
      <c r="R441" s="6"/>
      <c r="S441" s="63"/>
      <c r="T441" s="6"/>
      <c r="U441" s="6"/>
      <c r="V441" s="6"/>
      <c r="W441" s="6"/>
      <c r="X441" s="6"/>
      <c r="Y441" s="6"/>
      <c r="Z441" s="6"/>
    </row>
    <row r="442" spans="2:26">
      <c r="B442" s="6"/>
      <c r="E442" s="6"/>
      <c r="F442" s="6"/>
      <c r="G442" s="6"/>
      <c r="H442" s="6"/>
      <c r="I442" s="6"/>
      <c r="J442" s="6"/>
      <c r="K442" s="6"/>
      <c r="L442" s="6"/>
      <c r="M442" s="56"/>
      <c r="N442" s="56"/>
      <c r="O442" s="6"/>
      <c r="P442" s="6"/>
      <c r="Q442" s="6"/>
      <c r="R442" s="6"/>
      <c r="S442" s="63"/>
      <c r="T442" s="6"/>
      <c r="U442" s="6"/>
      <c r="V442" s="6"/>
      <c r="W442" s="6"/>
      <c r="X442" s="6"/>
      <c r="Y442" s="6"/>
      <c r="Z442" s="6"/>
    </row>
    <row r="443" spans="2:26">
      <c r="B443" s="6"/>
      <c r="E443" s="6"/>
      <c r="F443" s="6"/>
      <c r="G443" s="6"/>
      <c r="H443" s="6"/>
      <c r="I443" s="6"/>
      <c r="J443" s="6"/>
      <c r="K443" s="6"/>
      <c r="L443" s="6"/>
      <c r="M443" s="56"/>
      <c r="N443" s="56"/>
      <c r="O443" s="6"/>
      <c r="P443" s="6"/>
      <c r="Q443" s="6"/>
      <c r="R443" s="6"/>
      <c r="S443" s="63"/>
      <c r="T443" s="6"/>
      <c r="U443" s="6"/>
      <c r="V443" s="6"/>
      <c r="W443" s="6"/>
      <c r="X443" s="6"/>
      <c r="Y443" s="6"/>
      <c r="Z443" s="6"/>
    </row>
    <row r="444" spans="2:26">
      <c r="B444" s="6"/>
      <c r="E444" s="6"/>
      <c r="F444" s="6"/>
      <c r="G444" s="6"/>
      <c r="H444" s="6"/>
      <c r="I444" s="6"/>
      <c r="J444" s="6"/>
      <c r="K444" s="6"/>
      <c r="L444" s="6"/>
      <c r="M444" s="56"/>
      <c r="N444" s="56"/>
      <c r="O444" s="6"/>
      <c r="P444" s="6"/>
      <c r="Q444" s="6"/>
      <c r="R444" s="6"/>
      <c r="S444" s="63"/>
      <c r="T444" s="6"/>
      <c r="U444" s="6"/>
      <c r="V444" s="6"/>
      <c r="W444" s="6"/>
      <c r="X444" s="6"/>
      <c r="Y444" s="6"/>
      <c r="Z444" s="6"/>
    </row>
    <row r="445" spans="2:26">
      <c r="B445" s="6"/>
      <c r="E445" s="6"/>
      <c r="F445" s="6"/>
      <c r="G445" s="6"/>
      <c r="H445" s="6"/>
      <c r="I445" s="6"/>
      <c r="J445" s="6"/>
      <c r="K445" s="6"/>
      <c r="L445" s="6"/>
      <c r="M445" s="56"/>
      <c r="N445" s="56"/>
      <c r="O445" s="6"/>
      <c r="P445" s="6"/>
      <c r="Q445" s="6"/>
      <c r="R445" s="6"/>
      <c r="S445" s="63"/>
      <c r="T445" s="6"/>
      <c r="U445" s="6"/>
      <c r="V445" s="6"/>
      <c r="W445" s="6"/>
      <c r="X445" s="6"/>
      <c r="Y445" s="6"/>
      <c r="Z445" s="6"/>
    </row>
    <row r="446" spans="2:26">
      <c r="B446" s="6"/>
      <c r="E446" s="6"/>
      <c r="F446" s="6"/>
      <c r="G446" s="6"/>
      <c r="H446" s="6"/>
      <c r="I446" s="6"/>
      <c r="J446" s="6"/>
      <c r="K446" s="6"/>
      <c r="L446" s="6"/>
      <c r="M446" s="56"/>
      <c r="N446" s="56"/>
      <c r="O446" s="6"/>
      <c r="P446" s="6"/>
      <c r="Q446" s="6"/>
      <c r="R446" s="6"/>
      <c r="S446" s="63"/>
      <c r="T446" s="6"/>
      <c r="U446" s="6"/>
      <c r="V446" s="6"/>
      <c r="W446" s="6"/>
      <c r="X446" s="6"/>
      <c r="Y446" s="6"/>
      <c r="Z446" s="6"/>
    </row>
    <row r="447" spans="2:26">
      <c r="B447" s="6"/>
      <c r="E447" s="6"/>
      <c r="F447" s="6"/>
      <c r="G447" s="6"/>
      <c r="H447" s="6"/>
      <c r="I447" s="6"/>
      <c r="J447" s="6"/>
      <c r="K447" s="6"/>
      <c r="L447" s="6"/>
      <c r="M447" s="56"/>
      <c r="N447" s="56"/>
      <c r="O447" s="6"/>
      <c r="P447" s="6"/>
      <c r="Q447" s="6"/>
      <c r="R447" s="6"/>
      <c r="S447" s="63"/>
      <c r="T447" s="6"/>
      <c r="U447" s="6"/>
      <c r="V447" s="6"/>
      <c r="W447" s="6"/>
      <c r="X447" s="6"/>
      <c r="Y447" s="6"/>
      <c r="Z447" s="6"/>
    </row>
    <row r="448" spans="2:26">
      <c r="B448" s="6"/>
      <c r="E448" s="6"/>
      <c r="F448" s="6"/>
      <c r="G448" s="6"/>
      <c r="H448" s="6"/>
      <c r="I448" s="6"/>
      <c r="J448" s="6"/>
      <c r="K448" s="6"/>
      <c r="L448" s="6"/>
      <c r="M448" s="56"/>
      <c r="N448" s="56"/>
      <c r="O448" s="6"/>
      <c r="P448" s="6"/>
      <c r="Q448" s="6"/>
      <c r="R448" s="6"/>
      <c r="S448" s="63"/>
      <c r="T448" s="6"/>
      <c r="U448" s="6"/>
      <c r="V448" s="6"/>
      <c r="W448" s="6"/>
      <c r="X448" s="6"/>
      <c r="Y448" s="6"/>
      <c r="Z448" s="6"/>
    </row>
    <row r="449" spans="2:26">
      <c r="B449" s="6"/>
      <c r="E449" s="6"/>
      <c r="F449" s="6"/>
      <c r="G449" s="6"/>
      <c r="H449" s="6"/>
      <c r="I449" s="6"/>
      <c r="J449" s="6"/>
      <c r="K449" s="6"/>
      <c r="L449" s="6"/>
      <c r="M449" s="56"/>
      <c r="N449" s="56"/>
      <c r="O449" s="6"/>
      <c r="P449" s="6"/>
      <c r="Q449" s="6"/>
      <c r="R449" s="6"/>
      <c r="S449" s="63"/>
      <c r="T449" s="6"/>
      <c r="U449" s="6"/>
      <c r="V449" s="6"/>
      <c r="W449" s="6"/>
      <c r="X449" s="6"/>
      <c r="Y449" s="6"/>
      <c r="Z449" s="6"/>
    </row>
    <row r="450" spans="2:26">
      <c r="B450" s="6"/>
      <c r="E450" s="6"/>
      <c r="F450" s="6"/>
      <c r="G450" s="6"/>
      <c r="H450" s="6"/>
      <c r="I450" s="6"/>
      <c r="J450" s="6"/>
      <c r="K450" s="6"/>
      <c r="L450" s="6"/>
      <c r="M450" s="56"/>
      <c r="N450" s="56"/>
      <c r="O450" s="6"/>
      <c r="P450" s="6"/>
      <c r="Q450" s="6"/>
      <c r="R450" s="6"/>
      <c r="S450" s="63"/>
      <c r="T450" s="6"/>
      <c r="U450" s="6"/>
      <c r="V450" s="6"/>
      <c r="W450" s="6"/>
      <c r="X450" s="6"/>
      <c r="Y450" s="6"/>
      <c r="Z450" s="6"/>
    </row>
    <row r="451" spans="2:26">
      <c r="B451" s="6"/>
      <c r="E451" s="6"/>
      <c r="F451" s="6"/>
      <c r="G451" s="6"/>
      <c r="H451" s="6"/>
      <c r="I451" s="6"/>
      <c r="J451" s="6"/>
      <c r="K451" s="6"/>
      <c r="L451" s="6"/>
      <c r="M451" s="56"/>
      <c r="N451" s="56"/>
      <c r="O451" s="6"/>
      <c r="P451" s="6"/>
      <c r="Q451" s="6"/>
      <c r="R451" s="6"/>
      <c r="S451" s="63"/>
      <c r="T451" s="6"/>
      <c r="U451" s="6"/>
      <c r="V451" s="6"/>
      <c r="W451" s="6"/>
      <c r="X451" s="6"/>
      <c r="Y451" s="6"/>
      <c r="Z451" s="6"/>
    </row>
    <row r="452" spans="2:26">
      <c r="B452" s="6"/>
      <c r="E452" s="6"/>
      <c r="F452" s="6"/>
      <c r="G452" s="6"/>
      <c r="H452" s="6"/>
      <c r="I452" s="6"/>
      <c r="J452" s="6"/>
      <c r="K452" s="6"/>
      <c r="L452" s="6"/>
      <c r="M452" s="56"/>
      <c r="N452" s="56"/>
      <c r="O452" s="6"/>
      <c r="P452" s="6"/>
      <c r="Q452" s="6"/>
      <c r="R452" s="6"/>
      <c r="S452" s="63"/>
      <c r="T452" s="6"/>
      <c r="U452" s="6"/>
      <c r="V452" s="6"/>
      <c r="W452" s="6"/>
      <c r="X452" s="6"/>
      <c r="Y452" s="6"/>
      <c r="Z452" s="6"/>
    </row>
    <row r="453" spans="2:26">
      <c r="B453" s="6"/>
      <c r="E453" s="6"/>
      <c r="F453" s="6"/>
      <c r="G453" s="6"/>
      <c r="H453" s="6"/>
      <c r="I453" s="6"/>
      <c r="J453" s="6"/>
      <c r="K453" s="6"/>
      <c r="L453" s="6"/>
      <c r="M453" s="56"/>
      <c r="N453" s="56"/>
      <c r="O453" s="6"/>
      <c r="P453" s="6"/>
      <c r="Q453" s="6"/>
      <c r="R453" s="6"/>
      <c r="S453" s="63"/>
      <c r="T453" s="6"/>
      <c r="U453" s="6"/>
      <c r="V453" s="6"/>
      <c r="W453" s="6"/>
      <c r="X453" s="6"/>
      <c r="Y453" s="6"/>
      <c r="Z453" s="6"/>
    </row>
    <row r="454" spans="2:26">
      <c r="B454" s="6"/>
      <c r="E454" s="6"/>
      <c r="F454" s="6"/>
      <c r="G454" s="6"/>
      <c r="H454" s="6"/>
      <c r="I454" s="6"/>
      <c r="J454" s="6"/>
      <c r="K454" s="6"/>
      <c r="L454" s="6"/>
      <c r="M454" s="56"/>
      <c r="N454" s="56"/>
      <c r="O454" s="6"/>
      <c r="P454" s="6"/>
      <c r="Q454" s="6"/>
      <c r="R454" s="6"/>
      <c r="S454" s="63"/>
      <c r="T454" s="6"/>
      <c r="U454" s="6"/>
      <c r="V454" s="6"/>
      <c r="W454" s="6"/>
      <c r="X454" s="6"/>
      <c r="Y454" s="6"/>
      <c r="Z454" s="6"/>
    </row>
    <row r="455" spans="2:26">
      <c r="B455" s="6"/>
      <c r="E455" s="6"/>
      <c r="F455" s="6"/>
      <c r="G455" s="6"/>
      <c r="H455" s="6"/>
      <c r="I455" s="6"/>
      <c r="J455" s="6"/>
      <c r="K455" s="6"/>
      <c r="L455" s="6"/>
      <c r="M455" s="56"/>
      <c r="N455" s="56"/>
      <c r="O455" s="6"/>
      <c r="P455" s="6"/>
      <c r="Q455" s="6"/>
      <c r="R455" s="6"/>
      <c r="S455" s="63"/>
      <c r="T455" s="6"/>
      <c r="U455" s="6"/>
      <c r="V455" s="6"/>
      <c r="W455" s="6"/>
      <c r="X455" s="6"/>
      <c r="Y455" s="6"/>
      <c r="Z455" s="6"/>
    </row>
    <row r="456" spans="2:26">
      <c r="B456" s="6"/>
      <c r="E456" s="6"/>
      <c r="F456" s="6"/>
      <c r="G456" s="6"/>
      <c r="H456" s="6"/>
      <c r="I456" s="6"/>
      <c r="J456" s="6"/>
      <c r="K456" s="6"/>
      <c r="L456" s="6"/>
      <c r="M456" s="56"/>
      <c r="N456" s="56"/>
      <c r="O456" s="6"/>
      <c r="P456" s="6"/>
      <c r="Q456" s="6"/>
      <c r="R456" s="6"/>
      <c r="S456" s="63"/>
      <c r="T456" s="6"/>
      <c r="U456" s="6"/>
      <c r="V456" s="6"/>
      <c r="W456" s="6"/>
      <c r="X456" s="6"/>
      <c r="Y456" s="6"/>
      <c r="Z456" s="6"/>
    </row>
    <row r="457" spans="2:26">
      <c r="B457" s="6"/>
      <c r="E457" s="6"/>
      <c r="F457" s="6"/>
      <c r="G457" s="6"/>
      <c r="H457" s="6"/>
      <c r="I457" s="6"/>
      <c r="J457" s="6"/>
      <c r="K457" s="6"/>
      <c r="L457" s="6"/>
      <c r="M457" s="56"/>
      <c r="N457" s="56"/>
      <c r="O457" s="6"/>
      <c r="P457" s="6"/>
      <c r="Q457" s="6"/>
      <c r="R457" s="6"/>
      <c r="S457" s="63"/>
      <c r="T457" s="6"/>
      <c r="U457" s="6"/>
      <c r="V457" s="6"/>
      <c r="W457" s="6"/>
      <c r="X457" s="6"/>
      <c r="Y457" s="6"/>
      <c r="Z457" s="6"/>
    </row>
    <row r="458" spans="2:26">
      <c r="B458" s="6"/>
      <c r="E458" s="6"/>
      <c r="F458" s="6"/>
      <c r="G458" s="6"/>
      <c r="H458" s="6"/>
      <c r="I458" s="6"/>
      <c r="J458" s="6"/>
      <c r="K458" s="6"/>
      <c r="L458" s="6"/>
      <c r="M458" s="56"/>
      <c r="N458" s="56"/>
      <c r="O458" s="6"/>
      <c r="P458" s="6"/>
      <c r="Q458" s="6"/>
      <c r="R458" s="6"/>
      <c r="S458" s="63"/>
      <c r="T458" s="6"/>
      <c r="U458" s="6"/>
      <c r="V458" s="6"/>
      <c r="W458" s="6"/>
      <c r="X458" s="6"/>
      <c r="Y458" s="6"/>
      <c r="Z458" s="6"/>
    </row>
    <row r="459" spans="2:26">
      <c r="B459" s="6"/>
      <c r="E459" s="6"/>
      <c r="F459" s="6"/>
      <c r="G459" s="6"/>
      <c r="H459" s="6"/>
      <c r="I459" s="6"/>
      <c r="J459" s="6"/>
      <c r="K459" s="6"/>
      <c r="L459" s="6"/>
      <c r="M459" s="56"/>
      <c r="N459" s="56"/>
      <c r="O459" s="6"/>
      <c r="P459" s="6"/>
      <c r="Q459" s="6"/>
      <c r="R459" s="6"/>
      <c r="S459" s="63"/>
      <c r="T459" s="6"/>
      <c r="U459" s="6"/>
      <c r="V459" s="6"/>
      <c r="W459" s="6"/>
      <c r="X459" s="6"/>
      <c r="Y459" s="6"/>
      <c r="Z459" s="6"/>
    </row>
    <row r="460" spans="2:26">
      <c r="B460" s="6"/>
      <c r="E460" s="6"/>
      <c r="F460" s="6"/>
      <c r="G460" s="6"/>
      <c r="H460" s="6"/>
      <c r="I460" s="6"/>
      <c r="J460" s="6"/>
      <c r="K460" s="6"/>
      <c r="L460" s="6"/>
      <c r="M460" s="56"/>
      <c r="N460" s="56"/>
      <c r="O460" s="6"/>
      <c r="P460" s="6"/>
      <c r="Q460" s="6"/>
      <c r="R460" s="6"/>
      <c r="S460" s="63"/>
      <c r="T460" s="6"/>
      <c r="U460" s="6"/>
      <c r="V460" s="6"/>
      <c r="W460" s="6"/>
      <c r="X460" s="6"/>
      <c r="Y460" s="6"/>
      <c r="Z460" s="6"/>
    </row>
    <row r="461" spans="2:26">
      <c r="B461" s="6"/>
      <c r="E461" s="6"/>
      <c r="F461" s="6"/>
      <c r="G461" s="6"/>
      <c r="H461" s="6"/>
      <c r="I461" s="6"/>
      <c r="J461" s="6"/>
      <c r="K461" s="6"/>
      <c r="L461" s="6"/>
      <c r="M461" s="56"/>
      <c r="N461" s="56"/>
      <c r="O461" s="6"/>
      <c r="P461" s="6"/>
      <c r="Q461" s="6"/>
      <c r="R461" s="6"/>
      <c r="S461" s="63"/>
      <c r="T461" s="6"/>
      <c r="U461" s="6"/>
      <c r="V461" s="6"/>
      <c r="W461" s="6"/>
      <c r="X461" s="6"/>
      <c r="Y461" s="6"/>
      <c r="Z461" s="6"/>
    </row>
    <row r="462" spans="2:26">
      <c r="B462" s="6"/>
      <c r="E462" s="6"/>
      <c r="F462" s="6"/>
      <c r="G462" s="6"/>
      <c r="H462" s="6"/>
      <c r="I462" s="6"/>
      <c r="J462" s="6"/>
      <c r="K462" s="6"/>
      <c r="L462" s="6"/>
      <c r="M462" s="56"/>
      <c r="N462" s="56"/>
      <c r="O462" s="6"/>
      <c r="P462" s="6"/>
      <c r="Q462" s="6"/>
      <c r="R462" s="6"/>
      <c r="S462" s="63"/>
      <c r="T462" s="6"/>
      <c r="U462" s="6"/>
      <c r="V462" s="6"/>
      <c r="W462" s="6"/>
      <c r="X462" s="6"/>
      <c r="Y462" s="6"/>
      <c r="Z462" s="6"/>
    </row>
    <row r="463" spans="2:26">
      <c r="B463" s="6"/>
      <c r="E463" s="6"/>
      <c r="F463" s="6"/>
      <c r="G463" s="6"/>
      <c r="H463" s="6"/>
      <c r="I463" s="6"/>
      <c r="J463" s="6"/>
      <c r="K463" s="6"/>
      <c r="L463" s="6"/>
      <c r="M463" s="56"/>
      <c r="N463" s="56"/>
      <c r="O463" s="6"/>
      <c r="P463" s="6"/>
      <c r="Q463" s="6"/>
      <c r="R463" s="6"/>
      <c r="S463" s="63"/>
      <c r="T463" s="6"/>
      <c r="U463" s="6"/>
      <c r="V463" s="6"/>
      <c r="W463" s="6"/>
      <c r="X463" s="6"/>
      <c r="Y463" s="6"/>
      <c r="Z463" s="6"/>
    </row>
    <row r="464" spans="2:26">
      <c r="B464" s="6"/>
      <c r="E464" s="6"/>
      <c r="F464" s="6"/>
      <c r="G464" s="6"/>
      <c r="H464" s="6"/>
      <c r="I464" s="6"/>
      <c r="J464" s="6"/>
      <c r="K464" s="6"/>
      <c r="L464" s="6"/>
      <c r="M464" s="56"/>
      <c r="N464" s="56"/>
      <c r="O464" s="6"/>
      <c r="P464" s="6"/>
      <c r="Q464" s="6"/>
      <c r="R464" s="6"/>
      <c r="S464" s="63"/>
      <c r="T464" s="6"/>
      <c r="U464" s="6"/>
      <c r="V464" s="6"/>
      <c r="W464" s="6"/>
      <c r="X464" s="6"/>
      <c r="Y464" s="6"/>
      <c r="Z464" s="6"/>
    </row>
    <row r="465" spans="2:26">
      <c r="B465" s="6"/>
      <c r="E465" s="6"/>
      <c r="F465" s="6"/>
      <c r="G465" s="6"/>
      <c r="H465" s="6"/>
      <c r="I465" s="6"/>
      <c r="J465" s="6"/>
      <c r="K465" s="6"/>
      <c r="L465" s="6"/>
      <c r="M465" s="56"/>
      <c r="N465" s="56"/>
      <c r="O465" s="6"/>
      <c r="P465" s="6"/>
      <c r="Q465" s="6"/>
      <c r="R465" s="6"/>
      <c r="S465" s="63"/>
      <c r="T465" s="6"/>
      <c r="U465" s="6"/>
      <c r="V465" s="6"/>
      <c r="W465" s="6"/>
      <c r="X465" s="6"/>
      <c r="Y465" s="6"/>
      <c r="Z465" s="6"/>
    </row>
    <row r="466" spans="2:26">
      <c r="B466" s="6"/>
      <c r="E466" s="6"/>
      <c r="F466" s="6"/>
      <c r="G466" s="6"/>
      <c r="H466" s="6"/>
      <c r="I466" s="6"/>
      <c r="J466" s="6"/>
      <c r="K466" s="6"/>
      <c r="L466" s="6"/>
      <c r="M466" s="56"/>
      <c r="N466" s="56"/>
      <c r="O466" s="6"/>
      <c r="P466" s="6"/>
      <c r="Q466" s="6"/>
      <c r="R466" s="6"/>
      <c r="S466" s="63"/>
      <c r="T466" s="6"/>
      <c r="U466" s="6"/>
      <c r="V466" s="6"/>
      <c r="W466" s="6"/>
      <c r="X466" s="6"/>
      <c r="Y466" s="6"/>
      <c r="Z466" s="6"/>
    </row>
    <row r="467" spans="2:26">
      <c r="B467" s="6"/>
      <c r="E467" s="6"/>
      <c r="F467" s="6"/>
      <c r="G467" s="6"/>
      <c r="H467" s="6"/>
      <c r="I467" s="6"/>
      <c r="J467" s="6"/>
      <c r="K467" s="6"/>
      <c r="L467" s="6"/>
      <c r="M467" s="56"/>
      <c r="N467" s="56"/>
      <c r="O467" s="6"/>
      <c r="P467" s="6"/>
      <c r="Q467" s="6"/>
      <c r="R467" s="6"/>
      <c r="S467" s="63"/>
      <c r="T467" s="6"/>
      <c r="U467" s="6"/>
      <c r="V467" s="6"/>
      <c r="W467" s="6"/>
      <c r="X467" s="6"/>
      <c r="Y467" s="6"/>
      <c r="Z467" s="6"/>
    </row>
    <row r="468" spans="2:26">
      <c r="B468" s="6"/>
      <c r="E468" s="6"/>
      <c r="F468" s="6"/>
      <c r="G468" s="6"/>
      <c r="H468" s="6"/>
      <c r="I468" s="6"/>
      <c r="J468" s="6"/>
      <c r="K468" s="6"/>
      <c r="L468" s="6"/>
      <c r="M468" s="56"/>
      <c r="N468" s="56"/>
      <c r="O468" s="6"/>
      <c r="P468" s="6"/>
      <c r="Q468" s="6"/>
      <c r="R468" s="6"/>
      <c r="S468" s="63"/>
      <c r="T468" s="6"/>
      <c r="U468" s="6"/>
      <c r="V468" s="6"/>
      <c r="W468" s="6"/>
      <c r="X468" s="6"/>
      <c r="Y468" s="6"/>
      <c r="Z468" s="6"/>
    </row>
    <row r="469" spans="2:26">
      <c r="B469" s="6"/>
      <c r="E469" s="6"/>
      <c r="F469" s="6"/>
      <c r="G469" s="6"/>
      <c r="H469" s="6"/>
      <c r="I469" s="6"/>
      <c r="J469" s="6"/>
      <c r="K469" s="6"/>
      <c r="L469" s="6"/>
      <c r="M469" s="56"/>
      <c r="N469" s="56"/>
      <c r="O469" s="6"/>
      <c r="P469" s="6"/>
      <c r="Q469" s="6"/>
      <c r="R469" s="6"/>
      <c r="S469" s="63"/>
      <c r="T469" s="6"/>
      <c r="U469" s="6"/>
      <c r="V469" s="6"/>
      <c r="W469" s="6"/>
      <c r="X469" s="6"/>
      <c r="Y469" s="6"/>
      <c r="Z469" s="6"/>
    </row>
    <row r="470" spans="2:26">
      <c r="B470" s="6"/>
      <c r="E470" s="6"/>
      <c r="F470" s="6"/>
      <c r="G470" s="6"/>
      <c r="H470" s="6"/>
      <c r="I470" s="6"/>
      <c r="J470" s="6"/>
      <c r="K470" s="6"/>
      <c r="L470" s="6"/>
      <c r="M470" s="56"/>
      <c r="N470" s="56"/>
      <c r="O470" s="6"/>
      <c r="P470" s="6"/>
      <c r="Q470" s="6"/>
      <c r="R470" s="6"/>
      <c r="S470" s="63"/>
      <c r="T470" s="6"/>
      <c r="U470" s="6"/>
      <c r="V470" s="6"/>
      <c r="W470" s="6"/>
      <c r="X470" s="6"/>
      <c r="Y470" s="6"/>
      <c r="Z470" s="6"/>
    </row>
    <row r="471" spans="2:26">
      <c r="B471" s="6"/>
      <c r="E471" s="6"/>
      <c r="F471" s="6"/>
      <c r="G471" s="6"/>
      <c r="H471" s="6"/>
      <c r="I471" s="6"/>
      <c r="J471" s="6"/>
      <c r="K471" s="6"/>
      <c r="L471" s="6"/>
      <c r="M471" s="56"/>
      <c r="N471" s="56"/>
      <c r="O471" s="6"/>
      <c r="P471" s="6"/>
      <c r="Q471" s="6"/>
      <c r="R471" s="6"/>
      <c r="S471" s="63"/>
      <c r="T471" s="6"/>
      <c r="U471" s="6"/>
      <c r="V471" s="6"/>
      <c r="W471" s="6"/>
      <c r="X471" s="6"/>
      <c r="Y471" s="6"/>
      <c r="Z471" s="6"/>
    </row>
    <row r="472" spans="2:26">
      <c r="B472" s="6"/>
      <c r="E472" s="6"/>
      <c r="F472" s="6"/>
      <c r="G472" s="6"/>
      <c r="H472" s="6"/>
      <c r="I472" s="6"/>
      <c r="J472" s="6"/>
      <c r="K472" s="6"/>
      <c r="L472" s="6"/>
      <c r="M472" s="56"/>
      <c r="N472" s="56"/>
      <c r="O472" s="6"/>
      <c r="P472" s="6"/>
      <c r="Q472" s="6"/>
      <c r="R472" s="6"/>
      <c r="S472" s="63"/>
      <c r="T472" s="6"/>
      <c r="U472" s="6"/>
      <c r="V472" s="6"/>
      <c r="W472" s="6"/>
      <c r="X472" s="6"/>
      <c r="Y472" s="6"/>
      <c r="Z472" s="6"/>
    </row>
    <row r="473" spans="2:26">
      <c r="B473" s="6"/>
      <c r="E473" s="6"/>
      <c r="F473" s="6"/>
      <c r="G473" s="6"/>
      <c r="H473" s="6"/>
      <c r="I473" s="6"/>
      <c r="J473" s="6"/>
      <c r="K473" s="6"/>
      <c r="L473" s="6"/>
      <c r="M473" s="56"/>
      <c r="N473" s="56"/>
      <c r="O473" s="6"/>
      <c r="P473" s="6"/>
      <c r="Q473" s="6"/>
      <c r="R473" s="6"/>
      <c r="S473" s="63"/>
      <c r="T473" s="6"/>
      <c r="U473" s="6"/>
      <c r="V473" s="6"/>
      <c r="W473" s="6"/>
      <c r="X473" s="6"/>
      <c r="Y473" s="6"/>
      <c r="Z473" s="6"/>
    </row>
    <row r="474" spans="2:26">
      <c r="B474" s="6"/>
      <c r="E474" s="6"/>
      <c r="F474" s="6"/>
      <c r="G474" s="6"/>
      <c r="H474" s="6"/>
      <c r="I474" s="6"/>
      <c r="J474" s="6"/>
      <c r="K474" s="6"/>
      <c r="L474" s="6"/>
      <c r="M474" s="56"/>
      <c r="N474" s="56"/>
      <c r="O474" s="6"/>
      <c r="P474" s="6"/>
      <c r="Q474" s="6"/>
      <c r="R474" s="6"/>
      <c r="S474" s="63"/>
      <c r="T474" s="6"/>
      <c r="U474" s="6"/>
      <c r="V474" s="6"/>
      <c r="W474" s="6"/>
      <c r="X474" s="6"/>
      <c r="Y474" s="6"/>
      <c r="Z474" s="6"/>
    </row>
    <row r="475" spans="2:26">
      <c r="B475" s="6"/>
      <c r="E475" s="6"/>
      <c r="F475" s="6"/>
      <c r="G475" s="6"/>
      <c r="H475" s="6"/>
      <c r="I475" s="6"/>
      <c r="J475" s="6"/>
      <c r="K475" s="6"/>
      <c r="L475" s="6"/>
      <c r="M475" s="56"/>
      <c r="N475" s="56"/>
      <c r="O475" s="6"/>
      <c r="P475" s="6"/>
      <c r="Q475" s="6"/>
      <c r="R475" s="6"/>
      <c r="S475" s="63"/>
      <c r="T475" s="6"/>
      <c r="U475" s="6"/>
      <c r="V475" s="6"/>
      <c r="W475" s="6"/>
      <c r="X475" s="6"/>
      <c r="Y475" s="6"/>
      <c r="Z475" s="6"/>
    </row>
    <row r="476" spans="2:26">
      <c r="B476" s="6"/>
      <c r="E476" s="6"/>
      <c r="F476" s="6"/>
      <c r="G476" s="6"/>
      <c r="H476" s="6"/>
      <c r="I476" s="6"/>
      <c r="J476" s="6"/>
      <c r="K476" s="6"/>
      <c r="L476" s="6"/>
      <c r="M476" s="56"/>
      <c r="N476" s="56"/>
      <c r="O476" s="6"/>
      <c r="P476" s="6"/>
      <c r="Q476" s="6"/>
      <c r="R476" s="6"/>
      <c r="S476" s="63"/>
      <c r="T476" s="6"/>
      <c r="U476" s="6"/>
      <c r="V476" s="6"/>
      <c r="W476" s="6"/>
      <c r="X476" s="6"/>
      <c r="Y476" s="6"/>
      <c r="Z476" s="6"/>
    </row>
    <row r="477" spans="2:26">
      <c r="B477" s="6"/>
      <c r="E477" s="6"/>
      <c r="F477" s="6"/>
      <c r="G477" s="6"/>
      <c r="H477" s="6"/>
      <c r="I477" s="6"/>
      <c r="J477" s="6"/>
      <c r="K477" s="6"/>
      <c r="L477" s="6"/>
      <c r="M477" s="56"/>
      <c r="N477" s="56"/>
      <c r="O477" s="6"/>
      <c r="P477" s="6"/>
      <c r="Q477" s="6"/>
      <c r="R477" s="6"/>
      <c r="S477" s="63"/>
      <c r="T477" s="6"/>
      <c r="U477" s="6"/>
      <c r="V477" s="6"/>
      <c r="W477" s="6"/>
      <c r="X477" s="6"/>
      <c r="Y477" s="6"/>
      <c r="Z477" s="6"/>
    </row>
    <row r="478" spans="2:26">
      <c r="B478" s="6"/>
      <c r="E478" s="6"/>
      <c r="F478" s="6"/>
      <c r="G478" s="6"/>
      <c r="H478" s="6"/>
      <c r="I478" s="6"/>
      <c r="J478" s="6"/>
      <c r="K478" s="6"/>
      <c r="L478" s="6"/>
      <c r="M478" s="56"/>
      <c r="N478" s="56"/>
      <c r="O478" s="6"/>
      <c r="P478" s="6"/>
      <c r="Q478" s="6"/>
      <c r="R478" s="6"/>
      <c r="S478" s="63"/>
      <c r="T478" s="6"/>
      <c r="U478" s="6"/>
      <c r="V478" s="6"/>
      <c r="W478" s="6"/>
      <c r="X478" s="6"/>
      <c r="Y478" s="6"/>
      <c r="Z478" s="6"/>
    </row>
    <row r="479" spans="2:26">
      <c r="B479" s="6"/>
      <c r="E479" s="6"/>
      <c r="F479" s="6"/>
      <c r="G479" s="6"/>
      <c r="H479" s="6"/>
      <c r="I479" s="6"/>
      <c r="J479" s="6"/>
      <c r="K479" s="6"/>
      <c r="L479" s="6"/>
      <c r="M479" s="56"/>
      <c r="N479" s="56"/>
      <c r="O479" s="6"/>
      <c r="P479" s="6"/>
      <c r="Q479" s="6"/>
      <c r="R479" s="6"/>
      <c r="S479" s="63"/>
      <c r="T479" s="6"/>
      <c r="U479" s="6"/>
      <c r="V479" s="6"/>
      <c r="W479" s="6"/>
      <c r="X479" s="6"/>
      <c r="Y479" s="6"/>
      <c r="Z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6"/>
    </row>
    <row r="523" spans="2:2">
      <c r="B523" s="6"/>
    </row>
    <row r="524" spans="2:2">
      <c r="B524" s="6"/>
    </row>
    <row r="525" spans="2:2">
      <c r="B525" s="6"/>
    </row>
    <row r="526" spans="2:2">
      <c r="B526" s="6"/>
    </row>
    <row r="527" spans="2:2">
      <c r="B527" s="6"/>
    </row>
    <row r="528" spans="2:2">
      <c r="B528" s="6"/>
    </row>
    <row r="529" spans="2:2">
      <c r="B529" s="6"/>
    </row>
    <row r="530" spans="2:2">
      <c r="B530" s="6"/>
    </row>
    <row r="531" spans="2:2">
      <c r="B531" s="6"/>
    </row>
    <row r="532" spans="2:2">
      <c r="B532" s="6"/>
    </row>
    <row r="533" spans="2:2">
      <c r="B533" s="6"/>
    </row>
    <row r="534" spans="2:2">
      <c r="B534" s="6"/>
    </row>
    <row r="535" spans="2:2">
      <c r="B535" s="6"/>
    </row>
    <row r="536" spans="2:2">
      <c r="B536" s="6"/>
    </row>
    <row r="537" spans="2:2">
      <c r="B537" s="6"/>
    </row>
    <row r="538" spans="2:2">
      <c r="B538" s="6"/>
    </row>
    <row r="539" spans="2:2">
      <c r="B539" s="6"/>
    </row>
    <row r="540" spans="2:2">
      <c r="B540" s="6"/>
    </row>
    <row r="541" spans="2:2">
      <c r="B541" s="6"/>
    </row>
    <row r="542" spans="2:2">
      <c r="B542" s="6"/>
    </row>
    <row r="543" spans="2:2">
      <c r="B543" s="6"/>
    </row>
    <row r="544" spans="2:2">
      <c r="B544" s="6"/>
    </row>
    <row r="545" spans="2:2">
      <c r="B545" s="6"/>
    </row>
    <row r="546" spans="2:2">
      <c r="B546" s="6"/>
    </row>
    <row r="547" spans="2:2">
      <c r="B547" s="6"/>
    </row>
    <row r="548" spans="2:2">
      <c r="B548" s="6"/>
    </row>
    <row r="549" spans="2:2">
      <c r="B549" s="6"/>
    </row>
    <row r="550" spans="2:2">
      <c r="B550" s="6"/>
    </row>
    <row r="551" spans="2:2">
      <c r="B551" s="6"/>
    </row>
    <row r="552" spans="2:2">
      <c r="B552" s="6"/>
    </row>
  </sheetData>
  <mergeCells count="45">
    <mergeCell ref="D1:L1"/>
    <mergeCell ref="M1:N1"/>
    <mergeCell ref="O1:W1"/>
    <mergeCell ref="X1:AA1"/>
    <mergeCell ref="X2:Y2"/>
    <mergeCell ref="X9:Y9"/>
    <mergeCell ref="X10:Y10"/>
    <mergeCell ref="X11:Y11"/>
    <mergeCell ref="A1:A3"/>
    <mergeCell ref="B1:B3"/>
    <mergeCell ref="C1:C3"/>
    <mergeCell ref="C4:C5"/>
    <mergeCell ref="D2:D3"/>
    <mergeCell ref="D4:D5"/>
    <mergeCell ref="E2:E3"/>
    <mergeCell ref="E4:E5"/>
    <mergeCell ref="F2:F3"/>
    <mergeCell ref="F4:F5"/>
    <mergeCell ref="G2:G3"/>
    <mergeCell ref="G4:G5"/>
    <mergeCell ref="H2:H3"/>
    <mergeCell ref="H4:H5"/>
    <mergeCell ref="I2:I3"/>
    <mergeCell ref="I4:I5"/>
    <mergeCell ref="J2:J3"/>
    <mergeCell ref="J4:J5"/>
    <mergeCell ref="K2:K3"/>
    <mergeCell ref="K4:K5"/>
    <mergeCell ref="L2:L3"/>
    <mergeCell ref="L4:L5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Y4:Y5"/>
    <mergeCell ref="Z2:Z3"/>
    <mergeCell ref="AA2:AA3"/>
    <mergeCell ref="AA4:AA5"/>
  </mergeCells>
  <hyperlinks>
    <hyperlink ref="C7" r:id="rId1" display="603867(新化股份)"/>
    <hyperlink ref="C6" r:id="rId2" display="600085(同仁堂)"/>
    <hyperlink ref="C4" r:id="rId3" display="003040(楚天龙)"/>
    <hyperlink ref="C8" r:id="rId4" display="002932(明德生物)"/>
    <hyperlink ref="C10" r:id="rId5" display="603010(万盛股份)"/>
    <hyperlink ref="C11" r:id="rId6" display=" 002585(双星新材)"/>
    <hyperlink ref="C9" r:id="rId7" display="605016(百龙创园)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U2"/>
  <sheetViews>
    <sheetView workbookViewId="0">
      <selection activeCell="A2" sqref="A2"/>
    </sheetView>
  </sheetViews>
  <sheetFormatPr defaultColWidth="9.82142857142857" defaultRowHeight="12.4" outlineLevelRow="1"/>
  <cols>
    <col min="1" max="1" width="27.0803571428571" customWidth="1"/>
    <col min="2" max="2" width="20.3839285714286" customWidth="1"/>
    <col min="3" max="3" width="19.7857142857143" customWidth="1"/>
    <col min="4" max="4" width="20.8214285714286" customWidth="1"/>
    <col min="5" max="5" width="21.2767857142857" customWidth="1"/>
  </cols>
  <sheetData>
    <row r="1" ht="28" customHeight="1" spans="1:99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CU1" t="s">
        <v>81</v>
      </c>
    </row>
    <row r="2" spans="1:6">
      <c r="A2" s="2">
        <f>SUM(交易计划及执行表!N6:N11)</f>
        <v>841.132859999998</v>
      </c>
      <c r="F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交易计划及执行表</vt:lpstr>
      <vt:lpstr>交易水平监控表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2021-12-03T01:47:00Z</dcterms:created>
  <dcterms:modified xsi:type="dcterms:W3CDTF">2021-12-07T16:18:15Z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