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 activeTab="1"/>
  </bookViews>
  <sheets>
    <sheet name="每日动态" sheetId="1" r:id="rId1"/>
    <sheet name="运行指标" sheetId="2" r:id="rId2"/>
  </sheets>
  <calcPr calcId="144525"/>
</workbook>
</file>

<file path=xl/sharedStrings.xml><?xml version="1.0" encoding="utf-8"?>
<sst xmlns="http://schemas.openxmlformats.org/spreadsheetml/2006/main" count="8">
  <si>
    <t>日期</t>
  </si>
  <si>
    <t>20日均线</t>
  </si>
  <si>
    <t>开盘价</t>
  </si>
  <si>
    <t>收盘价</t>
  </si>
  <si>
    <t>成交量(w)</t>
  </si>
  <si>
    <t>20日均线与开盘价关系</t>
  </si>
  <si>
    <t>上涨/下跌幅度</t>
  </si>
  <si>
    <t>放量/缩量(w)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</si>
</sst>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4" sqref="A4"/>
    </sheetView>
  </sheetViews>
  <sheetFormatPr defaultColWidth="9.14285714285714" defaultRowHeight="17.6" outlineLevelCol="4"/>
  <cols>
    <col min="1" max="1" width="10.5535714285714" customWidth="1"/>
    <col min="2" max="2" width="13.0892857142857" customWidth="1"/>
    <col min="5" max="5" width="13.5357142857143" customWidth="1"/>
  </cols>
  <sheetData>
    <row r="1" ht="18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44517</v>
      </c>
      <c r="B2" s="3">
        <v>38.97</v>
      </c>
      <c r="C2" s="3">
        <v>38.25</v>
      </c>
      <c r="D2" s="3">
        <v>40.84</v>
      </c>
      <c r="E2" s="3">
        <v>12.45</v>
      </c>
    </row>
    <row r="3" spans="1:5">
      <c r="A3" s="2">
        <v>44518</v>
      </c>
      <c r="B3" s="3">
        <v>39.65</v>
      </c>
      <c r="C3" s="3">
        <v>40.05</v>
      </c>
      <c r="D3" s="3">
        <v>46.03</v>
      </c>
      <c r="E3" s="3">
        <v>23.64</v>
      </c>
    </row>
    <row r="4" spans="1:5">
      <c r="A4" s="2">
        <v>44519</v>
      </c>
      <c r="B4" s="3">
        <v>40.12</v>
      </c>
      <c r="C4" s="3">
        <v>44.4</v>
      </c>
      <c r="D4" s="3">
        <v>44.68</v>
      </c>
      <c r="E4" s="3">
        <v>17.52</v>
      </c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9"/>
  <sheetViews>
    <sheetView tabSelected="1" workbookViewId="0">
      <selection activeCell="B3" sqref="B3"/>
    </sheetView>
  </sheetViews>
  <sheetFormatPr defaultColWidth="9.14285714285714" defaultRowHeight="17.6" outlineLevelCol="3"/>
  <cols>
    <col min="1" max="1" width="12.7946428571429" customWidth="1"/>
    <col min="2" max="2" width="22.7678571428571" customWidth="1"/>
    <col min="3" max="3" width="16.8125" customWidth="1"/>
    <col min="4" max="4" width="13.6875" customWidth="1"/>
  </cols>
  <sheetData>
    <row r="1" ht="18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44518</v>
      </c>
      <c r="B2" s="3">
        <f>VLOOKUP(A2,每日动态!$A$2:E4,4,FALSE)-VLOOKUP(A2,每日动态!$A$2:E4,2,FALSE)</f>
        <v>6.38</v>
      </c>
      <c r="C2" s="4">
        <f>(VLOOKUP(每日动态!A3,每日动态!A2:E100,4,FALSE)-VLOOKUP(每日动态!A2,每日动态!A2:E100,4,FALSE))/VLOOKUP(每日动态!A2,每日动态!A2:E100,4,FALSE)</f>
        <v>0.127081292850147</v>
      </c>
      <c r="D2" s="4">
        <f>(VLOOKUP(每日动态!A3,每日动态!A2:E100,5,FALSE)-VLOOKUP(每日动态!A2,每日动态!A2:E100,5,FALSE))/VLOOKUP(每日动态!A2,每日动态!A2:E100,5,FALSE)</f>
        <v>0.898795180722892</v>
      </c>
    </row>
    <row r="3" spans="1:4">
      <c r="A3" s="2">
        <v>44519</v>
      </c>
      <c r="B3" s="3">
        <f>VLOOKUP(A3,每日动态!$A$2:E5,4,FALSE)-VLOOKUP(A3,每日动态!$A$2:E5,2,FALSE)</f>
        <v>4.56</v>
      </c>
      <c r="C3" s="4">
        <f>(VLOOKUP(每日动态!A4,每日动态!A3:E101,4,FALSE)-VLOOKUP(每日动态!A3,每日动态!A3:E101,4,FALSE))/VLOOKUP(每日动态!A3,每日动态!A3:E101,4,FALSE)</f>
        <v>-0.0293286986747773</v>
      </c>
      <c r="D3" s="4">
        <f>(VLOOKUP(每日动态!A4,每日动态!A3:E101,5,FALSE)-VLOOKUP(每日动态!A3,每日动态!A3:E101,5,FALSE))/VLOOKUP(每日动态!A3,每日动态!A3:E101,5,FALSE)</f>
        <v>-0.258883248730965</v>
      </c>
    </row>
    <row r="4" spans="1:1">
      <c r="A4" s="2">
        <v>44520</v>
      </c>
    </row>
    <row r="5" spans="1:1">
      <c r="A5" s="2">
        <v>44521</v>
      </c>
    </row>
    <row r="6" spans="1:1">
      <c r="A6" s="2">
        <v>44522</v>
      </c>
    </row>
    <row r="7" spans="1:1">
      <c r="A7" s="2">
        <v>44523</v>
      </c>
    </row>
    <row r="8" spans="1:1">
      <c r="A8" s="2">
        <v>44524</v>
      </c>
    </row>
    <row r="9" spans="1:1">
      <c r="A9" s="2">
        <v>44525</v>
      </c>
    </row>
    <row r="10" spans="1:1">
      <c r="A10" s="2">
        <v>44526</v>
      </c>
    </row>
    <row r="11" spans="1:1">
      <c r="A11" s="2">
        <v>44527</v>
      </c>
    </row>
    <row r="12" spans="1:1">
      <c r="A12" s="2">
        <v>44528</v>
      </c>
    </row>
    <row r="13" spans="1:1">
      <c r="A13" s="2">
        <v>44529</v>
      </c>
    </row>
    <row r="14" spans="1:1">
      <c r="A14" s="2">
        <v>44530</v>
      </c>
    </row>
    <row r="15" spans="1:1">
      <c r="A15" s="2">
        <v>44531</v>
      </c>
    </row>
    <row r="16" spans="1:1">
      <c r="A16" s="2">
        <v>44532</v>
      </c>
    </row>
    <row r="17" spans="1:1">
      <c r="A17" s="2">
        <v>44533</v>
      </c>
    </row>
    <row r="18" spans="1:1">
      <c r="A18" s="2">
        <v>44534</v>
      </c>
    </row>
    <row r="19" spans="1:1">
      <c r="A19" s="2">
        <v>44535</v>
      </c>
    </row>
    <row r="20" spans="1:1">
      <c r="A20" s="2">
        <v>44536</v>
      </c>
    </row>
    <row r="21" spans="1:1">
      <c r="A21" s="2">
        <v>44537</v>
      </c>
    </row>
    <row r="22" spans="1:1">
      <c r="A22" s="2">
        <v>44538</v>
      </c>
    </row>
    <row r="23" spans="1:1">
      <c r="A23" s="2">
        <v>44539</v>
      </c>
    </row>
    <row r="24" spans="1:1">
      <c r="A24" s="2">
        <v>44540</v>
      </c>
    </row>
    <row r="25" spans="1:1">
      <c r="A25" s="2">
        <v>44541</v>
      </c>
    </row>
    <row r="26" spans="1:1">
      <c r="A26" s="2">
        <v>44542</v>
      </c>
    </row>
    <row r="27" spans="1:1">
      <c r="A27" s="2">
        <v>44543</v>
      </c>
    </row>
    <row r="28" spans="1:1">
      <c r="A28" s="2">
        <v>44544</v>
      </c>
    </row>
    <row r="29" spans="1:1">
      <c r="A29" s="2">
        <v>44545</v>
      </c>
    </row>
    <row r="30" spans="1:1">
      <c r="A30" s="2">
        <v>44546</v>
      </c>
    </row>
    <row r="31" spans="1:1">
      <c r="A31" s="2">
        <v>44547</v>
      </c>
    </row>
    <row r="32" spans="1:1">
      <c r="A32" s="2">
        <v>44548</v>
      </c>
    </row>
    <row r="33" spans="1:1">
      <c r="A33" s="2">
        <v>44549</v>
      </c>
    </row>
    <row r="34" spans="1:1">
      <c r="A34" s="2">
        <v>44550</v>
      </c>
    </row>
    <row r="35" spans="1:1">
      <c r="A35" s="2">
        <v>44551</v>
      </c>
    </row>
    <row r="36" spans="1:1">
      <c r="A36" s="2">
        <v>44552</v>
      </c>
    </row>
    <row r="37" spans="1:1">
      <c r="A37" s="2">
        <v>44553</v>
      </c>
    </row>
    <row r="38" spans="1:1">
      <c r="A38" s="2">
        <v>44554</v>
      </c>
    </row>
    <row r="39" spans="1:1">
      <c r="A39" s="2">
        <v>44555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每日动态</vt:lpstr>
      <vt:lpstr>运行指标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2021-11-21T05:37:00Z</dcterms:created>
  <dcterms:modified xsi:type="dcterms:W3CDTF">2021-11-21T16:26:53Z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