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<sst xmlns="http://schemas.openxmlformats.org/spreadsheetml/2006/main" uniqueCount="83">
  <si>
    <t>表格 1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</si>
  <si>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</si>
  <si>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</si>
  <si>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</si>
  <si>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</si>
  <si>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</si>
  <si>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</si>
  <si>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</si>
  <si>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t>52周内最高点</t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</si>
  <si>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</si>
  <si>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</si>
  <si>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</si>
  <si>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</si>
  <si>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</si>
  <si>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</si>
  <si>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入场价</t>
  </si>
  <si>
    <t>止损价</t>
  </si>
  <si>
    <t>止盈价</t>
  </si>
  <si>
    <t>收益风险比</t>
  </si>
  <si>
    <t>风险资本比</t>
  </si>
  <si>
    <t>收益资本比</t>
  </si>
  <si>
    <t>入场市盈率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</si>
  <si>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</si>
  <si>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</si>
  <si>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</si>
  <si>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</si>
  <si>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</si>
  <si>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</si>
  <si>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</si>
  <si>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</si>
  <si>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</si>
  <si>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</si>
  <si>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</si>
  <si>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</si>
  <si>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</si>
  <si>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</si>
  <si>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</si>
  <si>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</si>
  <si>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</si>
  <si>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</si>
  <si>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</si>
  <si>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</si>
  <si>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</si>
  <si>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</si>
  <si>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</si>
  <si>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</si>
  <si>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</si>
  <si>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</si>
  <si>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</si>
  <si>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</si>
  <si>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</si>
  <si>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</si>
  <si>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300576(容大感光)</t>
  </si>
  <si>
    <t>16w</t>
  </si>
  <si>
    <t>3T</t>
  </si>
  <si>
    <t>减少明显，空头几乎被榨干</t>
  </si>
  <si>
    <t>不是很清晰</t>
  </si>
  <si>
    <t>600085(同仁堂)</t>
  </si>
  <si>
    <t>减少一般，空头仍然较强</t>
  </si>
  <si>
    <t>300606(今太阳)</t>
  </si>
  <si>
    <t>12w</t>
  </si>
  <si>
    <t>减少明显，已有走高趋势</t>
  </si>
  <si>
    <t>603867(新化股份)</t>
  </si>
  <si>
    <t>8w</t>
  </si>
  <si>
    <t>300895(铜牛信息)</t>
  </si>
  <si>
    <t>5T</t>
  </si>
  <si>
    <t>减少一般，空头偏弱</t>
  </si>
  <si>
    <t>600645(中源协和)</t>
  </si>
  <si>
    <t>20w</t>
  </si>
  <si>
    <t>6T</t>
  </si>
  <si>
    <t>-150.58/-157.69</t>
  </si>
  <si>
    <t>002622(融钰集团)</t>
  </si>
  <si>
    <t>20w   39.94/12.85/8.39  3T    成交量减少不明显</t>
  </si>
  <si>
    <t>300631(久吾高科)</t>
  </si>
  <si>
    <t>12w  48.20/8.18/10.10/9.03     4T   成交量减少</t>
  </si>
  <si>
    <t>37.57/48.42</t>
  </si>
  <si>
    <t>64.23/69.53</t>
  </si>
  <si>
    <t>002903(宇环数控)</t>
  </si>
  <si>
    <t>不宜进入</t>
  </si>
  <si>
    <t>300480(光力科技)</t>
  </si>
  <si>
    <t>300927(江天化学)</t>
  </si>
  <si>
    <t>(洪通燃气)</t>
  </si>
  <si>
    <t>(赛意信息)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</si>
</sst>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/d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3"/>
      </bottom>
      <diagonal/>
    </border>
    <border>
      <left style="thin">
        <color indexed="10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3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horizontal="center" vertical="center" wrapText="1"/>
    </xf>
    <xf numFmtId="0" fontId="2" fillId="2" borderId="2" applyNumberFormat="0" applyFont="1" applyFill="1" applyBorder="1" applyAlignment="1" applyProtection="0">
      <alignment vertical="top" wrapText="1"/>
    </xf>
    <xf numFmtId="0" fontId="2" fillId="2" borderId="3" applyNumberFormat="0" applyFont="1" applyFill="1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horizontal="center" vertical="center" wrapText="1"/>
    </xf>
    <xf numFmtId="49" fontId="2" fillId="3" borderId="5" applyNumberFormat="1" applyFont="1" applyFill="1" applyBorder="1" applyAlignment="1" applyProtection="0">
      <alignment horizontal="center" vertical="center" wrapText="1"/>
    </xf>
    <xf numFmtId="0" fontId="2" fillId="2" borderId="6" applyNumberFormat="0" applyFont="1" applyFill="1" applyBorder="1" applyAlignment="1" applyProtection="0">
      <alignment vertical="top" wrapText="1"/>
    </xf>
    <xf numFmtId="0" fontId="2" fillId="2" borderId="7" applyNumberFormat="0" applyFont="1" applyFill="1" applyBorder="1" applyAlignment="1" applyProtection="0">
      <alignment vertical="top" wrapText="1"/>
    </xf>
    <xf numFmtId="49" fontId="2" fillId="2" borderId="7" applyNumberFormat="1" applyFont="1" applyFill="1" applyBorder="1" applyAlignment="1" applyProtection="0">
      <alignment vertical="top" wrapText="1"/>
    </xf>
    <xf numFmtId="49" fontId="2" fillId="3" borderId="7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horizontal="center" vertical="center" wrapText="1"/>
    </xf>
    <xf numFmtId="49" fontId="0" fillId="3" borderId="8" applyNumberFormat="1" applyFont="1" applyFill="1" applyBorder="1" applyAlignment="1" applyProtection="0">
      <alignment horizontal="center" vertical="center" wrapText="1"/>
    </xf>
    <xf numFmtId="0" fontId="2" fillId="2" borderId="9" applyNumberFormat="0" applyFont="1" applyFill="1" applyBorder="1" applyAlignment="1" applyProtection="0">
      <alignment vertical="top" wrapText="1"/>
    </xf>
    <xf numFmtId="59" fontId="2" fillId="5" borderId="10" applyNumberFormat="1" applyFont="1" applyFill="1" applyBorder="1" applyAlignment="1" applyProtection="0">
      <alignment vertical="top" wrapText="1"/>
    </xf>
    <xf numFmtId="49" fontId="2" fillId="5" borderId="11" applyNumberFormat="1" applyFont="1" applyFill="1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horizontal="center" vertical="center" wrapText="1"/>
    </xf>
    <xf numFmtId="0" fontId="0" borderId="8" applyNumberFormat="1" applyFont="1" applyFill="0" applyBorder="1" applyAlignment="1" applyProtection="0">
      <alignment horizontal="center" vertical="center" wrapText="1"/>
    </xf>
    <xf numFmtId="0" fontId="0" borderId="8" applyNumberFormat="0" applyFont="1" applyFill="0" applyBorder="1" applyAlignment="1" applyProtection="0">
      <alignment horizontal="center" vertical="center" wrapText="1"/>
    </xf>
    <xf numFmtId="49" fontId="0" fillId="4" borderId="8" applyNumberFormat="1" applyFont="1" applyFill="1" applyBorder="1" applyAlignment="1" applyProtection="0">
      <alignment horizontal="center" vertical="center" wrapText="1"/>
    </xf>
    <xf numFmtId="2" fontId="0" fillId="4" borderId="8" applyNumberFormat="1" applyFont="1" applyFill="1" applyBorder="1" applyAlignment="1" applyProtection="0">
      <alignment horizontal="center" vertical="center" wrapText="1"/>
    </xf>
    <xf numFmtId="49" fontId="0" borderId="8" applyNumberFormat="1" applyFont="1" applyFill="0" applyBorder="1" applyAlignment="1" applyProtection="0">
      <alignment horizontal="center" vertical="center" wrapText="1"/>
    </xf>
    <xf numFmtId="0" fontId="0" borderId="4" applyNumberFormat="1" applyFont="1" applyFill="0" applyBorder="1" applyAlignment="1" applyProtection="0">
      <alignment horizontal="center" vertical="center" wrapText="1"/>
    </xf>
    <xf numFmtId="0" fontId="0" borderId="13" applyNumberFormat="1" applyFont="1" applyFill="0" applyBorder="1" applyAlignment="1" applyProtection="0">
      <alignment horizontal="center" vertical="center" wrapText="1"/>
    </xf>
    <xf numFmtId="59" fontId="2" fillId="5" borderId="14" applyNumberFormat="1" applyFont="1" applyFill="1" applyBorder="1" applyAlignment="1" applyProtection="0">
      <alignment vertical="top" wrapText="1"/>
    </xf>
    <xf numFmtId="49" fontId="2" fillId="5" borderId="15" applyNumberFormat="1" applyFont="1" applyFill="1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horizontal="center" vertical="center" wrapText="1"/>
    </xf>
    <xf numFmtId="0" fontId="0" fillId="4" borderId="4" applyNumberFormat="1" applyFont="1" applyFill="1" applyBorder="1" applyAlignment="1" applyProtection="0">
      <alignment horizontal="center" vertical="center" wrapText="1"/>
    </xf>
    <xf numFmtId="0" fontId="0" fillId="4" borderId="4" applyNumberFormat="0" applyFont="1" applyFill="1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horizontal="center" vertical="center" wrapText="1"/>
    </xf>
    <xf numFmtId="0" fontId="0" borderId="17" applyNumberFormat="1" applyFont="1" applyFill="0" applyBorder="1" applyAlignment="1" applyProtection="0">
      <alignment horizontal="center" vertical="center" wrapText="1"/>
    </xf>
    <xf numFmtId="49" fontId="0" borderId="17" applyNumberFormat="1" applyFont="1" applyFill="0" applyBorder="1" applyAlignment="1" applyProtection="0">
      <alignment horizontal="center" vertical="center" wrapText="1"/>
    </xf>
    <xf numFmtId="0" fontId="0" borderId="17" applyNumberFormat="0" applyFont="1" applyFill="0" applyBorder="1" applyAlignment="1" applyProtection="0">
      <alignment horizontal="center" vertical="center" wrapText="1"/>
    </xf>
    <xf numFmtId="2" fontId="0" borderId="4" applyNumberFormat="1" applyFont="1" applyFill="0" applyBorder="1" applyAlignment="1" applyProtection="0">
      <alignment horizontal="center" vertical="center" wrapText="1"/>
    </xf>
    <xf numFmtId="2" fontId="0" fillId="4" borderId="4" applyNumberFormat="1" applyFont="1" applyFill="1" applyBorder="1" applyAlignment="1" applyProtection="0">
      <alignment horizontal="center" vertical="center" wrapText="1"/>
    </xf>
    <xf numFmtId="59" fontId="2" fillId="5" borderId="18" applyNumberFormat="1" applyFont="1" applyFill="1" applyBorder="1" applyAlignment="1" applyProtection="0">
      <alignment vertical="top" wrapText="1"/>
    </xf>
    <xf numFmtId="49" fontId="2" fillId="5" borderId="19" applyNumberFormat="1" applyFont="1" applyFill="1" applyBorder="1" applyAlignment="1" applyProtection="0">
      <alignment vertical="top" wrapText="1"/>
    </xf>
    <xf numFmtId="49" fontId="0" borderId="20" applyNumberFormat="1" applyFont="1" applyFill="0" applyBorder="1" applyAlignment="1" applyProtection="0">
      <alignment horizontal="center" vertical="center" wrapText="1"/>
    </xf>
    <xf numFmtId="0" fontId="0" borderId="20" applyNumberFormat="0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efffe"/>
      <rgbColor rgb="ffa5a5a5"/>
      <rgbColor rgb="ff1cb000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AQ17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3" width="7.36719" style="1" customWidth="1"/>
    <col min="4" max="4" width="7.3125" style="1" customWidth="1"/>
    <col min="5" max="5" width="7.11719" style="1" customWidth="1"/>
    <col min="6" max="6" width="8.22656" style="1" customWidth="1"/>
    <col min="7" max="8" width="11.7266" style="1" customWidth="1"/>
    <col min="9" max="9" width="12.7266" style="1" customWidth="1"/>
    <col min="10" max="10" width="11.5781" style="1" customWidth="1"/>
    <col min="11" max="11" width="16.3516" style="1" customWidth="1"/>
    <col min="12" max="12" width="8.22656" style="1" customWidth="1"/>
    <col min="13" max="15" width="7.40625" style="1" customWidth="1"/>
    <col min="16" max="16" width="7.95312" style="1" customWidth="1"/>
    <col min="17" max="22" width="7.40625" style="1" customWidth="1"/>
    <col min="23" max="23" width="8.85156" style="1" customWidth="1"/>
    <col min="24" max="29" width="7.40625" style="1" customWidth="1"/>
    <col min="30" max="30" width="8.22656" style="1" customWidth="1"/>
    <col min="31" max="32" width="13.2266" style="1" customWidth="1"/>
    <col min="33" max="33" width="11.5781" style="1" customWidth="1"/>
    <col min="34" max="34" width="10.0781" style="1" customWidth="1"/>
    <col min="35" max="35" width="8.85938" style="1" customWidth="1"/>
    <col min="36" max="36" width="11.7344" style="1" customWidth="1"/>
    <col min="37" max="37" width="11.6562" style="1" customWidth="1"/>
    <col min="38" max="43" width="10.4062" style="1" customWidth="1"/>
    <col min="44" max="16384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ht="22.55" customHeight="1">
      <c r="A2" t="s" s="3">
        <v>1</v>
      </c>
      <c r="B2" t="s" s="4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4">
        <v>7</v>
      </c>
      <c r="H2" t="s" s="4">
        <v>8</v>
      </c>
      <c r="I2" t="s" s="5">
        <v>9</v>
      </c>
      <c r="J2" t="s" s="5">
        <v>10</v>
      </c>
      <c r="K2" t="s" s="5">
        <v>11</v>
      </c>
      <c r="L2" t="s" s="6">
        <v>12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t="s" s="6">
        <v>13</v>
      </c>
      <c r="AH2" t="s" s="6">
        <v>14</v>
      </c>
      <c r="AI2" s="7"/>
      <c r="AJ2" s="8"/>
      <c r="AK2" t="s" s="6">
        <v>15</v>
      </c>
      <c r="AL2" t="s" s="9">
        <v>16</v>
      </c>
      <c r="AM2" t="s" s="9">
        <v>17</v>
      </c>
      <c r="AN2" t="s" s="6">
        <v>18</v>
      </c>
      <c r="AO2" t="s" s="6">
        <v>19</v>
      </c>
      <c r="AP2" t="s" s="6">
        <v>20</v>
      </c>
      <c r="AQ2" t="s" s="10">
        <v>21</v>
      </c>
    </row>
    <row r="3" ht="70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t="s" s="13">
        <v>22</v>
      </c>
      <c r="M3" t="s" s="13">
        <v>23</v>
      </c>
      <c r="N3" t="s" s="13">
        <v>24</v>
      </c>
      <c r="O3" t="s" s="13">
        <v>25</v>
      </c>
      <c r="P3" t="s" s="13">
        <v>26</v>
      </c>
      <c r="Q3" t="s" s="13">
        <v>27</v>
      </c>
      <c r="R3" t="s" s="13">
        <v>28</v>
      </c>
      <c r="S3" t="s" s="13">
        <v>29</v>
      </c>
      <c r="T3" t="s" s="13">
        <v>30</v>
      </c>
      <c r="U3" t="s" s="13">
        <v>31</v>
      </c>
      <c r="V3" t="s" s="13">
        <v>32</v>
      </c>
      <c r="W3" t="s" s="14">
        <v>33</v>
      </c>
      <c r="X3" t="s" s="14">
        <v>34</v>
      </c>
      <c r="Y3" t="s" s="14">
        <v>35</v>
      </c>
      <c r="Z3" t="s" s="14">
        <v>36</v>
      </c>
      <c r="AA3" t="s" s="14">
        <v>37</v>
      </c>
      <c r="AB3" t="s" s="14">
        <v>38</v>
      </c>
      <c r="AC3" t="s" s="14">
        <v>39</v>
      </c>
      <c r="AD3" t="s" s="14">
        <v>40</v>
      </c>
      <c r="AE3" t="s" s="14">
        <v>41</v>
      </c>
      <c r="AF3" t="s" s="14">
        <v>42</v>
      </c>
      <c r="AG3" s="12"/>
      <c r="AH3" t="s" s="15">
        <v>43</v>
      </c>
      <c r="AI3" t="s" s="15">
        <v>44</v>
      </c>
      <c r="AJ3" t="s" s="16">
        <v>45</v>
      </c>
      <c r="AK3" s="12"/>
      <c r="AL3" s="12"/>
      <c r="AM3" s="12"/>
      <c r="AN3" s="12"/>
      <c r="AO3" s="12"/>
      <c r="AP3" s="12"/>
      <c r="AQ3" s="17"/>
    </row>
    <row r="4" ht="36.55" customHeight="1">
      <c r="A4" s="18">
        <v>44517</v>
      </c>
      <c r="B4" t="s" s="19">
        <v>46</v>
      </c>
      <c r="C4" s="20">
        <v>22.15</v>
      </c>
      <c r="D4" s="21">
        <v>23.55</v>
      </c>
      <c r="E4" s="21">
        <v>24.52</v>
      </c>
      <c r="F4" s="21">
        <v>25.7</v>
      </c>
      <c r="G4" s="21">
        <v>5.46</v>
      </c>
      <c r="H4" s="21">
        <v>46.33</v>
      </c>
      <c r="I4" s="21">
        <f>(F4-G4)/G4*100</f>
        <v>370.695970695971</v>
      </c>
      <c r="J4" s="21">
        <f>(H4-F4)/H4*100</f>
        <v>44.5283833369307</v>
      </c>
      <c r="K4" s="22"/>
      <c r="L4" s="21">
        <v>20.79</v>
      </c>
      <c r="M4" s="21">
        <v>29.8</v>
      </c>
      <c r="N4" s="21">
        <v>21.88</v>
      </c>
      <c r="O4" s="21">
        <v>25.14</v>
      </c>
      <c r="P4" s="21">
        <v>22.1</v>
      </c>
      <c r="Q4" s="21">
        <v>26.4</v>
      </c>
      <c r="R4" s="21">
        <v>24</v>
      </c>
      <c r="S4" s="22"/>
      <c r="T4" s="22"/>
      <c r="U4" s="22"/>
      <c r="V4" s="22"/>
      <c r="W4" t="s" s="23">
        <v>47</v>
      </c>
      <c r="X4" s="24">
        <f>(H4-L4)/H4*100</f>
        <v>55.1262680768401</v>
      </c>
      <c r="Y4" s="24">
        <f>(M4-N4)/M4*100</f>
        <v>26.5771812080537</v>
      </c>
      <c r="Z4" s="24">
        <f>(O4-P4)/O4*100</f>
        <v>12.0922832140016</v>
      </c>
      <c r="AA4" s="24">
        <f>(Q4-R4)/Q4*100</f>
        <v>9.09090909090909</v>
      </c>
      <c r="AB4" s="22"/>
      <c r="AC4" s="22"/>
      <c r="AD4" t="s" s="25">
        <v>48</v>
      </c>
      <c r="AE4" t="s" s="25">
        <v>49</v>
      </c>
      <c r="AF4" t="s" s="25">
        <v>50</v>
      </c>
      <c r="AG4" t="s" s="23">
        <v>51</v>
      </c>
      <c r="AH4" s="21">
        <v>28.15</v>
      </c>
      <c r="AI4" s="21">
        <v>21.87</v>
      </c>
      <c r="AJ4" s="26">
        <f>AH4-AI4</f>
        <v>6.28</v>
      </c>
      <c r="AK4" s="21">
        <v>26.2</v>
      </c>
      <c r="AL4" s="21">
        <v>24.68</v>
      </c>
      <c r="AM4" s="21">
        <v>32.49</v>
      </c>
      <c r="AN4" s="21">
        <f>(AM4-AK4)/(AK4-AL4)</f>
        <v>4.13815789473684</v>
      </c>
      <c r="AO4" s="21">
        <f>(AK4-AL4)/AK4</f>
        <v>0.0580152671755725</v>
      </c>
      <c r="AP4" s="21">
        <f>(AM4-AK4)/AK4</f>
        <v>0.240076335877863</v>
      </c>
      <c r="AQ4" s="27">
        <v>150.88</v>
      </c>
    </row>
    <row r="5" ht="36.35" customHeight="1">
      <c r="A5" s="28">
        <v>44517</v>
      </c>
      <c r="B5" t="s" s="29">
        <v>52</v>
      </c>
      <c r="C5" s="30">
        <v>38.45</v>
      </c>
      <c r="D5" s="26">
        <v>39.06</v>
      </c>
      <c r="E5" s="26">
        <v>39.91</v>
      </c>
      <c r="F5" s="26">
        <v>39.92</v>
      </c>
      <c r="G5" s="26">
        <v>27.1</v>
      </c>
      <c r="H5" s="26">
        <v>59.95</v>
      </c>
      <c r="I5" s="26">
        <f>(F5-G5)/G5*100</f>
        <v>47.3062730627306</v>
      </c>
      <c r="J5" s="26">
        <f>(H5-F5)/H5*100</f>
        <v>33.4111759799833</v>
      </c>
      <c r="K5" s="31"/>
      <c r="L5" s="32">
        <v>36.59</v>
      </c>
      <c r="M5" s="32">
        <v>41.5</v>
      </c>
      <c r="N5" s="32">
        <v>37.17</v>
      </c>
      <c r="O5" s="32">
        <v>42</v>
      </c>
      <c r="P5" s="32">
        <v>39.01</v>
      </c>
      <c r="Q5" s="33"/>
      <c r="R5" s="33"/>
      <c r="S5" s="33"/>
      <c r="T5" s="33"/>
      <c r="U5" s="33"/>
      <c r="V5" s="33"/>
      <c r="W5" t="s" s="34">
        <v>53</v>
      </c>
      <c r="X5" s="32">
        <f>(H5-L5)/H5*100</f>
        <v>38.9658048373645</v>
      </c>
      <c r="Y5" s="32">
        <f>(M5-N5)/M5*100</f>
        <v>10.433734939759</v>
      </c>
      <c r="Z5" s="32">
        <f>(O5-P5)/O5*100</f>
        <v>7.11904761904762</v>
      </c>
      <c r="AA5" s="35"/>
      <c r="AB5" s="33"/>
      <c r="AC5" s="33"/>
      <c r="AD5" t="s" s="36">
        <v>54</v>
      </c>
      <c r="AE5" t="s" s="36">
        <v>55</v>
      </c>
      <c r="AF5" t="s" s="36">
        <v>56</v>
      </c>
      <c r="AG5" t="s" s="34">
        <v>51</v>
      </c>
      <c r="AH5" s="26">
        <v>43.92</v>
      </c>
      <c r="AI5" s="26">
        <v>35.16</v>
      </c>
      <c r="AJ5" s="26">
        <f>AH5-AI5</f>
        <v>8.76</v>
      </c>
      <c r="AK5" s="26">
        <v>41.7</v>
      </c>
      <c r="AL5" s="26">
        <v>39.01</v>
      </c>
      <c r="AM5" s="26">
        <v>52.05</v>
      </c>
      <c r="AN5" s="26">
        <f>(AM5-AK5)/(AK5-AL5)</f>
        <v>3.84758364312268</v>
      </c>
      <c r="AO5" s="26">
        <f>(AK5-AL5)/AK5</f>
        <v>0.0645083932853717</v>
      </c>
      <c r="AP5" s="26">
        <f>(AM5-AK5)/AK5</f>
        <v>0.248201438848921</v>
      </c>
      <c r="AQ5" s="37">
        <v>129.12</v>
      </c>
    </row>
    <row r="6" ht="36.35" customHeight="1">
      <c r="A6" s="28">
        <v>44517</v>
      </c>
      <c r="B6" t="s" s="29">
        <v>57</v>
      </c>
      <c r="C6" s="30">
        <v>31.92</v>
      </c>
      <c r="D6" s="26">
        <v>32.63</v>
      </c>
      <c r="E6" s="26">
        <v>33.17</v>
      </c>
      <c r="F6" s="26">
        <v>33.73</v>
      </c>
      <c r="G6" s="26">
        <v>22.98</v>
      </c>
      <c r="H6" s="26">
        <v>44.42</v>
      </c>
      <c r="I6" s="26">
        <f>(F6-G6)/G6*100</f>
        <v>46.7798085291558</v>
      </c>
      <c r="J6" s="26">
        <f>(H6-F6)/H6*100</f>
        <v>24.0657361548852</v>
      </c>
      <c r="K6" s="31"/>
      <c r="L6" s="26">
        <v>30.78</v>
      </c>
      <c r="M6" s="26">
        <v>35</v>
      </c>
      <c r="N6" s="26">
        <v>31.27</v>
      </c>
      <c r="O6" s="26">
        <v>34.82</v>
      </c>
      <c r="P6" s="26">
        <v>32.12</v>
      </c>
      <c r="Q6" s="26">
        <v>34.11</v>
      </c>
      <c r="R6" s="26">
        <v>32.53</v>
      </c>
      <c r="S6" s="31"/>
      <c r="T6" s="31"/>
      <c r="U6" s="31"/>
      <c r="V6" s="31"/>
      <c r="W6" t="s" s="34">
        <v>47</v>
      </c>
      <c r="X6" s="32">
        <f>(H6-L6)/H6*100</f>
        <v>30.7068887888339</v>
      </c>
      <c r="Y6" s="32">
        <f>(M6-N6)/M6*100</f>
        <v>10.6571428571429</v>
      </c>
      <c r="Z6" s="32">
        <f>(O6-P6)/O6*100</f>
        <v>7.75416427340609</v>
      </c>
      <c r="AA6" s="32">
        <f>(Q6-R6)/Q6*100</f>
        <v>4.63207270595133</v>
      </c>
      <c r="AB6" s="31"/>
      <c r="AC6" s="31"/>
      <c r="AD6" t="s" s="34">
        <v>48</v>
      </c>
      <c r="AE6" t="s" s="34">
        <v>58</v>
      </c>
      <c r="AF6" t="s" s="34">
        <v>56</v>
      </c>
      <c r="AG6" t="s" s="36">
        <v>51</v>
      </c>
      <c r="AH6" s="26">
        <v>35.48</v>
      </c>
      <c r="AI6" s="26">
        <v>31.36</v>
      </c>
      <c r="AJ6" s="26">
        <f>AH6-AI6</f>
        <v>4.12</v>
      </c>
      <c r="AK6" s="26">
        <v>34.12</v>
      </c>
      <c r="AL6" s="26">
        <v>32.53</v>
      </c>
      <c r="AM6" s="26">
        <v>39.33</v>
      </c>
      <c r="AN6" s="26">
        <f>(AM6-AK6)/(AK6-AL6)</f>
        <v>3.27672955974843</v>
      </c>
      <c r="AO6" s="26">
        <f>(AK6-AL6)/AK6</f>
        <v>0.0466002344665885</v>
      </c>
      <c r="AP6" s="26">
        <f>(AM6-AK6)/AK6</f>
        <v>0.152696365767878</v>
      </c>
      <c r="AQ6" s="37">
        <v>37.41</v>
      </c>
    </row>
    <row r="7" ht="36.35" customHeight="1">
      <c r="A7" s="28">
        <v>44519</v>
      </c>
      <c r="B7" t="s" s="29">
        <v>59</v>
      </c>
      <c r="C7" s="30">
        <v>19.1</v>
      </c>
      <c r="D7" s="32">
        <v>19.18</v>
      </c>
      <c r="E7" s="32">
        <v>19.66</v>
      </c>
      <c r="F7" s="32">
        <v>20.94</v>
      </c>
      <c r="G7" s="26">
        <v>15.72</v>
      </c>
      <c r="H7" s="26">
        <v>26.22</v>
      </c>
      <c r="I7" s="26">
        <f>(F7-G7)/G7*100</f>
        <v>33.206106870229</v>
      </c>
      <c r="J7" s="26">
        <f>(H7-F7)/H7*100</f>
        <v>20.137299771167</v>
      </c>
      <c r="K7" s="31"/>
      <c r="L7" s="32">
        <v>17.62</v>
      </c>
      <c r="M7" s="32">
        <v>21.19</v>
      </c>
      <c r="N7" s="32">
        <v>18.13</v>
      </c>
      <c r="O7" s="32">
        <v>19.94</v>
      </c>
      <c r="P7" s="32">
        <v>19.09</v>
      </c>
      <c r="Q7" s="32">
        <v>20.74</v>
      </c>
      <c r="R7" s="32">
        <v>19.91</v>
      </c>
      <c r="S7" s="32">
        <v>21.65</v>
      </c>
      <c r="T7" s="33"/>
      <c r="U7" s="33"/>
      <c r="V7" s="33"/>
      <c r="W7" t="s" s="34">
        <v>60</v>
      </c>
      <c r="X7" s="32">
        <f>(H7-L7)/H7*100</f>
        <v>32.7993897787948</v>
      </c>
      <c r="Y7" s="32">
        <f>(M7-N7)/M7*100</f>
        <v>14.4407739499764</v>
      </c>
      <c r="Z7" s="32">
        <f>(O7-P7)/O7*100</f>
        <v>4.26278836509529</v>
      </c>
      <c r="AA7" s="32">
        <f>(Q7-R7)/Q7*100</f>
        <v>4.00192864030858</v>
      </c>
      <c r="AB7" s="35"/>
      <c r="AC7" s="33"/>
      <c r="AD7" t="s" s="36">
        <v>48</v>
      </c>
      <c r="AE7" t="s" s="36">
        <v>61</v>
      </c>
      <c r="AF7" t="s" s="36">
        <v>50</v>
      </c>
      <c r="AG7" t="s" s="34">
        <v>51</v>
      </c>
      <c r="AH7" s="26">
        <v>22.09</v>
      </c>
      <c r="AI7" s="26">
        <v>17.84</v>
      </c>
      <c r="AJ7" s="26">
        <f>AH7-AI7</f>
        <v>4.25</v>
      </c>
      <c r="AK7" s="26">
        <v>21.66</v>
      </c>
      <c r="AL7" s="26">
        <v>19.91</v>
      </c>
      <c r="AM7" s="26">
        <v>26.99</v>
      </c>
      <c r="AN7" s="26">
        <f>(AM7-AK7)/(AK7-AL7)</f>
        <v>3.04571428571429</v>
      </c>
      <c r="AO7" s="26">
        <f>(AK7-AL7)/AK7</f>
        <v>0.0807940904893813</v>
      </c>
      <c r="AP7" s="26">
        <f>(AM7-AK7)/AK7</f>
        <v>0.246075715604801</v>
      </c>
      <c r="AQ7" s="37">
        <v>41.29</v>
      </c>
    </row>
    <row r="8" ht="36.35" customHeight="1">
      <c r="A8" s="28">
        <v>44519</v>
      </c>
      <c r="B8" t="s" s="29">
        <v>62</v>
      </c>
      <c r="C8" s="30">
        <v>28.2</v>
      </c>
      <c r="D8" s="32">
        <v>29.15</v>
      </c>
      <c r="E8" s="32">
        <v>31.53</v>
      </c>
      <c r="F8" s="32">
        <v>32.57</v>
      </c>
      <c r="G8" s="26">
        <v>20.61</v>
      </c>
      <c r="H8" s="26">
        <v>41.5</v>
      </c>
      <c r="I8" s="26">
        <f>(F8-G8)/G8*100</f>
        <v>58.030082484231</v>
      </c>
      <c r="J8" s="26">
        <f>(H8-F8)/H8*100</f>
        <v>21.5180722891566</v>
      </c>
      <c r="K8" s="31"/>
      <c r="L8" s="26">
        <v>28.42</v>
      </c>
      <c r="M8" s="26">
        <v>34.7</v>
      </c>
      <c r="N8" s="26">
        <v>29</v>
      </c>
      <c r="O8" s="26">
        <v>35.27</v>
      </c>
      <c r="P8" s="26">
        <v>30.89</v>
      </c>
      <c r="Q8" s="26">
        <v>32.65</v>
      </c>
      <c r="R8" s="31"/>
      <c r="S8" s="31"/>
      <c r="T8" s="31"/>
      <c r="U8" s="31"/>
      <c r="V8" s="31"/>
      <c r="W8" t="s" s="34">
        <v>63</v>
      </c>
      <c r="X8" s="32">
        <f>(H8-L8)/H8*100</f>
        <v>31.5180722891566</v>
      </c>
      <c r="Y8" s="32">
        <f>(M8-N8)/M8*100</f>
        <v>16.4265129682997</v>
      </c>
      <c r="Z8" s="32">
        <f>(O8-P8)/O8*100</f>
        <v>12.4184859654097</v>
      </c>
      <c r="AA8" s="35"/>
      <c r="AB8" s="35"/>
      <c r="AC8" s="35"/>
      <c r="AD8" t="s" s="36">
        <v>54</v>
      </c>
      <c r="AE8" t="s" s="34">
        <v>55</v>
      </c>
      <c r="AF8" t="s" s="34">
        <v>56</v>
      </c>
      <c r="AG8" t="s" s="34">
        <v>51</v>
      </c>
      <c r="AH8" s="26">
        <v>36.21</v>
      </c>
      <c r="AI8" s="26">
        <v>27.35</v>
      </c>
      <c r="AJ8" s="26">
        <f>AH8-AI8</f>
        <v>8.859999999999999</v>
      </c>
      <c r="AK8" s="26">
        <v>32.65</v>
      </c>
      <c r="AL8" s="26">
        <v>30.89</v>
      </c>
      <c r="AM8" s="26">
        <v>36.22</v>
      </c>
      <c r="AN8" s="26">
        <f>(AM8-AK8)/(AK8-AL8)</f>
        <v>2.02840909090909</v>
      </c>
      <c r="AO8" s="26">
        <f>(AK8-AL8)/AK8</f>
        <v>0.0539050535987749</v>
      </c>
      <c r="AP8" s="26">
        <f>(AM8-AK8)/AK8</f>
        <v>0.109341500765697</v>
      </c>
      <c r="AQ8" s="37">
        <v>28.82</v>
      </c>
    </row>
    <row r="9" ht="36.35" customHeight="1">
      <c r="A9" s="28">
        <v>44519</v>
      </c>
      <c r="B9" t="s" s="29">
        <v>64</v>
      </c>
      <c r="C9" s="30">
        <v>37.4</v>
      </c>
      <c r="D9" s="32">
        <v>37.76</v>
      </c>
      <c r="E9" s="32">
        <v>39.88</v>
      </c>
      <c r="F9" s="32">
        <v>43.96</v>
      </c>
      <c r="G9" s="26">
        <v>27.85</v>
      </c>
      <c r="H9" s="26">
        <v>59.98</v>
      </c>
      <c r="I9" s="26">
        <f>(F9-G9)/G9*100</f>
        <v>57.8456014362657</v>
      </c>
      <c r="J9" s="26">
        <f>(H9-F9)/H9*100</f>
        <v>26.7089029676559</v>
      </c>
      <c r="K9" s="31"/>
      <c r="L9" s="26">
        <v>33.01</v>
      </c>
      <c r="M9" s="26">
        <v>42.56</v>
      </c>
      <c r="N9" s="26">
        <v>35.92</v>
      </c>
      <c r="O9" s="26">
        <v>41.5</v>
      </c>
      <c r="P9" s="26">
        <v>38</v>
      </c>
      <c r="Q9" s="26">
        <v>43.61</v>
      </c>
      <c r="R9" s="26">
        <v>39.32</v>
      </c>
      <c r="S9" s="26">
        <v>45.16</v>
      </c>
      <c r="T9" s="26">
        <v>42.57</v>
      </c>
      <c r="U9" s="31"/>
      <c r="V9" s="31"/>
      <c r="W9" t="s" s="34">
        <v>63</v>
      </c>
      <c r="X9" s="32">
        <f>(H9-L9)/H9*100</f>
        <v>44.9649883294431</v>
      </c>
      <c r="Y9" s="32">
        <f>(M9-N9)/M9*100</f>
        <v>15.6015037593985</v>
      </c>
      <c r="Z9" s="32">
        <f>(O9-P9)/O9*100</f>
        <v>8.43373493975904</v>
      </c>
      <c r="AA9" s="32">
        <f>(Q9-R9)/Q9*100</f>
        <v>9.837193304288011</v>
      </c>
      <c r="AB9" s="32">
        <f>(S9-T9)/S9*100</f>
        <v>5.73516386182462</v>
      </c>
      <c r="AC9" s="31"/>
      <c r="AD9" t="s" s="34">
        <v>65</v>
      </c>
      <c r="AE9" t="s" s="34">
        <v>66</v>
      </c>
      <c r="AF9" t="s" s="34">
        <v>50</v>
      </c>
      <c r="AG9" t="s" s="34">
        <v>51</v>
      </c>
      <c r="AH9" s="26">
        <v>47.52</v>
      </c>
      <c r="AI9" s="26">
        <v>33.98</v>
      </c>
      <c r="AJ9" s="26">
        <f>AH9-AI9</f>
        <v>13.54</v>
      </c>
      <c r="AK9" s="26">
        <v>45.16</v>
      </c>
      <c r="AL9" s="26">
        <v>39.22</v>
      </c>
      <c r="AM9" s="26">
        <v>58.11</v>
      </c>
      <c r="AN9" s="26">
        <f>(AM9-AK9)/(AK9-AL9)</f>
        <v>2.18013468013468</v>
      </c>
      <c r="AO9" s="26">
        <f>(AK9-AL9)/AK9</f>
        <v>0.131532329495128</v>
      </c>
      <c r="AP9" s="26">
        <f>(AM9-AK9)/AK9</f>
        <v>0.286758193091231</v>
      </c>
      <c r="AQ9" s="37">
        <v>82.55</v>
      </c>
    </row>
    <row r="10" ht="36.35" customHeight="1">
      <c r="A10" s="28">
        <v>44519</v>
      </c>
      <c r="B10" t="s" s="29">
        <v>67</v>
      </c>
      <c r="C10" s="30">
        <v>21.29</v>
      </c>
      <c r="D10" s="32">
        <v>21.51</v>
      </c>
      <c r="E10" s="32">
        <v>22.02</v>
      </c>
      <c r="F10" s="32">
        <v>23.3</v>
      </c>
      <c r="G10" s="26">
        <v>16.26</v>
      </c>
      <c r="H10" s="26">
        <v>27.5</v>
      </c>
      <c r="I10" s="26">
        <f>(F10-G10)/G10*100</f>
        <v>43.2964329643296</v>
      </c>
      <c r="J10" s="26">
        <f>(H10-F10)/H10*100</f>
        <v>15.2727272727273</v>
      </c>
      <c r="K10" s="31"/>
      <c r="L10" s="26">
        <v>18.3</v>
      </c>
      <c r="M10" s="26">
        <v>22.98</v>
      </c>
      <c r="N10" s="26">
        <v>19.34</v>
      </c>
      <c r="O10" s="26">
        <v>25.26</v>
      </c>
      <c r="P10" s="26">
        <v>19.82</v>
      </c>
      <c r="Q10" s="26">
        <v>21.69</v>
      </c>
      <c r="R10" s="26">
        <v>20.32</v>
      </c>
      <c r="S10" s="26">
        <v>22.41</v>
      </c>
      <c r="T10" s="26">
        <v>21.4</v>
      </c>
      <c r="U10" s="26">
        <v>22.64</v>
      </c>
      <c r="V10" s="26">
        <v>22</v>
      </c>
      <c r="W10" t="s" s="34">
        <v>68</v>
      </c>
      <c r="X10" s="32">
        <f>(H10-L10)/H10*100</f>
        <v>33.4545454545455</v>
      </c>
      <c r="Y10" s="32">
        <f>(M10-N10)/M10*100</f>
        <v>15.8398607484769</v>
      </c>
      <c r="Z10" s="32">
        <f>(O10-P10)/O10*100</f>
        <v>21.5360253365004</v>
      </c>
      <c r="AA10" s="32">
        <f>(Q10-R10)/Q10*100</f>
        <v>6.31627478100507</v>
      </c>
      <c r="AB10" s="32">
        <f>(S10-T10)/S10*100</f>
        <v>4.50691655510933</v>
      </c>
      <c r="AC10" s="32">
        <f>(U10-V10)/U10*100</f>
        <v>2.82685512367491</v>
      </c>
      <c r="AD10" t="s" s="36">
        <v>69</v>
      </c>
      <c r="AE10" t="s" s="36">
        <v>61</v>
      </c>
      <c r="AF10" t="s" s="36">
        <v>50</v>
      </c>
      <c r="AG10" t="s" s="34">
        <v>51</v>
      </c>
      <c r="AH10" s="26">
        <v>24.48</v>
      </c>
      <c r="AI10" s="26">
        <v>19.98</v>
      </c>
      <c r="AJ10" s="26">
        <f>AH10-AI10</f>
        <v>4.5</v>
      </c>
      <c r="AK10" s="26">
        <v>23.56</v>
      </c>
      <c r="AL10" s="26">
        <v>22.4</v>
      </c>
      <c r="AM10" s="26">
        <v>27.75</v>
      </c>
      <c r="AN10" s="26">
        <f>(AM10-AK10)/(AK10-AL10)</f>
        <v>3.61206896551724</v>
      </c>
      <c r="AO10" s="26">
        <f>(AK10-AL10)/AK10</f>
        <v>0.0492359932088285</v>
      </c>
      <c r="AP10" s="26">
        <f>(AM10-AK10)/AK10</f>
        <v>0.177843803056027</v>
      </c>
      <c r="AQ10" t="s" s="38">
        <v>70</v>
      </c>
    </row>
    <row r="11" ht="86.6" customHeight="1">
      <c r="A11" s="28">
        <v>44517</v>
      </c>
      <c r="B11" t="s" s="29">
        <v>71</v>
      </c>
      <c r="C11" s="30">
        <v>4.31</v>
      </c>
      <c r="D11" s="26">
        <v>4.51</v>
      </c>
      <c r="E11" s="26">
        <v>4.87</v>
      </c>
      <c r="F11" s="26">
        <v>5.19</v>
      </c>
      <c r="G11" s="26">
        <v>1.86</v>
      </c>
      <c r="H11" s="26">
        <v>7.01</v>
      </c>
      <c r="I11" s="26">
        <f>(F11-G11)/G11*100</f>
        <v>179.032258064516</v>
      </c>
      <c r="J11" s="26">
        <f>(H11-F11)/H11*100</f>
        <v>25.962910128388</v>
      </c>
      <c r="K11" s="31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t="s" s="34">
        <v>72</v>
      </c>
      <c r="X11" s="35"/>
      <c r="Y11" s="35"/>
      <c r="Z11" s="35"/>
      <c r="AA11" s="35"/>
      <c r="AB11" s="33"/>
      <c r="AC11" s="33"/>
      <c r="AD11" s="33"/>
      <c r="AE11" s="33"/>
      <c r="AF11" s="33"/>
      <c r="AG11" t="s" s="34">
        <v>51</v>
      </c>
      <c r="AH11" s="26">
        <v>5.54</v>
      </c>
      <c r="AI11" s="26">
        <v>4.19</v>
      </c>
      <c r="AJ11" s="26">
        <f>AH11-AI11</f>
        <v>1.35</v>
      </c>
      <c r="AK11" s="26">
        <v>5.48</v>
      </c>
      <c r="AL11" s="31"/>
      <c r="AM11" s="31"/>
      <c r="AN11" s="31"/>
      <c r="AO11" s="31"/>
      <c r="AP11" s="31"/>
      <c r="AQ11" s="37">
        <v>-15.78</v>
      </c>
    </row>
    <row r="12" ht="84.35" customHeight="1">
      <c r="A12" s="28">
        <v>44517</v>
      </c>
      <c r="B12" t="s" s="29">
        <v>73</v>
      </c>
      <c r="C12" s="30">
        <v>33.16</v>
      </c>
      <c r="D12" s="26">
        <v>35.76</v>
      </c>
      <c r="E12" s="26">
        <v>39.55</v>
      </c>
      <c r="F12" s="26">
        <v>40.84</v>
      </c>
      <c r="G12" s="26">
        <v>14.11</v>
      </c>
      <c r="H12" s="26">
        <v>66.5</v>
      </c>
      <c r="I12" s="26">
        <f>(F12-G12)/G12*100</f>
        <v>189.440113394755</v>
      </c>
      <c r="J12" s="26">
        <f>(H12-F12)/H12*100</f>
        <v>38.5864661654135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t="s" s="36">
        <v>74</v>
      </c>
      <c r="X12" s="35"/>
      <c r="Y12" s="35"/>
      <c r="Z12" s="35"/>
      <c r="AA12" s="35"/>
      <c r="AB12" s="31"/>
      <c r="AC12" s="31"/>
      <c r="AD12" s="31"/>
      <c r="AE12" s="31"/>
      <c r="AF12" s="31"/>
      <c r="AG12" t="s" s="36">
        <v>51</v>
      </c>
      <c r="AH12" s="26">
        <v>45.49</v>
      </c>
      <c r="AI12" s="26">
        <v>34.77</v>
      </c>
      <c r="AJ12" s="26">
        <f>AH12-AI12</f>
        <v>10.72</v>
      </c>
      <c r="AK12" t="s" s="34">
        <v>75</v>
      </c>
      <c r="AL12" s="31"/>
      <c r="AM12" s="31"/>
      <c r="AN12" s="31"/>
      <c r="AO12" s="31"/>
      <c r="AP12" s="31"/>
      <c r="AQ12" t="s" s="38">
        <v>76</v>
      </c>
    </row>
    <row r="13" ht="22.35" customHeight="1">
      <c r="A13" s="28">
        <v>44519</v>
      </c>
      <c r="B13" t="s" s="29">
        <v>77</v>
      </c>
      <c r="C13" s="30">
        <v>15.38</v>
      </c>
      <c r="D13" s="26">
        <v>15.75</v>
      </c>
      <c r="E13" s="26">
        <v>16.69</v>
      </c>
      <c r="F13" s="26">
        <v>17.14</v>
      </c>
      <c r="G13" s="26">
        <v>11.61</v>
      </c>
      <c r="H13" s="26">
        <v>22.7</v>
      </c>
      <c r="I13" s="26">
        <f>(F13-G13)/G13*100</f>
        <v>47.6313522825151</v>
      </c>
      <c r="J13" s="26">
        <f>(H13-F13)/H13*100</f>
        <v>24.4933920704846</v>
      </c>
      <c r="K13" s="31"/>
      <c r="L13" s="26">
        <v>15.1</v>
      </c>
      <c r="M13" s="26">
        <v>16.1</v>
      </c>
      <c r="N13" s="26">
        <v>15.26</v>
      </c>
      <c r="O13" s="26">
        <v>16.92</v>
      </c>
      <c r="P13" s="26">
        <v>16.36</v>
      </c>
      <c r="Q13" s="26">
        <v>17.75</v>
      </c>
      <c r="R13" s="26">
        <v>16.98</v>
      </c>
      <c r="S13" s="31"/>
      <c r="T13" s="31"/>
      <c r="U13" s="31"/>
      <c r="V13" s="31"/>
      <c r="W13" t="s" s="36">
        <v>60</v>
      </c>
      <c r="X13" s="32">
        <f>(H13-L13)/H13*100</f>
        <v>33.4801762114537</v>
      </c>
      <c r="Y13" s="32">
        <f>(M13-N13)/M13*100</f>
        <v>5.21739130434783</v>
      </c>
      <c r="Z13" s="32">
        <f>(O13-P13)/O13*100</f>
        <v>3.3096926713948</v>
      </c>
      <c r="AA13" s="32">
        <f>(Q13-R13)/Q13*100</f>
        <v>4.33802816901408</v>
      </c>
      <c r="AB13" s="32">
        <f>(S13-T13)/S13*100</f>
      </c>
      <c r="AC13" s="31"/>
      <c r="AD13" t="s" s="34">
        <v>48</v>
      </c>
      <c r="AE13" s="31"/>
      <c r="AF13" s="31"/>
      <c r="AG13" t="s" s="34">
        <v>78</v>
      </c>
      <c r="AH13" s="31"/>
      <c r="AI13" s="31"/>
      <c r="AJ13" s="31"/>
      <c r="AK13" s="31"/>
      <c r="AL13" s="31"/>
      <c r="AM13" s="31"/>
      <c r="AN13" s="31"/>
      <c r="AO13" s="31"/>
      <c r="AP13" s="31"/>
      <c r="AQ13" s="39"/>
    </row>
    <row r="14" ht="22.35" customHeight="1">
      <c r="A14" s="28">
        <v>44519</v>
      </c>
      <c r="B14" t="s" s="29">
        <v>79</v>
      </c>
      <c r="C14" s="30">
        <v>26.92</v>
      </c>
      <c r="D14" s="32">
        <v>28.71</v>
      </c>
      <c r="E14" s="32">
        <v>32.1</v>
      </c>
      <c r="F14" s="32">
        <v>33.88</v>
      </c>
      <c r="G14" s="26">
        <v>11.79</v>
      </c>
      <c r="H14" s="26">
        <v>46.88</v>
      </c>
      <c r="I14" s="26">
        <f>(F14-G14)/G14*100</f>
        <v>187.362171331637</v>
      </c>
      <c r="J14" s="26">
        <f>(H14-F14)/H14*100</f>
        <v>27.7303754266212</v>
      </c>
      <c r="K14" s="31"/>
      <c r="L14" s="26">
        <v>28.02</v>
      </c>
      <c r="M14" s="26">
        <v>35.35</v>
      </c>
      <c r="N14" s="26">
        <v>32.02</v>
      </c>
      <c r="O14" s="26">
        <v>34.49</v>
      </c>
      <c r="P14" s="26">
        <v>33.63</v>
      </c>
      <c r="Q14" s="31"/>
      <c r="R14" s="31"/>
      <c r="S14" s="31"/>
      <c r="T14" s="31"/>
      <c r="U14" s="31"/>
      <c r="V14" s="31"/>
      <c r="W14" t="s" s="34">
        <v>63</v>
      </c>
      <c r="X14" s="32">
        <f>(H14-L14)/H14*100</f>
        <v>40.2303754266212</v>
      </c>
      <c r="Y14" s="32">
        <f>(M14-N14)/M14*100</f>
        <v>9.42008486562942</v>
      </c>
      <c r="Z14" s="32">
        <f>(O14-P14)/O14*100</f>
        <v>2.49347636996231</v>
      </c>
      <c r="AA14" s="32">
        <f>(Q14-R14)/Q14*100</f>
      </c>
      <c r="AB14" s="32">
        <f>(S14-T14)/S14*100</f>
      </c>
      <c r="AC14" s="31"/>
      <c r="AD14" t="s" s="34">
        <v>54</v>
      </c>
      <c r="AE14" s="31"/>
      <c r="AF14" s="31"/>
      <c r="AG14" t="s" s="34">
        <v>78</v>
      </c>
      <c r="AH14" s="31"/>
      <c r="AI14" s="31"/>
      <c r="AJ14" s="31"/>
      <c r="AK14" s="31"/>
      <c r="AL14" s="31"/>
      <c r="AM14" s="31"/>
      <c r="AN14" s="31"/>
      <c r="AO14" s="31"/>
      <c r="AP14" s="31"/>
      <c r="AQ14" s="39"/>
    </row>
    <row r="15" ht="22.35" customHeight="1">
      <c r="A15" s="28">
        <v>44519</v>
      </c>
      <c r="B15" t="s" s="29">
        <v>80</v>
      </c>
      <c r="C15" s="30">
        <v>35.35</v>
      </c>
      <c r="D15" s="32">
        <v>35.58</v>
      </c>
      <c r="E15" s="32">
        <v>37.2</v>
      </c>
      <c r="F15" s="32">
        <v>38.9</v>
      </c>
      <c r="G15" s="26">
        <v>28.09</v>
      </c>
      <c r="H15" s="26">
        <v>58.63</v>
      </c>
      <c r="I15" s="26">
        <f>(F15-G15)/G15*100</f>
        <v>38.4834460662157</v>
      </c>
      <c r="J15" s="26">
        <f>(H15-F15)/H15*100</f>
        <v>33.651714139519</v>
      </c>
      <c r="K15" s="31"/>
      <c r="L15" s="26">
        <v>33.45</v>
      </c>
      <c r="M15" s="26">
        <v>38.48</v>
      </c>
      <c r="N15" s="26">
        <v>36.62</v>
      </c>
      <c r="O15" s="26">
        <v>38.88</v>
      </c>
      <c r="P15" s="26">
        <v>36.26</v>
      </c>
      <c r="Q15" s="31"/>
      <c r="R15" s="31"/>
      <c r="S15" s="31"/>
      <c r="T15" s="31"/>
      <c r="U15" s="31"/>
      <c r="V15" s="31"/>
      <c r="W15" t="s" s="34">
        <v>63</v>
      </c>
      <c r="X15" s="32">
        <f>(H15-L15)/H15*100</f>
        <v>42.9472966058332</v>
      </c>
      <c r="Y15" s="32">
        <f>(M15-N15)/M15*100</f>
        <v>4.83367983367983</v>
      </c>
      <c r="Z15" s="32">
        <f>(O15-P15)/O15*100</f>
        <v>6.73868312757202</v>
      </c>
      <c r="AA15" s="32">
        <f>(Q15-R15)/Q15*100</f>
      </c>
      <c r="AB15" s="32">
        <f>(S15-T15)/S15*100</f>
      </c>
      <c r="AC15" s="31"/>
      <c r="AD15" t="s" s="34">
        <v>54</v>
      </c>
      <c r="AE15" s="31"/>
      <c r="AF15" s="31"/>
      <c r="AG15" t="s" s="34">
        <v>78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9"/>
    </row>
    <row r="16" ht="22.35" customHeight="1">
      <c r="A16" s="28">
        <v>44519</v>
      </c>
      <c r="B16" t="s" s="29">
        <v>81</v>
      </c>
      <c r="C16" s="30">
        <v>16.62</v>
      </c>
      <c r="D16" s="32">
        <v>16.82</v>
      </c>
      <c r="E16" s="32">
        <v>17.84</v>
      </c>
      <c r="F16" s="32">
        <v>18.08</v>
      </c>
      <c r="G16" s="26">
        <v>12.36</v>
      </c>
      <c r="H16" s="26">
        <v>25.47</v>
      </c>
      <c r="I16" s="40">
        <f>(F16-G16)/G16*100</f>
        <v>46.2783171521036</v>
      </c>
      <c r="J16" s="40">
        <f>(H16-F16)/H16*100</f>
        <v>29.0145268943856</v>
      </c>
      <c r="K16" s="31"/>
      <c r="L16" s="26">
        <v>15.61</v>
      </c>
      <c r="M16" s="26">
        <v>17.86</v>
      </c>
      <c r="N16" s="26">
        <v>16.76</v>
      </c>
      <c r="O16" s="26">
        <v>18.28</v>
      </c>
      <c r="P16" s="26">
        <v>16.74</v>
      </c>
      <c r="Q16" s="26">
        <v>19</v>
      </c>
      <c r="R16" s="26">
        <v>18.01</v>
      </c>
      <c r="S16" s="31"/>
      <c r="T16" s="31"/>
      <c r="U16" s="31"/>
      <c r="V16" s="31"/>
      <c r="W16" s="31"/>
      <c r="X16" s="41">
        <f>(H16-L16)/H16*100</f>
        <v>38.7122104436592</v>
      </c>
      <c r="Y16" s="41">
        <f>(M16-N16)/M16*100</f>
        <v>6.15901455767077</v>
      </c>
      <c r="Z16" s="41">
        <f>(O16-P16)/O16*100</f>
        <v>8.42450765864333</v>
      </c>
      <c r="AA16" s="41">
        <f>(Q16-R16)/Q16*100</f>
        <v>5.21052631578947</v>
      </c>
      <c r="AB16" s="41">
        <f>(S16-T16)/S16*100</f>
      </c>
      <c r="AC16" s="41">
        <f>(U16-V16)/U16*100</f>
      </c>
      <c r="AD16" t="s" s="36">
        <v>48</v>
      </c>
      <c r="AE16" s="31"/>
      <c r="AF16" s="31"/>
      <c r="AG16" t="s" s="34">
        <v>78</v>
      </c>
      <c r="AH16" s="31"/>
      <c r="AI16" s="31"/>
      <c r="AJ16" s="31"/>
      <c r="AK16" s="31"/>
      <c r="AL16" s="31"/>
      <c r="AM16" s="31"/>
      <c r="AN16" s="31"/>
      <c r="AO16" s="31"/>
      <c r="AP16" s="31"/>
      <c r="AQ16" s="39"/>
    </row>
    <row r="17" ht="22.35" customHeight="1">
      <c r="A17" s="42">
        <v>44519</v>
      </c>
      <c r="B17" t="s" s="43">
        <v>82</v>
      </c>
      <c r="C17" s="30">
        <v>22.34</v>
      </c>
      <c r="D17" s="32">
        <v>23.02</v>
      </c>
      <c r="E17" s="32">
        <v>25.02</v>
      </c>
      <c r="F17" s="32">
        <v>26.63</v>
      </c>
      <c r="G17" s="26">
        <v>13.32</v>
      </c>
      <c r="H17" s="26">
        <v>33.8</v>
      </c>
      <c r="I17" s="26">
        <f>(F17-G17)/G17*100</f>
        <v>99.92492492492489</v>
      </c>
      <c r="J17" s="26">
        <f>(H17-F17)/H17*100</f>
        <v>21.2130177514793</v>
      </c>
      <c r="K17" s="31"/>
      <c r="L17" s="26">
        <v>21.89</v>
      </c>
      <c r="M17" s="26">
        <v>25.6</v>
      </c>
      <c r="N17" s="26">
        <v>23.35</v>
      </c>
      <c r="O17" s="26">
        <v>26.73</v>
      </c>
      <c r="P17" s="26">
        <v>25.3</v>
      </c>
      <c r="Q17" s="26">
        <v>26.85</v>
      </c>
      <c r="R17" s="26">
        <v>25.46</v>
      </c>
      <c r="S17" s="26">
        <v>27.38</v>
      </c>
      <c r="T17" s="26">
        <v>26.6</v>
      </c>
      <c r="U17" s="31"/>
      <c r="V17" s="31"/>
      <c r="W17" s="31"/>
      <c r="X17" s="41">
        <f>(H17-L17)/H17*100</f>
        <v>35.2366863905325</v>
      </c>
      <c r="Y17" s="41">
        <f>(M17-N17)/M17*100</f>
        <v>8.7890625</v>
      </c>
      <c r="Z17" s="41">
        <f>(O17-P17)/O17*100</f>
        <v>5.34979423868313</v>
      </c>
      <c r="AA17" s="41">
        <f>(Q17-R17)/Q17*100</f>
        <v>5.17690875232775</v>
      </c>
      <c r="AB17" s="41">
        <f>(S17-T17)/S17*100</f>
        <v>2.84879474068663</v>
      </c>
      <c r="AC17" s="41">
        <f>(U17-V17)/U17*100</f>
      </c>
      <c r="AD17" t="s" s="36">
        <v>69</v>
      </c>
      <c r="AE17" s="31"/>
      <c r="AF17" s="31"/>
      <c r="AG17" t="s" s="44">
        <v>78</v>
      </c>
      <c r="AH17" s="31"/>
      <c r="AI17" s="31"/>
      <c r="AJ17" s="45"/>
      <c r="AK17" s="31"/>
      <c r="AL17" s="31"/>
      <c r="AM17" s="31"/>
      <c r="AN17" s="31"/>
      <c r="AO17" s="31"/>
      <c r="AP17" s="31"/>
      <c r="AQ17" s="31"/>
    </row>
  </sheetData>
  <mergeCells count="22">
    <mergeCell ref="A1:A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H2:AJ2"/>
    <mergeCell ref="AK2:AK3"/>
    <mergeCell ref="L2:AF2"/>
    <mergeCell ref="AG2:AG3"/>
    <mergeCell ref="AN2:AN3"/>
    <mergeCell ref="AL2:AL3"/>
    <mergeCell ref="AM2:AM3"/>
    <mergeCell ref="AQ2:AQ3"/>
    <mergeCell ref="AP2:AP3"/>
    <mergeCell ref="AO2:AO3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