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<sst xmlns="http://schemas.openxmlformats.org/spreadsheetml/2006/main" count="16">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</sst>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1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/>
      <right/>
      <top style="thin">
        <color theme="0" tint="-0.15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38754;&#25237;&#36164;&#30740;&#3135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200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  <cell r="AH5">
            <v>35.48</v>
          </cell>
          <cell r="AI5">
            <v>31.36</v>
          </cell>
          <cell r="AJ5">
            <v>4.12</v>
          </cell>
          <cell r="AK5">
            <v>34.12</v>
          </cell>
          <cell r="AL5">
            <v>32.53</v>
          </cell>
          <cell r="AM5">
            <v>39.33</v>
          </cell>
          <cell r="AN5">
            <v>159</v>
          </cell>
          <cell r="AO5">
            <v>100</v>
          </cell>
          <cell r="AP5">
            <v>3.27672955974844</v>
          </cell>
          <cell r="AQ5">
            <v>0.0466002344665884</v>
          </cell>
          <cell r="AR5">
            <v>0.152696365767878</v>
          </cell>
          <cell r="AS5">
            <v>37.41</v>
          </cell>
          <cell r="AT5" t="str">
            <v>可以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 t="e">
            <v>#DIV/0!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  <cell r="AH6">
            <v>36.21</v>
          </cell>
          <cell r="AI6">
            <v>27.35</v>
          </cell>
          <cell r="AJ6">
            <v>8.86</v>
          </cell>
          <cell r="AK6">
            <v>32.65</v>
          </cell>
          <cell r="AL6">
            <v>30.89</v>
          </cell>
          <cell r="AM6">
            <v>36.22</v>
          </cell>
          <cell r="AN6">
            <v>176</v>
          </cell>
          <cell r="AO6">
            <v>100</v>
          </cell>
          <cell r="AP6">
            <v>2.02840909090909</v>
          </cell>
          <cell r="AQ6">
            <v>0.0539050535987748</v>
          </cell>
          <cell r="AR6">
            <v>0.109341500765697</v>
          </cell>
          <cell r="AS6">
            <v>28.82</v>
          </cell>
          <cell r="AT6" t="str">
            <v>可以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</row>
        <row r="7">
          <cell r="H7">
            <v>29.69</v>
          </cell>
          <cell r="I7">
            <v>17.54</v>
          </cell>
          <cell r="J7">
            <v>48.5</v>
          </cell>
          <cell r="K7">
            <v>0.692702394526796</v>
          </cell>
          <cell r="L7">
            <v>0.387835051546392</v>
          </cell>
        </row>
        <row r="7">
          <cell r="N7">
            <v>24.11</v>
          </cell>
          <cell r="O7">
            <v>38.16</v>
          </cell>
          <cell r="P7">
            <v>25.12</v>
          </cell>
          <cell r="Q7">
            <v>30.9</v>
          </cell>
          <cell r="R7">
            <v>29.2</v>
          </cell>
        </row>
        <row r="7">
          <cell r="Y7" t="str">
            <v>24w</v>
          </cell>
          <cell r="Z7">
            <v>0.502886597938144</v>
          </cell>
          <cell r="AA7">
            <v>0.341719077568134</v>
          </cell>
          <cell r="AB7">
            <v>0.0550161812297734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由于价格收缩不明显，成交量收缩情况不予考虑</v>
          </cell>
          <cell r="AH7">
            <v>32.43</v>
          </cell>
          <cell r="AI7">
            <v>26.16</v>
          </cell>
          <cell r="AJ7">
            <v>6.27</v>
          </cell>
          <cell r="AK7">
            <v>30.66</v>
          </cell>
          <cell r="AL7">
            <v>29.35</v>
          </cell>
          <cell r="AM7">
            <v>38.71</v>
          </cell>
          <cell r="AN7">
            <v>131</v>
          </cell>
          <cell r="AO7">
            <v>200</v>
          </cell>
          <cell r="AP7">
            <v>6.14503816793894</v>
          </cell>
          <cell r="AQ7">
            <v>0.042726679712981</v>
          </cell>
          <cell r="AR7">
            <v>0.262557077625571</v>
          </cell>
          <cell r="AS7">
            <v>38.46</v>
          </cell>
          <cell r="AT7" t="str">
            <v>不宜入场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  <cell r="BE7">
            <v>44525</v>
          </cell>
          <cell r="BF7">
            <v>30.15</v>
          </cell>
          <cell r="BG7">
            <v>100</v>
          </cell>
          <cell r="BH7">
            <v>5</v>
          </cell>
          <cell r="BI7">
            <v>3.075</v>
          </cell>
          <cell r="BJ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</row>
        <row r="8">
          <cell r="H8">
            <v>23.2</v>
          </cell>
          <cell r="I8">
            <v>13.04</v>
          </cell>
          <cell r="J8">
            <v>26.64</v>
          </cell>
          <cell r="K8">
            <v>0.779141104294479</v>
          </cell>
          <cell r="L8">
            <v>0.129129129129129</v>
          </cell>
        </row>
        <row r="8">
          <cell r="N8">
            <v>18.5</v>
          </cell>
          <cell r="O8">
            <v>22.39</v>
          </cell>
          <cell r="P8">
            <v>18.85</v>
          </cell>
          <cell r="Q8">
            <v>23.56</v>
          </cell>
          <cell r="R8">
            <v>20.89</v>
          </cell>
        </row>
        <row r="8">
          <cell r="Y8" t="str">
            <v>12w</v>
          </cell>
          <cell r="Z8">
            <v>0.305555555555556</v>
          </cell>
          <cell r="AA8">
            <v>0.158106297454221</v>
          </cell>
          <cell r="AB8">
            <v>0.113327674023769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成交量先随价格收缩逐级减少，然后随价格收缩放量</v>
          </cell>
          <cell r="AH8">
            <v>25.19</v>
          </cell>
          <cell r="AI8">
            <v>17.73</v>
          </cell>
          <cell r="AJ8">
            <v>7.46</v>
          </cell>
          <cell r="AK8">
            <v>23.56</v>
          </cell>
          <cell r="AL8">
            <v>22.12</v>
          </cell>
          <cell r="AM8">
            <v>26.91</v>
          </cell>
          <cell r="AN8">
            <v>144</v>
          </cell>
          <cell r="AO8">
            <v>200</v>
          </cell>
          <cell r="AP8">
            <v>2.32638888888889</v>
          </cell>
          <cell r="AQ8">
            <v>0.0611205432937181</v>
          </cell>
          <cell r="AR8">
            <v>0.142190152801358</v>
          </cell>
          <cell r="AS8">
            <v>53.49</v>
          </cell>
          <cell r="AT8" t="str">
            <v>不宜入场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</row>
        <row r="9">
          <cell r="H9">
            <v>21.52</v>
          </cell>
          <cell r="I9">
            <v>7.07</v>
          </cell>
          <cell r="J9">
            <v>29.28</v>
          </cell>
          <cell r="K9">
            <v>2.04384724186704</v>
          </cell>
          <cell r="L9">
            <v>0.265027322404372</v>
          </cell>
        </row>
        <row r="9">
          <cell r="N9">
            <v>18.34</v>
          </cell>
          <cell r="O9">
            <v>21.65</v>
          </cell>
          <cell r="P9">
            <v>18.61</v>
          </cell>
          <cell r="Q9">
            <v>21.14</v>
          </cell>
          <cell r="R9">
            <v>18.86</v>
          </cell>
        </row>
        <row r="9">
          <cell r="Y9" t="str">
            <v>8w</v>
          </cell>
          <cell r="Z9">
            <v>0.373633879781421</v>
          </cell>
          <cell r="AA9">
            <v>0.140415704387991</v>
          </cell>
          <cell r="AB9">
            <v>0.107852412488174</v>
          </cell>
          <cell r="AC9" t="e">
            <v>#DIV/0!</v>
          </cell>
        </row>
        <row r="9">
          <cell r="AF9" t="str">
            <v>3T</v>
          </cell>
          <cell r="AG9" t="str">
            <v>成交量先随价格收缩逐级减少，然后随价格收缩放量</v>
          </cell>
        </row>
        <row r="9">
          <cell r="AN9">
            <v>0</v>
          </cell>
          <cell r="AO9" t="e">
            <v>#DIV/0!</v>
          </cell>
          <cell r="AP9" t="e">
            <v>#DIV/0!</v>
          </cell>
        </row>
        <row r="9">
          <cell r="AT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</row>
        <row r="10">
          <cell r="H10">
            <v>23.53</v>
          </cell>
          <cell r="I10">
            <v>7.25</v>
          </cell>
          <cell r="J10">
            <v>29.3</v>
          </cell>
          <cell r="K10">
            <v>2.24551724137931</v>
          </cell>
          <cell r="L10">
            <v>0.196928327645051</v>
          </cell>
        </row>
        <row r="10">
          <cell r="N10">
            <v>19.05</v>
          </cell>
          <cell r="O10">
            <v>22.91</v>
          </cell>
          <cell r="P10">
            <v>19.73</v>
          </cell>
          <cell r="Q10">
            <v>25.5</v>
          </cell>
          <cell r="R10">
            <v>23.12</v>
          </cell>
          <cell r="S10">
            <v>26.45</v>
          </cell>
          <cell r="T10">
            <v>23.48</v>
          </cell>
        </row>
        <row r="10">
          <cell r="Y10" t="str">
            <v>12w</v>
          </cell>
          <cell r="Z10">
            <v>0.349829351535836</v>
          </cell>
          <cell r="AA10">
            <v>0.138804015713662</v>
          </cell>
          <cell r="AB10">
            <v>0.0933333333333333</v>
          </cell>
          <cell r="AC10">
            <v>0.112287334593573</v>
          </cell>
        </row>
        <row r="10">
          <cell r="AF10" t="str">
            <v>3T</v>
          </cell>
        </row>
        <row r="10">
          <cell r="AK10">
            <v>25.15</v>
          </cell>
          <cell r="AL10">
            <v>23.48</v>
          </cell>
          <cell r="AM10">
            <v>27.83</v>
          </cell>
          <cell r="AN10">
            <v>167</v>
          </cell>
          <cell r="AO10">
            <v>100</v>
          </cell>
          <cell r="AP10">
            <v>1.60479041916168</v>
          </cell>
        </row>
        <row r="10">
          <cell r="AT10" t="str">
            <v>不宜入场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</row>
        <row r="11">
          <cell r="H11">
            <v>36.11</v>
          </cell>
          <cell r="I11">
            <v>11.38</v>
          </cell>
          <cell r="J11">
            <v>41.75</v>
          </cell>
          <cell r="K11">
            <v>2.17311072056239</v>
          </cell>
          <cell r="L11">
            <v>0.135089820359281</v>
          </cell>
        </row>
        <row r="11">
          <cell r="N11">
            <v>28.85</v>
          </cell>
          <cell r="O11">
            <v>35.46</v>
          </cell>
          <cell r="P11">
            <v>29.05</v>
          </cell>
          <cell r="Q11">
            <v>34.35</v>
          </cell>
          <cell r="R11">
            <v>31.5</v>
          </cell>
        </row>
        <row r="11">
          <cell r="Y11" t="str">
            <v>8w</v>
          </cell>
          <cell r="Z11">
            <v>0.308982035928144</v>
          </cell>
          <cell r="AA11">
            <v>0.180767061477721</v>
          </cell>
          <cell r="AB11">
            <v>0.0829694323144105</v>
          </cell>
        </row>
        <row r="11">
          <cell r="AF11" t="str">
            <v>3T</v>
          </cell>
          <cell r="AG11" t="str">
            <v>减少明显，空头几乎被榨干</v>
          </cell>
        </row>
        <row r="11">
          <cell r="AK11">
            <v>37.13</v>
          </cell>
          <cell r="AL11">
            <v>35.6</v>
          </cell>
          <cell r="AM11">
            <v>38.61</v>
          </cell>
          <cell r="AN11">
            <v>153</v>
          </cell>
          <cell r="AO11">
            <v>100</v>
          </cell>
          <cell r="AP11">
            <v>0.967320261437906</v>
          </cell>
        </row>
        <row r="11">
          <cell r="AT11" t="str">
            <v>不宜入场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</row>
        <row r="12">
          <cell r="H12">
            <v>36.09</v>
          </cell>
          <cell r="I12">
            <v>25.12</v>
          </cell>
          <cell r="J12">
            <v>41.77</v>
          </cell>
          <cell r="K12">
            <v>0.436703821656051</v>
          </cell>
          <cell r="L12">
            <v>0.135982762748384</v>
          </cell>
        </row>
        <row r="12">
          <cell r="N12">
            <v>30.46</v>
          </cell>
          <cell r="O12">
            <v>36.94</v>
          </cell>
          <cell r="P12">
            <v>33.59</v>
          </cell>
          <cell r="Q12">
            <v>37.1</v>
          </cell>
          <cell r="R12">
            <v>34.44</v>
          </cell>
        </row>
        <row r="12">
          <cell r="Y12" t="str">
            <v>16w</v>
          </cell>
          <cell r="Z12">
            <v>0.270768494134546</v>
          </cell>
          <cell r="AA12">
            <v>0.0906876015159717</v>
          </cell>
          <cell r="AB12">
            <v>0.0716981132075473</v>
          </cell>
        </row>
        <row r="12">
          <cell r="AF12" t="str">
            <v>3T</v>
          </cell>
          <cell r="AG12" t="str">
            <v>不是很明显</v>
          </cell>
        </row>
        <row r="12">
          <cell r="AK12">
            <v>37.09</v>
          </cell>
          <cell r="AL12">
            <v>35.25</v>
          </cell>
          <cell r="AM12">
            <v>38.8</v>
          </cell>
          <cell r="AN12">
            <v>184</v>
          </cell>
          <cell r="AO12">
            <v>100</v>
          </cell>
          <cell r="AP12">
            <v>0.929347826086951</v>
          </cell>
        </row>
        <row r="12">
          <cell r="AT12" t="str">
            <v>不宜入场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0"/>
  <sheetViews>
    <sheetView tabSelected="1" workbookViewId="0">
      <selection activeCell="B2" sqref="B2:F5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2.6428571428571" customWidth="1"/>
    <col min="7" max="7" width="13.0892857142857" customWidth="1"/>
    <col min="8" max="8" width="19.7857142857143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8.4464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5"/>
      <c r="P1" s="5"/>
      <c r="Q1" s="5"/>
      <c r="R1" s="5"/>
      <c r="S1" s="5"/>
      <c r="T1" s="5"/>
    </row>
    <row r="2" spans="1:20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v>30.89</v>
      </c>
      <c r="G2" s="4">
        <f>F3/(1-VLOOKUP([2]交易计划及执行表!A6,[2]交易计划及执行表!A4:BL10000,37,FALSE))</f>
        <v>-0.975987361769352</v>
      </c>
      <c r="H2" s="7">
        <f>G2+G2*VLOOKUP([1]入场指标!A6,[1]入场指标!A4:BL1000,42,FALSE)*2</f>
        <v>-1.08120866386516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v>30.89</v>
      </c>
      <c r="G3" s="4">
        <f>F3/(1-VLOOKUP([2]交易计划及执行表!A6,[2]交易计划及执行表!A4:BL10000,37,FALSE))</f>
        <v>-0.975987361769352</v>
      </c>
      <c r="H3" s="7">
        <f>G3+G3*VLOOKUP([1]入场指标!A6,[1]入场指标!A4:BL1001,42,FALSE)*2</f>
        <v>-1.08120866386516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v>30.89</v>
      </c>
      <c r="G4" s="4">
        <f>F4/(1-VLOOKUP([1]入场指标!A6,[1]入场指标!A5:BL10002,42,FALSE))</f>
        <v>32.65</v>
      </c>
      <c r="H4" s="7">
        <f>G4+G4*VLOOKUP([1]入场指标!A6,[1]入场指标!A4:BL1002,42,FALSE)*2</f>
        <v>36.17</v>
      </c>
      <c r="I4" s="5" t="s">
        <v>14</v>
      </c>
      <c r="J4" s="5" t="s">
        <v>14</v>
      </c>
      <c r="K4" s="5" t="s">
        <v>14</v>
      </c>
      <c r="L4" s="5" t="s">
        <v>14</v>
      </c>
      <c r="M4" s="10" t="str">
        <f>IF(B4&gt;(D4-(D4-C4)/3),"上部",IF(B4&gt;(E4+(D4-C4)/3),"中部","下部"))</f>
        <v>下部</v>
      </c>
      <c r="N4" s="11" t="s">
        <v>15</v>
      </c>
      <c r="O4" s="5"/>
      <c r="P4" s="5"/>
      <c r="Q4" s="5"/>
      <c r="R4" s="5"/>
      <c r="S4" s="5"/>
      <c r="T4" s="5"/>
    </row>
    <row r="5" spans="1:20">
      <c r="A5" s="3">
        <v>44525</v>
      </c>
      <c r="B5" s="4">
        <v>32.85</v>
      </c>
      <c r="C5" s="4">
        <v>33.3</v>
      </c>
      <c r="D5" s="4">
        <v>33.38</v>
      </c>
      <c r="E5" s="4">
        <v>32.59</v>
      </c>
      <c r="F5" s="4">
        <v>30.89</v>
      </c>
      <c r="G5" s="4">
        <f>F5/(1-VLOOKUP([1]入场指标!A6,[1]入场指标!A4:BL10003,42,FALSE))</f>
        <v>32.65</v>
      </c>
      <c r="H5" s="4">
        <f>G5+G5*VLOOKUP([1]入场指标!A6,[1]入场指标!A4:BL1002,42,FALSE)*2</f>
        <v>36.17</v>
      </c>
      <c r="I5" s="5" t="s">
        <v>14</v>
      </c>
      <c r="J5" s="5" t="s">
        <v>14</v>
      </c>
      <c r="K5" s="5" t="s">
        <v>14</v>
      </c>
      <c r="L5" s="9" t="s">
        <v>14</v>
      </c>
      <c r="M5" s="12" t="str">
        <f>IF(B5&gt;(D5-(D5-C5)/3),"上部",IF(B5&gt;(E5+(D5-C5)/3),"中部","下部"))</f>
        <v>中部</v>
      </c>
      <c r="N5" s="13" t="s">
        <v>15</v>
      </c>
      <c r="O5" s="5"/>
      <c r="P5" s="5"/>
      <c r="Q5" s="5"/>
      <c r="R5" s="5"/>
      <c r="S5" s="5"/>
      <c r="T5" s="5"/>
    </row>
    <row r="6" spans="1:20">
      <c r="A6" s="3">
        <v>44526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14"/>
      <c r="N6" s="5"/>
      <c r="O6" s="5"/>
      <c r="P6" s="5"/>
      <c r="Q6" s="5"/>
      <c r="R6" s="5"/>
      <c r="S6" s="5"/>
      <c r="T6" s="5"/>
    </row>
    <row r="7" spans="1:20">
      <c r="A7" s="3">
        <v>44527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44528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44529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44530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44531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44532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44533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44534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44535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44536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44537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44538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44539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44540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44541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44542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44543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44544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44545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44546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44547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44548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44549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44550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44551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44552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44553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44554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44555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44556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44557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3">
        <v>44558</v>
      </c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2021-11-29T06:54:00Z</dcterms:created>
  <dcterms:modified xsi:type="dcterms:W3CDTF">2021-11-26T21:38:12Z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