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<sst xmlns="http://schemas.openxmlformats.org/spreadsheetml/2006/main" count="15">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</sst>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99"/>
  <sheetViews>
    <sheetView tabSelected="1" topLeftCell="J1" workbookViewId="0">
      <selection activeCell="N3" sqref="N3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8" width="23.3571428571429" customWidth="1"/>
    <col min="9" max="9" width="30.0625" customWidth="1"/>
    <col min="10" max="10" width="40.4732142857143" customWidth="1"/>
    <col min="11" max="11" width="25.4464285714286" customWidth="1"/>
    <col min="12" max="12" width="28.7142857142857" customWidth="1"/>
    <col min="13" max="13" width="30.0625" customWidth="1"/>
    <col min="14" max="14" width="17.5535714285714" customWidth="1"/>
  </cols>
  <sheetData>
    <row r="1" ht="36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4"/>
      <c r="P1" s="4"/>
      <c r="Q1" s="4"/>
      <c r="R1" s="4"/>
      <c r="S1" s="4"/>
      <c r="T1" s="4"/>
    </row>
    <row r="2" spans="1:20">
      <c r="A2" s="3">
        <v>44523</v>
      </c>
      <c r="B2" s="4">
        <v>26.42</v>
      </c>
      <c r="C2" s="4">
        <v>25.5</v>
      </c>
      <c r="D2" s="4">
        <v>26.5</v>
      </c>
      <c r="E2" s="4">
        <v>25.21</v>
      </c>
      <c r="F2" s="4">
        <v>24.68</v>
      </c>
      <c r="G2" s="5">
        <f>F2/(1-VLOOKUP([1]入场指标!A4,[1]入场指标!A4:BL10000,44,FALSE))</f>
        <v>26.2</v>
      </c>
      <c r="H2" s="6">
        <f>G2+G2*VLOOKUP([1]入场指标!A4,[1]入场指标!A4:BL1000,44,FALSE)*2</f>
        <v>29.24</v>
      </c>
      <c r="I2" s="4" t="s">
        <v>14</v>
      </c>
      <c r="J2" s="4" t="s">
        <v>14</v>
      </c>
      <c r="K2" s="4" t="s">
        <v>14</v>
      </c>
      <c r="L2" s="4" t="s">
        <v>14</v>
      </c>
      <c r="M2" s="4" t="str">
        <f>IF(B2&gt;(D2-(D2-C2)/3),"上部",IF(B2&gt;(E2+(D2-C2)/3),"中部","下部"))</f>
        <v>上部</v>
      </c>
      <c r="N2" s="4" t="s">
        <v>14</v>
      </c>
      <c r="O2" s="4"/>
      <c r="P2" s="4"/>
      <c r="Q2" s="4"/>
      <c r="R2" s="4"/>
      <c r="S2" s="4"/>
      <c r="T2" s="4"/>
    </row>
    <row r="3" spans="1:20">
      <c r="A3" s="3">
        <v>44524</v>
      </c>
      <c r="B3" s="4">
        <v>25.78</v>
      </c>
      <c r="C3" s="4">
        <v>26.4</v>
      </c>
      <c r="D3" s="4">
        <v>26.96</v>
      </c>
      <c r="E3" s="4">
        <v>25.76</v>
      </c>
      <c r="F3" s="4">
        <v>24.68</v>
      </c>
      <c r="G3" s="5">
        <f>F2/(1-VLOOKUP([1]入场指标!A4,[1]入场指标!A4:BL10001,44,FALSE))</f>
        <v>26.2</v>
      </c>
      <c r="H3" s="6">
        <f>G3+G3*VLOOKUP([1]入场指标!A4,[1]入场指标!A4:BL1001,44,FALSE)*2</f>
        <v>29.24</v>
      </c>
      <c r="I3" s="4" t="s">
        <v>14</v>
      </c>
      <c r="J3" s="4" t="s">
        <v>14</v>
      </c>
      <c r="K3" s="4" t="s">
        <v>14</v>
      </c>
      <c r="L3" s="4" t="s">
        <v>14</v>
      </c>
      <c r="M3" s="7" t="str">
        <f>IF(B3&gt;(D3-(D3-C3)/3),"上部",IF(B3&gt;(E3+(D3-C3)/3),"中部","下部"))</f>
        <v>下部</v>
      </c>
      <c r="N3" s="4" t="s">
        <v>14</v>
      </c>
      <c r="O3" s="4"/>
      <c r="P3" s="4"/>
      <c r="Q3" s="4"/>
      <c r="R3" s="4"/>
      <c r="S3" s="4"/>
      <c r="T3" s="4"/>
    </row>
    <row r="4" spans="1:20">
      <c r="A4" s="3">
        <v>44525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3">
        <v>44526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3">
        <v>44527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3">
        <v>44528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3">
        <v>44529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3">
        <v>44530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3">
        <v>44531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3">
        <v>44532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3">
        <v>44533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3">
        <v>44534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3">
        <v>44535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3">
        <v>44536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3">
        <v>44537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3">
        <v>44538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3">
        <v>44539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3">
        <v>44540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3">
        <v>44541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3">
        <v>44542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3">
        <v>44543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3">
        <v>44544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3">
        <v>44545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3">
        <v>44546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3">
        <v>44547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3">
        <v>44548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3">
        <v>44549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3">
        <v>44550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3">
        <v>44551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3">
        <v>44552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3">
        <v>44553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3">
        <v>44554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3">
        <v>44555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3">
        <v>44556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3">
        <v>44557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3">
        <v>44558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2021-11-27T14:54:00Z</dcterms:created>
  <dcterms:modified xsi:type="dcterms:W3CDTF">2021-11-24T16:59:07Z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