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<sst xmlns="http://schemas.openxmlformats.org/spreadsheetml/2006/main" count="19">
  <si>
    <t>日期</t>
  </si>
  <si>
    <t>收盘价</t>
  </si>
  <si>
    <t>开盘价</t>
  </si>
  <si>
    <t>最高价</t>
  </si>
  <si>
    <t>最低价</t>
  </si>
  <si>
    <t>上三分之一</t>
  </si>
  <si>
    <t>下三分之一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</si>
  <si>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</si>
  <si>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</si>
  <si>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</si>
  <si>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</si>
  <si>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</si>
  <si>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</si>
  <si>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</si>
  <si>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</si>
  <si>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</si>
  <si>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</si>
  <si>
    <t>中部</t>
  </si>
  <si>
    <t>下部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</si>
</sst>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76" fontId="0" fillId="0" borderId="0" xfId="9" applyNumberForma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  <cell r="B9">
            <v>44523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0"/>
  <sheetViews>
    <sheetView tabSelected="1" workbookViewId="0">
      <selection activeCell="G2" sqref="G2"/>
    </sheetView>
  </sheetViews>
  <sheetFormatPr defaultColWidth="9.14285714285714" defaultRowHeight="17.6"/>
  <cols>
    <col min="1" max="1" width="14.4285714285714" customWidth="1"/>
    <col min="2" max="2" width="8.48214285714286" customWidth="1"/>
    <col min="3" max="3" width="8.91964285714286" customWidth="1"/>
    <col min="4" max="4" width="7.58035714285714" customWidth="1"/>
    <col min="5" max="5" width="8.63392857142857" customWidth="1"/>
    <col min="6" max="6" width="13.3839285714286" customWidth="1"/>
    <col min="7" max="7" width="12.7946428571429" customWidth="1"/>
    <col min="8" max="8" width="12.6428571428571" customWidth="1"/>
    <col min="9" max="9" width="13.0892857142857" customWidth="1"/>
    <col min="10" max="10" width="19.7857142857143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</cols>
  <sheetData>
    <row r="1" ht="36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5" t="s">
        <v>7</v>
      </c>
      <c r="I1" s="7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5"/>
      <c r="Q1" s="5"/>
      <c r="R1" s="5"/>
      <c r="S1" s="5"/>
      <c r="T1" s="5"/>
      <c r="U1" s="5"/>
      <c r="V1" s="5"/>
    </row>
    <row r="2" spans="1:22">
      <c r="A2" s="3">
        <v>44522</v>
      </c>
      <c r="B2" s="4">
        <v>33.6</v>
      </c>
      <c r="C2" s="4">
        <v>32.55</v>
      </c>
      <c r="D2" s="4">
        <v>33.9</v>
      </c>
      <c r="E2" s="4">
        <v>32.49</v>
      </c>
      <c r="F2" s="4">
        <f>D2-(D2-C2)/3</f>
        <v>33.45</v>
      </c>
      <c r="G2" s="4">
        <f>E2+(D2-C2)/3</f>
        <v>32.94</v>
      </c>
      <c r="H2" s="4">
        <v>30.89</v>
      </c>
      <c r="I2" s="4">
        <f>H2/(1-VLOOKUP([1]入场指标!A6,[1]入场指标!A4:BL10000,44,FALSE))</f>
        <v>32.65</v>
      </c>
      <c r="J2" s="9">
        <f>I2+I2*VLOOKUP([1]入场指标!A6,[1]入场指标!A4:BL1000,44,FALSE)*2</f>
        <v>36.17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16</v>
      </c>
      <c r="P2" s="5"/>
      <c r="Q2" s="5"/>
      <c r="R2" s="5"/>
      <c r="S2" s="5"/>
      <c r="T2" s="5"/>
      <c r="U2" s="5"/>
      <c r="V2" s="5"/>
    </row>
    <row r="3" spans="1:22">
      <c r="A3" s="3">
        <v>44523</v>
      </c>
      <c r="B3" s="4">
        <v>33.84</v>
      </c>
      <c r="C3" s="4">
        <v>33.6</v>
      </c>
      <c r="D3" s="4">
        <v>34.29</v>
      </c>
      <c r="E3" s="4">
        <v>33.33</v>
      </c>
      <c r="F3" s="4">
        <f>D3-(D3-C3)/3</f>
        <v>34.06</v>
      </c>
      <c r="G3" s="4">
        <f>E3+(D3-C3)/3</f>
        <v>33.56</v>
      </c>
      <c r="H3" s="4">
        <v>30.89</v>
      </c>
      <c r="I3" s="4">
        <f>H3/(1-VLOOKUP([1]入场指标!A6,[1]入场指标!A4:BL10001,44,FALSE))</f>
        <v>32.65</v>
      </c>
      <c r="J3" s="9">
        <f>I3+I3*VLOOKUP([1]入场指标!A6,[1]入场指标!A4:BL1001,44,FALSE)*2</f>
        <v>36.17</v>
      </c>
      <c r="K3" s="5" t="s">
        <v>15</v>
      </c>
      <c r="L3" s="5" t="s">
        <v>15</v>
      </c>
      <c r="M3" s="5" t="s">
        <v>15</v>
      </c>
      <c r="N3" s="5" t="s">
        <v>15</v>
      </c>
      <c r="O3" s="5" t="s">
        <v>17</v>
      </c>
      <c r="P3" s="5"/>
      <c r="Q3" s="5"/>
      <c r="R3" s="5"/>
      <c r="S3" s="5"/>
      <c r="T3" s="5"/>
      <c r="U3" s="5"/>
      <c r="V3" s="5"/>
    </row>
    <row r="4" spans="1:22">
      <c r="A4" s="3">
        <v>44524</v>
      </c>
      <c r="B4" s="4">
        <v>33.43</v>
      </c>
      <c r="C4" s="4">
        <v>34</v>
      </c>
      <c r="D4" s="4">
        <v>34.66</v>
      </c>
      <c r="E4" s="4">
        <v>33.26</v>
      </c>
      <c r="F4" s="4">
        <f>D4-(D4-C4)/3</f>
        <v>34.44</v>
      </c>
      <c r="G4" s="4">
        <f>E4+(D4-C4)/3</f>
        <v>33.48</v>
      </c>
      <c r="H4" s="4">
        <v>30.89</v>
      </c>
      <c r="I4" s="4">
        <f>H4/(1-VLOOKUP([1]入场指标!A6,[1]入场指标!A5:BL10002,44,FALSE))</f>
        <v>32.65</v>
      </c>
      <c r="J4" s="9">
        <f>I4+I4*VLOOKUP([1]入场指标!A6,[1]入场指标!A6:BL1002,44,FALSE)*2</f>
        <v>36.17</v>
      </c>
      <c r="K4" s="5" t="s">
        <v>15</v>
      </c>
      <c r="L4" s="5" t="s">
        <v>15</v>
      </c>
      <c r="M4" s="5" t="s">
        <v>15</v>
      </c>
      <c r="N4" s="5" t="s">
        <v>15</v>
      </c>
      <c r="O4" s="10" t="s">
        <v>18</v>
      </c>
      <c r="P4" s="5"/>
      <c r="Q4" s="5"/>
      <c r="R4" s="5"/>
      <c r="S4" s="5"/>
      <c r="T4" s="5"/>
      <c r="U4" s="5"/>
      <c r="V4" s="5"/>
    </row>
    <row r="5" spans="1:22">
      <c r="A5" s="3">
        <v>44525</v>
      </c>
      <c r="B5" s="4"/>
      <c r="C5" s="4"/>
      <c r="D5" s="4"/>
      <c r="E5" s="4"/>
      <c r="F5" s="4"/>
      <c r="G5" s="4"/>
      <c r="H5" s="4"/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>
      <c r="A6" s="3">
        <v>44526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>
      <c r="A7" s="3">
        <v>44527</v>
      </c>
      <c r="B7" s="4"/>
      <c r="C7" s="4"/>
      <c r="D7" s="4"/>
      <c r="E7" s="4"/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>
      <c r="A8" s="3">
        <v>44528</v>
      </c>
      <c r="B8" s="4"/>
      <c r="C8" s="4"/>
      <c r="D8" s="4"/>
      <c r="E8" s="4"/>
      <c r="F8" s="4"/>
      <c r="G8" s="4"/>
      <c r="H8" s="4"/>
      <c r="I8" s="4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>
      <c r="A9" s="3">
        <v>44529</v>
      </c>
      <c r="B9" s="4"/>
      <c r="C9" s="4"/>
      <c r="D9" s="4"/>
      <c r="E9" s="4"/>
      <c r="F9" s="4"/>
      <c r="G9" s="4"/>
      <c r="H9" s="4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>
      <c r="A10" s="3">
        <v>44530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>
      <c r="A11" s="3">
        <v>44531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>
      <c r="A12" s="3">
        <v>44532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>
      <c r="A13" s="3">
        <v>44533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>
      <c r="A14" s="3">
        <v>44534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>
      <c r="A15" s="3">
        <v>44535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>
      <c r="A16" s="3">
        <v>44536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>
      <c r="A17" s="3">
        <v>44537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>
      <c r="A18" s="3">
        <v>44538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>
      <c r="A19" s="3">
        <v>44539</v>
      </c>
      <c r="B19" s="4"/>
      <c r="C19" s="4"/>
      <c r="D19" s="4"/>
      <c r="E19" s="4"/>
      <c r="F19" s="4"/>
      <c r="G19" s="4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>
      <c r="A20" s="3">
        <v>44540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>
      <c r="A21" s="3">
        <v>44541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 s="3">
        <v>44542</v>
      </c>
      <c r="B22" s="4"/>
      <c r="C22" s="4"/>
      <c r="D22" s="4"/>
      <c r="E22" s="4"/>
      <c r="F22" s="4"/>
      <c r="G22" s="4"/>
      <c r="H22" s="4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 s="3">
        <v>44543</v>
      </c>
      <c r="B23" s="4"/>
      <c r="C23" s="4"/>
      <c r="D23" s="4"/>
      <c r="E23" s="4"/>
      <c r="F23" s="4"/>
      <c r="G23" s="4"/>
      <c r="H23" s="4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s="3">
        <v>44544</v>
      </c>
      <c r="B24" s="4"/>
      <c r="C24" s="4"/>
      <c r="D24" s="4"/>
      <c r="E24" s="4"/>
      <c r="F24" s="4"/>
      <c r="G24" s="4"/>
      <c r="H24" s="4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>
      <c r="A25" s="3">
        <v>44545</v>
      </c>
      <c r="B25" s="4"/>
      <c r="C25" s="4"/>
      <c r="D25" s="4"/>
      <c r="E25" s="4"/>
      <c r="F25" s="4"/>
      <c r="G25" s="4"/>
      <c r="H25" s="4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>
      <c r="A26" s="3">
        <v>44546</v>
      </c>
      <c r="B26" s="4"/>
      <c r="C26" s="4"/>
      <c r="D26" s="4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>
      <c r="A27" s="3">
        <v>44547</v>
      </c>
      <c r="B27" s="4"/>
      <c r="C27" s="4"/>
      <c r="D27" s="4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>
      <c r="A28" s="3">
        <v>44548</v>
      </c>
      <c r="B28" s="4"/>
      <c r="C28" s="4"/>
      <c r="D28" s="4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>
      <c r="A29" s="3">
        <v>44549</v>
      </c>
      <c r="B29" s="4"/>
      <c r="C29" s="4"/>
      <c r="D29" s="4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>
      <c r="A30" s="3">
        <v>44550</v>
      </c>
      <c r="B30" s="4"/>
      <c r="C30" s="4"/>
      <c r="D30" s="4"/>
      <c r="E30" s="4"/>
      <c r="F30" s="4"/>
      <c r="G30" s="4"/>
      <c r="H30" s="4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>
      <c r="A31" s="3">
        <v>44551</v>
      </c>
      <c r="B31" s="4"/>
      <c r="C31" s="4"/>
      <c r="D31" s="4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>
      <c r="A32" s="3">
        <v>44552</v>
      </c>
      <c r="B32" s="4"/>
      <c r="C32" s="4"/>
      <c r="D32" s="4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>
      <c r="A33" s="3">
        <v>44553</v>
      </c>
      <c r="B33" s="4"/>
      <c r="C33" s="4"/>
      <c r="D33" s="4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>
      <c r="A34" s="3">
        <v>44554</v>
      </c>
      <c r="B34" s="4"/>
      <c r="C34" s="4"/>
      <c r="D34" s="4"/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3">
        <v>44555</v>
      </c>
      <c r="B35" s="4"/>
      <c r="C35" s="4"/>
      <c r="D35" s="4"/>
      <c r="E35" s="4"/>
      <c r="F35" s="4"/>
      <c r="G35" s="4"/>
      <c r="H35" s="4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>
      <c r="A36" s="3">
        <v>44556</v>
      </c>
      <c r="B36" s="4"/>
      <c r="C36" s="4"/>
      <c r="D36" s="4"/>
      <c r="E36" s="4"/>
      <c r="F36" s="4"/>
      <c r="G36" s="4"/>
      <c r="H36" s="4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3">
        <v>44557</v>
      </c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>
      <c r="A38" s="3">
        <v>44558</v>
      </c>
      <c r="B38" s="4"/>
      <c r="C38" s="4"/>
      <c r="D38" s="4"/>
      <c r="E38" s="4"/>
      <c r="F38" s="4"/>
      <c r="G38" s="4"/>
      <c r="H38" s="4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2021-11-25T22:54:00Z</dcterms:created>
  <dcterms:modified xsi:type="dcterms:W3CDTF">2021-11-24T16:29:03Z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