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<sst xmlns="http://schemas.openxmlformats.org/spreadsheetml/2006/main" count="163">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</sst>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32" fillId="25" borderId="19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3" fillId="20" borderId="1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0" fillId="21" borderId="18" applyNumberFormat="0" applyAlignment="0" applyProtection="0">
      <alignment vertical="center"/>
    </xf>
    <xf numFmtId="0" fontId="28" fillId="20" borderId="17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3" borderId="13" applyNumberFormat="0" applyFon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</cellStyleXfs>
  <cellXfs count="10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57"/>
  <sheetViews>
    <sheetView tabSelected="1" workbookViewId="0">
      <pane xSplit="3" ySplit="1" topLeftCell="M2" activePane="bottomRight" state="frozen"/>
      <selection/>
      <selection pane="topRight"/>
      <selection pane="bottomLeft"/>
      <selection pane="bottomRight" activeCell="N10" sqref="N10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7" t="s">
        <v>0</v>
      </c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68" t="s">
        <v>1</v>
      </c>
      <c r="AV1" s="68"/>
      <c r="AW1" s="68"/>
      <c r="AX1" s="68"/>
      <c r="AY1" s="68"/>
      <c r="AZ1" s="68"/>
      <c r="BA1" s="68"/>
      <c r="BB1" s="68"/>
      <c r="BC1" s="68"/>
      <c r="BD1" s="68"/>
      <c r="BE1" s="84" t="s">
        <v>2</v>
      </c>
      <c r="BF1" s="84"/>
      <c r="BG1" s="84"/>
      <c r="BH1" s="84"/>
      <c r="BI1" s="84"/>
      <c r="BJ1" s="84"/>
      <c r="BK1" s="84"/>
      <c r="BL1" s="84"/>
      <c r="BM1" s="84"/>
      <c r="BN1" s="90" t="s">
        <v>3</v>
      </c>
      <c r="BO1" s="90"/>
      <c r="BP1" s="90"/>
      <c r="BQ1" s="97"/>
      <c r="BR1" s="97"/>
      <c r="BS1" s="97"/>
      <c r="BT1" s="97"/>
      <c r="BU1" s="97"/>
      <c r="BV1" s="97"/>
      <c r="BW1" s="97"/>
      <c r="BX1" s="97"/>
      <c r="BZ1" s="99"/>
      <c r="CA1" s="99"/>
      <c r="CB1" s="99"/>
      <c r="CC1" s="99"/>
      <c r="CD1" s="99"/>
      <c r="CE1" s="99"/>
      <c r="CF1" s="99"/>
      <c r="CG1" s="99"/>
      <c r="CI1" s="99"/>
      <c r="CJ1" s="99"/>
      <c r="CK1" s="99"/>
      <c r="CL1" s="99"/>
      <c r="CM1" s="99"/>
      <c r="CN1" s="99"/>
      <c r="CO1" s="99"/>
      <c r="CQ1" s="99"/>
      <c r="CR1" s="99"/>
      <c r="CS1" s="99"/>
      <c r="CT1" s="99"/>
      <c r="CU1" s="99"/>
      <c r="CV1" s="99"/>
      <c r="CW1" s="99"/>
      <c r="CY1" s="99"/>
      <c r="CZ1" s="99"/>
      <c r="DA1" s="99"/>
      <c r="DB1" s="99"/>
      <c r="DC1" s="99"/>
      <c r="DD1" s="99"/>
      <c r="DE1" s="99"/>
    </row>
    <row r="2" ht="23.6" spans="1:109">
      <c r="A2" s="9" t="s">
        <v>4</v>
      </c>
      <c r="B2" s="10" t="s">
        <v>5</v>
      </c>
      <c r="C2" s="10" t="s">
        <v>6</v>
      </c>
      <c r="D2" s="11" t="s">
        <v>7</v>
      </c>
      <c r="E2" s="28" t="s">
        <v>8</v>
      </c>
      <c r="F2" s="28" t="s">
        <v>9</v>
      </c>
      <c r="G2" s="29" t="s">
        <v>10</v>
      </c>
      <c r="H2" s="28" t="s">
        <v>11</v>
      </c>
      <c r="I2" s="36" t="s">
        <v>12</v>
      </c>
      <c r="J2" s="37" t="s">
        <v>13</v>
      </c>
      <c r="K2" s="28" t="s">
        <v>14</v>
      </c>
      <c r="L2" s="28" t="s">
        <v>15</v>
      </c>
      <c r="M2" s="29" t="s">
        <v>16</v>
      </c>
      <c r="N2" s="45" t="s">
        <v>17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28" t="s">
        <v>18</v>
      </c>
      <c r="AI2" s="46"/>
      <c r="AJ2" s="57"/>
      <c r="AK2" s="29" t="s">
        <v>19</v>
      </c>
      <c r="AL2" s="29" t="s">
        <v>20</v>
      </c>
      <c r="AM2" s="29" t="s">
        <v>21</v>
      </c>
      <c r="AN2" s="29" t="s">
        <v>22</v>
      </c>
      <c r="AO2" s="29" t="s">
        <v>23</v>
      </c>
      <c r="AP2" s="28" t="s">
        <v>24</v>
      </c>
      <c r="AQ2" s="28" t="s">
        <v>25</v>
      </c>
      <c r="AR2" s="28" t="s">
        <v>26</v>
      </c>
      <c r="AS2" s="69" t="s">
        <v>27</v>
      </c>
      <c r="AT2" s="28" t="s">
        <v>28</v>
      </c>
      <c r="AU2" s="70" t="s">
        <v>29</v>
      </c>
      <c r="AV2" s="71" t="s">
        <v>30</v>
      </c>
      <c r="AW2" s="71" t="s">
        <v>31</v>
      </c>
      <c r="AX2" s="71" t="s">
        <v>32</v>
      </c>
      <c r="AY2" s="71" t="s">
        <v>33</v>
      </c>
      <c r="AZ2" s="71" t="s">
        <v>34</v>
      </c>
      <c r="BA2" s="71" t="s">
        <v>35</v>
      </c>
      <c r="BB2" s="71" t="s">
        <v>36</v>
      </c>
      <c r="BC2" s="71" t="s">
        <v>37</v>
      </c>
      <c r="BD2" s="71" t="s">
        <v>38</v>
      </c>
      <c r="BE2" s="85" t="s">
        <v>39</v>
      </c>
      <c r="BF2" s="85" t="s">
        <v>40</v>
      </c>
      <c r="BG2" s="85" t="s">
        <v>41</v>
      </c>
      <c r="BH2" s="85" t="s">
        <v>42</v>
      </c>
      <c r="BI2" s="85" t="s">
        <v>43</v>
      </c>
      <c r="BJ2" s="85" t="s">
        <v>44</v>
      </c>
      <c r="BK2" s="85" t="s">
        <v>45</v>
      </c>
      <c r="BL2" s="85" t="s">
        <v>46</v>
      </c>
      <c r="BM2" s="85" t="s">
        <v>47</v>
      </c>
      <c r="BN2" s="91" t="s">
        <v>48</v>
      </c>
      <c r="BO2" s="91" t="s">
        <v>49</v>
      </c>
      <c r="BP2" s="92" t="s">
        <v>50</v>
      </c>
      <c r="BQ2" s="97"/>
      <c r="BR2" s="97"/>
      <c r="BS2" s="97"/>
      <c r="BT2" s="97"/>
      <c r="BU2" s="97"/>
      <c r="BV2" s="97"/>
      <c r="BW2" s="97"/>
      <c r="BX2" s="97"/>
      <c r="BZ2" s="99"/>
      <c r="CA2" s="99"/>
      <c r="CB2" s="99"/>
      <c r="CC2" s="99"/>
      <c r="CD2" s="99"/>
      <c r="CE2" s="99"/>
      <c r="CF2" s="99"/>
      <c r="CG2" s="99"/>
      <c r="CI2" s="99"/>
      <c r="CJ2" s="99"/>
      <c r="CK2" s="99"/>
      <c r="CL2" s="99"/>
      <c r="CM2" s="99"/>
      <c r="CN2" s="99"/>
      <c r="CO2" s="99"/>
      <c r="CQ2" s="99"/>
      <c r="CR2" s="99"/>
      <c r="CS2" s="99"/>
      <c r="CT2" s="99"/>
      <c r="CU2" s="99"/>
      <c r="CV2" s="99"/>
      <c r="CW2" s="99"/>
      <c r="CY2" s="99"/>
      <c r="CZ2" s="99"/>
      <c r="DA2" s="99"/>
      <c r="DB2" s="99"/>
      <c r="DC2" s="99"/>
      <c r="DD2" s="99"/>
      <c r="DE2" s="99"/>
    </row>
    <row r="3" ht="48" spans="1:109">
      <c r="A3" s="9"/>
      <c r="B3" s="12"/>
      <c r="C3" s="12"/>
      <c r="D3" s="13"/>
      <c r="E3" s="30"/>
      <c r="F3" s="30"/>
      <c r="G3" s="31"/>
      <c r="H3" s="30"/>
      <c r="I3" s="38"/>
      <c r="J3" s="39"/>
      <c r="K3" s="30"/>
      <c r="L3" s="30"/>
      <c r="M3" s="30"/>
      <c r="N3" s="47" t="s">
        <v>51</v>
      </c>
      <c r="O3" s="47" t="s">
        <v>52</v>
      </c>
      <c r="P3" s="47" t="s">
        <v>53</v>
      </c>
      <c r="Q3" s="47" t="s">
        <v>54</v>
      </c>
      <c r="R3" s="47" t="s">
        <v>55</v>
      </c>
      <c r="S3" s="47" t="s">
        <v>56</v>
      </c>
      <c r="T3" s="47" t="s">
        <v>57</v>
      </c>
      <c r="U3" s="47" t="s">
        <v>58</v>
      </c>
      <c r="V3" s="47" t="s">
        <v>59</v>
      </c>
      <c r="W3" s="47" t="s">
        <v>60</v>
      </c>
      <c r="X3" s="47" t="s">
        <v>61</v>
      </c>
      <c r="Y3" s="31" t="s">
        <v>62</v>
      </c>
      <c r="Z3" s="31" t="s">
        <v>63</v>
      </c>
      <c r="AA3" s="31" t="s">
        <v>64</v>
      </c>
      <c r="AB3" s="31" t="s">
        <v>65</v>
      </c>
      <c r="AC3" s="31" t="s">
        <v>66</v>
      </c>
      <c r="AD3" s="31" t="s">
        <v>67</v>
      </c>
      <c r="AE3" s="31" t="s">
        <v>68</v>
      </c>
      <c r="AF3" s="31" t="s">
        <v>69</v>
      </c>
      <c r="AG3" s="58" t="s">
        <v>70</v>
      </c>
      <c r="AH3" s="59" t="s">
        <v>71</v>
      </c>
      <c r="AI3" s="59" t="s">
        <v>72</v>
      </c>
      <c r="AJ3" s="60" t="s">
        <v>73</v>
      </c>
      <c r="AK3" s="30"/>
      <c r="AL3" s="30"/>
      <c r="AM3" s="30"/>
      <c r="AN3" s="58"/>
      <c r="AO3" s="58"/>
      <c r="AP3" s="30"/>
      <c r="AQ3" s="30"/>
      <c r="AR3" s="30"/>
      <c r="AS3" s="72"/>
      <c r="AT3" s="30"/>
      <c r="AU3" s="73"/>
      <c r="AV3" s="74"/>
      <c r="AW3" s="81"/>
      <c r="AX3" s="81"/>
      <c r="AY3" s="81"/>
      <c r="AZ3" s="81"/>
      <c r="BA3" s="81"/>
      <c r="BB3" s="81"/>
      <c r="BC3" s="81"/>
      <c r="BD3" s="74"/>
      <c r="BE3" s="86"/>
      <c r="BF3" s="87"/>
      <c r="BG3" s="86"/>
      <c r="BH3" s="87"/>
      <c r="BI3" s="87"/>
      <c r="BJ3" s="87"/>
      <c r="BK3" s="86"/>
      <c r="BL3" s="86"/>
      <c r="BM3" s="87"/>
      <c r="BN3" s="93"/>
      <c r="BO3" s="94"/>
      <c r="BP3" s="95"/>
      <c r="BQ3" s="97"/>
      <c r="BR3" s="97"/>
      <c r="BS3" s="97"/>
      <c r="BT3" s="97"/>
      <c r="BU3" s="97"/>
      <c r="BV3" s="97"/>
      <c r="BW3" s="97"/>
      <c r="BX3" s="97"/>
      <c r="BZ3" s="99"/>
      <c r="CA3" s="99"/>
      <c r="CB3" s="99"/>
      <c r="CC3" s="99"/>
      <c r="CD3" s="99"/>
      <c r="CE3" s="99"/>
      <c r="CF3" s="99"/>
      <c r="CG3" s="99"/>
      <c r="CI3" s="99"/>
      <c r="CJ3" s="99"/>
      <c r="CK3" s="99"/>
      <c r="CL3" s="99"/>
      <c r="CM3" s="99"/>
      <c r="CN3" s="99"/>
      <c r="CO3" s="99"/>
      <c r="CQ3" s="99"/>
      <c r="CR3" s="99"/>
      <c r="CS3" s="99"/>
      <c r="CT3" s="99"/>
      <c r="CU3" s="99"/>
      <c r="CV3" s="99"/>
      <c r="CW3" s="99"/>
      <c r="CY3" s="99"/>
      <c r="CZ3" s="99"/>
      <c r="DA3" s="99"/>
      <c r="DB3" s="99"/>
      <c r="DC3" s="99"/>
      <c r="DD3" s="99"/>
      <c r="DE3" s="99"/>
    </row>
    <row r="4" s="4" customFormat="1" ht="23.6" spans="1:109">
      <c r="A4" s="101" t="s">
        <v>74</v>
      </c>
      <c r="B4" s="15">
        <v>44517</v>
      </c>
      <c r="C4" s="16" t="s">
        <v>75</v>
      </c>
      <c r="D4" s="17">
        <v>22.15</v>
      </c>
      <c r="E4" s="17">
        <v>23.55</v>
      </c>
      <c r="F4" s="17">
        <v>24.52</v>
      </c>
      <c r="G4" s="32" t="s">
        <v>76</v>
      </c>
      <c r="H4" s="17">
        <v>25.7</v>
      </c>
      <c r="I4" s="17">
        <v>5.46</v>
      </c>
      <c r="J4" s="17">
        <v>46.33</v>
      </c>
      <c r="K4" s="40">
        <f>(H4-I4)/I4</f>
        <v>3.70695970695971</v>
      </c>
      <c r="L4" s="41">
        <f>(J4-H4)/J4</f>
        <v>0.445283833369307</v>
      </c>
      <c r="M4" s="48"/>
      <c r="N4" s="17">
        <v>20.79</v>
      </c>
      <c r="O4" s="17">
        <v>29.8</v>
      </c>
      <c r="P4" s="17">
        <v>21.88</v>
      </c>
      <c r="Q4" s="17">
        <v>26.5</v>
      </c>
      <c r="R4" s="17">
        <v>22.1</v>
      </c>
      <c r="S4" s="17">
        <v>26.4</v>
      </c>
      <c r="T4" s="17">
        <v>24</v>
      </c>
      <c r="U4" s="14">
        <v>26.2</v>
      </c>
      <c r="V4" s="14">
        <v>24.52</v>
      </c>
      <c r="W4" s="51" t="s">
        <v>77</v>
      </c>
      <c r="X4" s="51" t="s">
        <v>78</v>
      </c>
      <c r="Y4" s="52" t="s">
        <v>79</v>
      </c>
      <c r="Z4" s="40">
        <f>(J4-N4)/J4</f>
        <v>0.551262680768401</v>
      </c>
      <c r="AA4" s="40">
        <f>(O4-P4)/O4</f>
        <v>0.265771812080537</v>
      </c>
      <c r="AB4" s="40">
        <f>(Q4-R4)/Q4</f>
        <v>0.166037735849057</v>
      </c>
      <c r="AC4" s="40">
        <f>(S4-T4)/S4</f>
        <v>0.0909090909090909</v>
      </c>
      <c r="AD4" s="40">
        <f>(U4-V4)/U4</f>
        <v>0.0641221374045801</v>
      </c>
      <c r="AE4" s="55">
        <f>(W4-X4)/W4</f>
        <v>0.0823442136498517</v>
      </c>
      <c r="AF4" s="52" t="s">
        <v>80</v>
      </c>
      <c r="AG4" s="61" t="s">
        <v>81</v>
      </c>
      <c r="AH4" s="17">
        <v>28.15</v>
      </c>
      <c r="AI4" s="17">
        <v>21.87</v>
      </c>
      <c r="AJ4" s="17">
        <f>AH4-AI4</f>
        <v>6.28</v>
      </c>
      <c r="AK4" s="17">
        <v>26.2</v>
      </c>
      <c r="AL4" s="17">
        <v>24.68</v>
      </c>
      <c r="AM4" s="17">
        <v>32.49</v>
      </c>
      <c r="AN4" s="17">
        <f>(AK4-AL4)*100</f>
        <v>152</v>
      </c>
      <c r="AO4" s="17">
        <f>FLOOR(300/(AK4-AL4),100)</f>
        <v>100</v>
      </c>
      <c r="AP4" s="65">
        <f>(AM4-AK4)/(AK4-AL4)</f>
        <v>4.13815789473685</v>
      </c>
      <c r="AQ4" s="40">
        <f>(AK4-AL4)/AK4</f>
        <v>0.0580152671755725</v>
      </c>
      <c r="AR4" s="40">
        <f>(AM4-AK4)/AK4</f>
        <v>0.240076335877863</v>
      </c>
      <c r="AS4" s="17">
        <v>150.88</v>
      </c>
      <c r="AT4" s="61" t="s">
        <v>82</v>
      </c>
      <c r="AU4" s="75">
        <v>44523</v>
      </c>
      <c r="AV4" s="76">
        <v>26.2</v>
      </c>
      <c r="AW4" s="14">
        <v>200</v>
      </c>
      <c r="AX4" s="14">
        <v>5</v>
      </c>
      <c r="AY4" s="65">
        <v>0</v>
      </c>
      <c r="AZ4" s="76">
        <f>AV4*AW4+AX4+AY4</f>
        <v>5245</v>
      </c>
      <c r="BA4" s="76">
        <f>(AV4-AL4)*AW4+AX4+AY4</f>
        <v>309</v>
      </c>
      <c r="BB4" s="14">
        <v>26.5</v>
      </c>
      <c r="BC4" s="14">
        <v>25.21</v>
      </c>
      <c r="BD4" s="40">
        <f>(BB4-AV4)/(BB4-BC4)</f>
        <v>0.232558139534884</v>
      </c>
      <c r="BE4" s="88">
        <v>44526</v>
      </c>
      <c r="BF4" s="48">
        <v>24.89</v>
      </c>
      <c r="BG4" s="89">
        <v>100</v>
      </c>
      <c r="BH4" s="48">
        <v>5</v>
      </c>
      <c r="BI4" s="48">
        <v>2.489</v>
      </c>
      <c r="BJ4" s="66">
        <f>BF4*BG4-BH4-BI4</f>
        <v>2481.511</v>
      </c>
      <c r="BK4" s="89">
        <v>27.43</v>
      </c>
      <c r="BL4" s="89">
        <v>24.74</v>
      </c>
      <c r="BM4" s="55">
        <f>(BF4-BL4)/(BK4-BL4)</f>
        <v>0.0557620817843874</v>
      </c>
      <c r="BN4" s="66">
        <f>BJ4-AZ4/2</f>
        <v>-140.989</v>
      </c>
      <c r="BO4" s="48"/>
      <c r="BP4" s="96" t="s">
        <v>83</v>
      </c>
      <c r="BQ4" s="98"/>
      <c r="BR4" s="98"/>
      <c r="BS4" s="98"/>
      <c r="BT4" s="98"/>
      <c r="BU4" s="98"/>
      <c r="BV4" s="98"/>
      <c r="BW4" s="98"/>
      <c r="BX4" s="98"/>
      <c r="BZ4" s="100"/>
      <c r="CA4" s="100"/>
      <c r="CB4" s="100"/>
      <c r="CC4" s="100"/>
      <c r="CD4" s="100"/>
      <c r="CE4" s="100"/>
      <c r="CF4" s="100"/>
      <c r="CG4" s="100"/>
      <c r="CI4" s="100"/>
      <c r="CJ4" s="100"/>
      <c r="CK4" s="100"/>
      <c r="CL4" s="100"/>
      <c r="CM4" s="100"/>
      <c r="CN4" s="100"/>
      <c r="CO4" s="100"/>
      <c r="CQ4" s="100"/>
      <c r="CR4" s="100"/>
      <c r="CS4" s="100"/>
      <c r="CT4" s="100"/>
      <c r="CU4" s="100"/>
      <c r="CV4" s="100"/>
      <c r="CW4" s="100"/>
      <c r="CY4" s="100"/>
      <c r="CZ4" s="100"/>
      <c r="DA4" s="100"/>
      <c r="DB4" s="100"/>
      <c r="DC4" s="100"/>
      <c r="DD4" s="100"/>
      <c r="DE4" s="100"/>
    </row>
    <row r="5" s="4" customFormat="1" spans="1:68">
      <c r="A5" s="14"/>
      <c r="B5" s="15"/>
      <c r="C5" s="16"/>
      <c r="D5" s="17"/>
      <c r="E5" s="17"/>
      <c r="F5" s="17"/>
      <c r="G5" s="32"/>
      <c r="H5" s="17"/>
      <c r="I5" s="17"/>
      <c r="J5" s="17"/>
      <c r="K5" s="40"/>
      <c r="L5" s="41"/>
      <c r="M5" s="48"/>
      <c r="N5" s="17"/>
      <c r="O5" s="17"/>
      <c r="P5" s="17"/>
      <c r="Q5" s="17"/>
      <c r="R5" s="17"/>
      <c r="S5" s="17"/>
      <c r="T5" s="17"/>
      <c r="U5" s="14"/>
      <c r="V5" s="14"/>
      <c r="W5" s="51"/>
      <c r="X5" s="51"/>
      <c r="Y5" s="52"/>
      <c r="Z5" s="40"/>
      <c r="AA5" s="40"/>
      <c r="AB5" s="40"/>
      <c r="AC5" s="40"/>
      <c r="AD5" s="40"/>
      <c r="AE5" s="55"/>
      <c r="AF5" s="52"/>
      <c r="AG5" s="61"/>
      <c r="AH5" s="17"/>
      <c r="AI5" s="17"/>
      <c r="AJ5" s="17"/>
      <c r="AK5" s="17"/>
      <c r="AL5" s="17"/>
      <c r="AM5" s="17"/>
      <c r="AN5" s="17"/>
      <c r="AO5" s="17"/>
      <c r="AP5" s="65"/>
      <c r="AQ5" s="40"/>
      <c r="AR5" s="40"/>
      <c r="AS5" s="17"/>
      <c r="AT5" s="61"/>
      <c r="AU5" s="75"/>
      <c r="AV5" s="76"/>
      <c r="AW5" s="14"/>
      <c r="AX5" s="14"/>
      <c r="AY5" s="65"/>
      <c r="AZ5" s="76"/>
      <c r="BA5" s="76"/>
      <c r="BB5" s="14"/>
      <c r="BC5" s="14"/>
      <c r="BD5" s="40"/>
      <c r="BE5" s="14"/>
      <c r="BF5" s="14"/>
      <c r="BG5" s="14"/>
      <c r="BH5" s="14"/>
      <c r="BI5" s="14"/>
      <c r="BJ5" s="66"/>
      <c r="BK5" s="14"/>
      <c r="BL5" s="14"/>
      <c r="BM5" s="55" t="e">
        <f>(BF5-BL5)/(BK5-BL5)</f>
        <v>#DIV/0!</v>
      </c>
      <c r="BN5" s="66"/>
      <c r="BO5" s="14"/>
      <c r="BP5" s="96"/>
    </row>
    <row r="6" s="5" customFormat="1" ht="38" spans="1:67">
      <c r="A6" s="102" t="s">
        <v>84</v>
      </c>
      <c r="B6" s="15">
        <v>44517</v>
      </c>
      <c r="C6" s="16" t="s">
        <v>85</v>
      </c>
      <c r="D6" s="19">
        <v>31.92</v>
      </c>
      <c r="E6" s="19">
        <v>32.63</v>
      </c>
      <c r="F6" s="19">
        <v>33.17</v>
      </c>
      <c r="G6" s="33" t="s">
        <v>86</v>
      </c>
      <c r="H6" s="19">
        <v>33.73</v>
      </c>
      <c r="I6" s="19">
        <v>22.98</v>
      </c>
      <c r="J6" s="19">
        <v>44.42</v>
      </c>
      <c r="K6" s="42">
        <f>(H6-I6)/I6</f>
        <v>0.467798085291558</v>
      </c>
      <c r="L6" s="42">
        <f>(J6-H6)/J6</f>
        <v>0.240657361548852</v>
      </c>
      <c r="M6" s="18"/>
      <c r="N6" s="19">
        <v>30.78</v>
      </c>
      <c r="O6" s="19">
        <v>35</v>
      </c>
      <c r="P6" s="19">
        <v>31.27</v>
      </c>
      <c r="Q6" s="19">
        <v>34.82</v>
      </c>
      <c r="R6" s="19">
        <v>32.12</v>
      </c>
      <c r="S6" s="19">
        <v>34.11</v>
      </c>
      <c r="T6" s="19">
        <v>32.53</v>
      </c>
      <c r="U6" s="18"/>
      <c r="V6" s="18"/>
      <c r="W6" s="18"/>
      <c r="X6" s="18"/>
      <c r="Y6" s="53" t="s">
        <v>79</v>
      </c>
      <c r="Z6" s="54">
        <f>(J6-N6)/J6</f>
        <v>0.307068887888339</v>
      </c>
      <c r="AA6" s="54">
        <f>(O6-P6)/O6</f>
        <v>0.106571428571429</v>
      </c>
      <c r="AB6" s="54">
        <f>(Q6-R6)/Q6</f>
        <v>0.077541642734061</v>
      </c>
      <c r="AC6" s="54">
        <f>(S6-T6)/S6</f>
        <v>0.0463207270595133</v>
      </c>
      <c r="AD6" s="54" t="e">
        <f>(U6-V6)/U6</f>
        <v>#DIV/0!</v>
      </c>
      <c r="AE6" s="18"/>
      <c r="AF6" s="53" t="s">
        <v>87</v>
      </c>
      <c r="AG6" s="62" t="s">
        <v>88</v>
      </c>
      <c r="AH6" s="19">
        <v>35.48</v>
      </c>
      <c r="AI6" s="19">
        <v>31.36</v>
      </c>
      <c r="AJ6" s="19">
        <f>AH6-AI6</f>
        <v>4.12</v>
      </c>
      <c r="AK6" s="19">
        <v>34.12</v>
      </c>
      <c r="AL6" s="19">
        <v>32.53</v>
      </c>
      <c r="AM6" s="19">
        <v>39.33</v>
      </c>
      <c r="AN6" s="19">
        <f>(AK6-AL6)*100</f>
        <v>159</v>
      </c>
      <c r="AO6" s="17">
        <f>FLOOR(300/(AK6-AL6),100)</f>
        <v>100</v>
      </c>
      <c r="AP6" s="65">
        <f>(AM6-AK6)/(AK6-AL6)</f>
        <v>3.27672955974844</v>
      </c>
      <c r="AQ6" s="40">
        <f>(AK6-AL6)/AK6</f>
        <v>0.0466002344665884</v>
      </c>
      <c r="AR6" s="40">
        <f>(AM6-AK6)/AK6</f>
        <v>0.152696365767878</v>
      </c>
      <c r="AS6" s="19">
        <v>37.41</v>
      </c>
      <c r="AT6" s="56" t="s">
        <v>89</v>
      </c>
      <c r="AU6" s="77">
        <v>44523</v>
      </c>
      <c r="AV6" s="78">
        <v>33.73</v>
      </c>
      <c r="AW6" s="78">
        <v>100</v>
      </c>
      <c r="AX6" s="78">
        <v>5</v>
      </c>
      <c r="AY6" s="82">
        <f>AV6*AW6*0.2/10000</f>
        <v>0.06746</v>
      </c>
      <c r="AZ6" s="79">
        <f>AV6*AW6+AX6+AY6</f>
        <v>3378.06746</v>
      </c>
      <c r="BA6" s="79">
        <f>(AV6-AL6)*AW6+AX6+AY6</f>
        <v>125.06746</v>
      </c>
      <c r="BB6" s="78">
        <v>35.36</v>
      </c>
      <c r="BC6" s="78">
        <v>33.1</v>
      </c>
      <c r="BD6" s="42">
        <f>(BB6-AV6)/(BB6-BC6)</f>
        <v>0.721238938053099</v>
      </c>
      <c r="BE6" s="78"/>
      <c r="BF6" s="18"/>
      <c r="BG6" s="18"/>
      <c r="BH6" s="18"/>
      <c r="BI6" s="18"/>
      <c r="BJ6" s="66"/>
      <c r="BK6" s="18"/>
      <c r="BL6" s="18"/>
      <c r="BM6" s="55"/>
      <c r="BN6" s="66"/>
      <c r="BO6" s="18"/>
    </row>
    <row r="7" s="5" customFormat="1" ht="38" spans="1:67">
      <c r="A7" s="102" t="s">
        <v>90</v>
      </c>
      <c r="B7" s="15">
        <v>44519</v>
      </c>
      <c r="C7" s="16" t="s">
        <v>91</v>
      </c>
      <c r="D7" s="19">
        <v>28.2</v>
      </c>
      <c r="E7" s="34">
        <v>29.15</v>
      </c>
      <c r="F7" s="34">
        <v>31.53</v>
      </c>
      <c r="G7" s="35" t="s">
        <v>86</v>
      </c>
      <c r="H7" s="34">
        <v>32.57</v>
      </c>
      <c r="I7" s="19">
        <v>20.61</v>
      </c>
      <c r="J7" s="19">
        <v>41.5</v>
      </c>
      <c r="K7" s="42">
        <f>(H7-I7)/I7</f>
        <v>0.58030082484231</v>
      </c>
      <c r="L7" s="42">
        <f>(J7-H7)/J7</f>
        <v>0.215180722891566</v>
      </c>
      <c r="M7" s="18"/>
      <c r="N7" s="19">
        <v>28.42</v>
      </c>
      <c r="O7" s="19">
        <v>34.7</v>
      </c>
      <c r="P7" s="19">
        <v>29</v>
      </c>
      <c r="Q7" s="19">
        <v>35.27</v>
      </c>
      <c r="R7" s="19">
        <v>30.89</v>
      </c>
      <c r="S7" s="49">
        <v>34.66</v>
      </c>
      <c r="T7" s="50">
        <v>32.59</v>
      </c>
      <c r="U7" s="18"/>
      <c r="V7" s="18"/>
      <c r="W7" s="18"/>
      <c r="X7" s="18"/>
      <c r="Y7" s="53" t="s">
        <v>92</v>
      </c>
      <c r="Z7" s="54">
        <f>(J7-N7)/J7</f>
        <v>0.315180722891566</v>
      </c>
      <c r="AA7" s="54">
        <f>(O7-P7)/O7</f>
        <v>0.164265129682997</v>
      </c>
      <c r="AB7" s="54">
        <f>(Q7-R7)/Q7</f>
        <v>0.124184859654097</v>
      </c>
      <c r="AC7" s="54">
        <f>(S7-T7)/S7</f>
        <v>0.0597230236583957</v>
      </c>
      <c r="AD7" s="54" t="e">
        <f>(U7-V7)/U7</f>
        <v>#DIV/0!</v>
      </c>
      <c r="AE7" s="18"/>
      <c r="AF7" s="56" t="s">
        <v>93</v>
      </c>
      <c r="AG7" s="62" t="s">
        <v>94</v>
      </c>
      <c r="AH7" s="19">
        <v>36.21</v>
      </c>
      <c r="AI7" s="19">
        <v>27.35</v>
      </c>
      <c r="AJ7" s="19">
        <f>AH7-AI7</f>
        <v>8.86</v>
      </c>
      <c r="AK7" s="19">
        <v>32.65</v>
      </c>
      <c r="AL7" s="19">
        <v>30.89</v>
      </c>
      <c r="AM7" s="19">
        <v>36.22</v>
      </c>
      <c r="AN7" s="19">
        <f>(AK7-AL7)*100</f>
        <v>176</v>
      </c>
      <c r="AO7" s="17">
        <f>FLOOR(300/(AK7-AL7),100)</f>
        <v>100</v>
      </c>
      <c r="AP7" s="65">
        <f>(AM7-AK7)/(AK7-AL7)</f>
        <v>2.02840909090909</v>
      </c>
      <c r="AQ7" s="40">
        <f>(AK7-AL7)/AK7</f>
        <v>0.0539050535987748</v>
      </c>
      <c r="AR7" s="40">
        <f>(AM7-AK7)/AK7</f>
        <v>0.109341500765697</v>
      </c>
      <c r="AS7" s="19">
        <v>28.82</v>
      </c>
      <c r="AT7" s="53" t="s">
        <v>89</v>
      </c>
      <c r="AU7" s="77">
        <v>44522</v>
      </c>
      <c r="AV7" s="79">
        <v>32.7</v>
      </c>
      <c r="AW7" s="78">
        <v>100</v>
      </c>
      <c r="AX7" s="78">
        <v>5</v>
      </c>
      <c r="AY7" s="82">
        <f>AV7*AW7*0.2/10000</f>
        <v>0.0654</v>
      </c>
      <c r="AZ7" s="79">
        <f>AV7*AW7+AX7+AY7</f>
        <v>3275.0654</v>
      </c>
      <c r="BA7" s="79">
        <f>(AV7-AL7)*AW7+AX7+AY7</f>
        <v>186.0654</v>
      </c>
      <c r="BB7" s="79">
        <v>33.9</v>
      </c>
      <c r="BC7" s="79">
        <v>32.49</v>
      </c>
      <c r="BD7" s="42">
        <f>(BB7-AV7)/(BB7-BC7)</f>
        <v>0.851063829787233</v>
      </c>
      <c r="BE7" s="78"/>
      <c r="BF7" s="18"/>
      <c r="BG7" s="18"/>
      <c r="BH7" s="18"/>
      <c r="BI7" s="18"/>
      <c r="BJ7" s="66"/>
      <c r="BK7" s="18"/>
      <c r="BL7" s="18"/>
      <c r="BM7" s="55"/>
      <c r="BN7" s="66"/>
      <c r="BO7" s="18"/>
    </row>
    <row r="8" s="4" customFormat="1" ht="38" spans="1:68">
      <c r="A8" s="102" t="s">
        <v>95</v>
      </c>
      <c r="B8" s="20">
        <v>44525</v>
      </c>
      <c r="C8" s="21" t="s">
        <v>96</v>
      </c>
      <c r="D8" s="22">
        <v>64.32</v>
      </c>
      <c r="E8" s="22" t="s">
        <v>97</v>
      </c>
      <c r="F8" s="22">
        <v>68.37</v>
      </c>
      <c r="G8" s="22" t="s">
        <v>98</v>
      </c>
      <c r="H8" s="22">
        <v>69.16</v>
      </c>
      <c r="I8" s="22">
        <v>40.64</v>
      </c>
      <c r="J8" s="22">
        <v>90.29</v>
      </c>
      <c r="K8" s="42">
        <f>(H8-I8)/I8</f>
        <v>0.701771653543307</v>
      </c>
      <c r="L8" s="42">
        <f>(J8-H8)/J8</f>
        <v>0.234023701406579</v>
      </c>
      <c r="M8" s="22"/>
      <c r="N8" s="22">
        <v>60.05</v>
      </c>
      <c r="O8" s="22">
        <v>74.75</v>
      </c>
      <c r="P8" s="22">
        <v>65.5</v>
      </c>
      <c r="Q8" s="22">
        <v>70.98</v>
      </c>
      <c r="R8" s="22">
        <v>66.88</v>
      </c>
      <c r="S8" s="22"/>
      <c r="T8" s="22"/>
      <c r="U8" s="22"/>
      <c r="V8" s="22"/>
      <c r="W8" s="22"/>
      <c r="X8" s="22"/>
      <c r="Y8" s="22" t="s">
        <v>99</v>
      </c>
      <c r="Z8" s="54">
        <f>(J8-N8)/J8</f>
        <v>0.33492081072101</v>
      </c>
      <c r="AA8" s="54">
        <f>(O8-P8)/O8</f>
        <v>0.123745819397993</v>
      </c>
      <c r="AB8" s="54">
        <f>(Q8-R8)/Q8</f>
        <v>0.0577627500704425</v>
      </c>
      <c r="AC8" s="54" t="e">
        <f>(S8-T8)/S8</f>
        <v>#DIV/0!</v>
      </c>
      <c r="AD8" s="43"/>
      <c r="AE8" s="22"/>
      <c r="AF8" s="22" t="s">
        <v>93</v>
      </c>
      <c r="AG8" s="63" t="s">
        <v>100</v>
      </c>
      <c r="AH8" s="22">
        <v>75.02</v>
      </c>
      <c r="AI8" s="22">
        <v>62.33</v>
      </c>
      <c r="AJ8" s="19">
        <f>AH8-AI8</f>
        <v>12.69</v>
      </c>
      <c r="AK8" s="22">
        <v>70.98</v>
      </c>
      <c r="AL8" s="22">
        <v>66.88</v>
      </c>
      <c r="AM8" s="22">
        <v>84.94</v>
      </c>
      <c r="AN8" s="19">
        <f>(AK8-AL8)*100</f>
        <v>410.000000000001</v>
      </c>
      <c r="AO8" s="17">
        <f>FLOOR(300/(AK8-AL8),100)</f>
        <v>0</v>
      </c>
      <c r="AP8" s="65">
        <f>(AM8-AK8)/(AK8-AL8)</f>
        <v>3.40487804878048</v>
      </c>
      <c r="AQ8" s="40">
        <f>(AK8-AL8)/AK8</f>
        <v>0.0577627500704425</v>
      </c>
      <c r="AR8" s="40">
        <f>(AM8-AK8)/AK8</f>
        <v>0.196675119752043</v>
      </c>
      <c r="AS8" s="22">
        <v>6.49</v>
      </c>
      <c r="AT8" s="63" t="s">
        <v>89</v>
      </c>
      <c r="AU8" s="20">
        <v>44526</v>
      </c>
      <c r="AV8" s="22">
        <v>72.07</v>
      </c>
      <c r="AW8" s="22">
        <v>100</v>
      </c>
      <c r="AX8" s="22">
        <v>5</v>
      </c>
      <c r="AY8" s="82">
        <v>0</v>
      </c>
      <c r="AZ8" s="79">
        <f>AV8*AW8+AX8+AY8</f>
        <v>7212</v>
      </c>
      <c r="BA8" s="79">
        <f>(AV8-AL8)*AW8+AX8+AY8</f>
        <v>524</v>
      </c>
      <c r="BB8" s="22">
        <v>74.5</v>
      </c>
      <c r="BC8" s="22">
        <v>70.4</v>
      </c>
      <c r="BD8" s="42">
        <f>(BB8-AV8)/(BB8-BC8)</f>
        <v>0.592682926829271</v>
      </c>
      <c r="BE8" s="20"/>
      <c r="BF8" s="22"/>
      <c r="BG8" s="22"/>
      <c r="BH8" s="22"/>
      <c r="BI8" s="22"/>
      <c r="BJ8" s="66"/>
      <c r="BK8" s="22"/>
      <c r="BL8" s="22"/>
      <c r="BM8" s="55"/>
      <c r="BN8" s="66"/>
      <c r="BO8" s="22"/>
      <c r="BP8" s="63"/>
    </row>
    <row r="9" s="4" customFormat="1" ht="24" spans="1:68">
      <c r="A9" s="103" t="s">
        <v>101</v>
      </c>
      <c r="B9" s="20">
        <v>44522</v>
      </c>
      <c r="C9" s="23" t="s">
        <v>102</v>
      </c>
      <c r="D9" s="22">
        <v>28.37</v>
      </c>
      <c r="E9" s="22">
        <v>29.06</v>
      </c>
      <c r="F9" s="22">
        <v>29.49</v>
      </c>
      <c r="G9" s="22"/>
      <c r="H9" s="22">
        <v>29.69</v>
      </c>
      <c r="I9" s="22">
        <v>17.54</v>
      </c>
      <c r="J9" s="22">
        <v>48.5</v>
      </c>
      <c r="K9" s="43">
        <f>(H9-I9)/I9</f>
        <v>0.692702394526796</v>
      </c>
      <c r="L9" s="44">
        <f>(J9-H9)/J9</f>
        <v>0.387835051546392</v>
      </c>
      <c r="M9" s="22"/>
      <c r="N9" s="22">
        <v>24.11</v>
      </c>
      <c r="O9" s="22">
        <v>38.16</v>
      </c>
      <c r="P9" s="22">
        <v>25.12</v>
      </c>
      <c r="Q9" s="22">
        <v>30.9</v>
      </c>
      <c r="R9" s="22">
        <v>29.2</v>
      </c>
      <c r="S9" s="22"/>
      <c r="T9" s="22"/>
      <c r="U9" s="22"/>
      <c r="V9" s="22"/>
      <c r="W9" s="22"/>
      <c r="X9" s="22"/>
      <c r="Y9" s="22" t="s">
        <v>79</v>
      </c>
      <c r="Z9" s="43">
        <f>(J9-N9)/J9</f>
        <v>0.502886597938144</v>
      </c>
      <c r="AA9" s="43">
        <f>(O9-P9)/O9</f>
        <v>0.341719077568134</v>
      </c>
      <c r="AB9" s="43">
        <f>(Q9-R9)/Q9</f>
        <v>0.0550161812297734</v>
      </c>
      <c r="AC9" s="43" t="e">
        <f>(S9-T9)/S9</f>
        <v>#DIV/0!</v>
      </c>
      <c r="AD9" s="43" t="e">
        <f>(U9-V9)/U9</f>
        <v>#DIV/0!</v>
      </c>
      <c r="AE9" s="22"/>
      <c r="AF9" s="22" t="s">
        <v>93</v>
      </c>
      <c r="AG9" s="63" t="s">
        <v>103</v>
      </c>
      <c r="AH9" s="22">
        <v>32.43</v>
      </c>
      <c r="AI9" s="22">
        <v>26.16</v>
      </c>
      <c r="AJ9" s="64">
        <f>AH9-AI9</f>
        <v>6.27</v>
      </c>
      <c r="AK9" s="22">
        <v>30.66</v>
      </c>
      <c r="AL9" s="22">
        <v>29.35</v>
      </c>
      <c r="AM9" s="22">
        <v>38.71</v>
      </c>
      <c r="AN9" s="64">
        <f>(AK9-AL9)*100</f>
        <v>131</v>
      </c>
      <c r="AO9" s="22">
        <f>FLOOR(300/(AK9-AL9),100)</f>
        <v>200</v>
      </c>
      <c r="AP9" s="66">
        <f>(AM9-AK9)/(AK9-AL9)</f>
        <v>6.14503816793894</v>
      </c>
      <c r="AQ9" s="43">
        <f>(AK9-AL9)/AK9</f>
        <v>0.042726679712981</v>
      </c>
      <c r="AR9" s="43">
        <f>(AM9-AK9)/AK9</f>
        <v>0.262557077625571</v>
      </c>
      <c r="AS9" s="22">
        <v>38.46</v>
      </c>
      <c r="AT9" s="63" t="s">
        <v>82</v>
      </c>
      <c r="AU9" s="20">
        <v>44524</v>
      </c>
      <c r="AV9" s="22">
        <v>30.54</v>
      </c>
      <c r="AW9" s="22">
        <v>100</v>
      </c>
      <c r="AX9" s="22">
        <v>5</v>
      </c>
      <c r="AY9" s="66">
        <f>AV9*AW9*0.2/10000</f>
        <v>0.06108</v>
      </c>
      <c r="AZ9" s="83">
        <f>AV9*AW9+AX9+AY9</f>
        <v>3059.06108</v>
      </c>
      <c r="BA9" s="83">
        <f>(AV9-AL9)*AW9+AX9+AY9</f>
        <v>124.06108</v>
      </c>
      <c r="BB9" s="22">
        <v>30.72</v>
      </c>
      <c r="BC9" s="22">
        <v>29.33</v>
      </c>
      <c r="BD9" s="43">
        <f>(BB9-AV9)/(BB9-BC9)</f>
        <v>0.129496402877698</v>
      </c>
      <c r="BE9" s="20">
        <v>44525</v>
      </c>
      <c r="BF9" s="22">
        <v>30.15</v>
      </c>
      <c r="BG9" s="22">
        <v>100</v>
      </c>
      <c r="BH9" s="22">
        <v>5</v>
      </c>
      <c r="BI9" s="22">
        <v>3.075</v>
      </c>
      <c r="BJ9" s="66">
        <f>BF9*BG9-BH9-BI9</f>
        <v>3006.925</v>
      </c>
      <c r="BK9" s="22">
        <v>30.69</v>
      </c>
      <c r="BL9" s="22">
        <v>30.01</v>
      </c>
      <c r="BM9" s="55">
        <f>(BF9-BL9)/(BK9-BL9)</f>
        <v>0.205882352941172</v>
      </c>
      <c r="BN9" s="66">
        <f>BJ9-AZ9</f>
        <v>-52.1360799999998</v>
      </c>
      <c r="BO9" s="22"/>
      <c r="BP9" s="63" t="s">
        <v>104</v>
      </c>
    </row>
    <row r="10" s="6" customFormat="1" ht="14" spans="1:67">
      <c r="A10" s="103" t="s">
        <v>105</v>
      </c>
      <c r="B10" s="24">
        <v>44529</v>
      </c>
      <c r="C10" s="25" t="s">
        <v>106</v>
      </c>
      <c r="D10" s="26">
        <v>22.26</v>
      </c>
      <c r="E10" s="26">
        <v>22.69</v>
      </c>
      <c r="F10" s="26">
        <v>24.83</v>
      </c>
      <c r="G10" s="26"/>
      <c r="H10" s="26">
        <v>28.99</v>
      </c>
      <c r="I10" s="26">
        <v>14.46</v>
      </c>
      <c r="J10" s="26">
        <v>31.94</v>
      </c>
      <c r="K10" s="42">
        <f>(H10-I10)/I10</f>
        <v>1.00484094052559</v>
      </c>
      <c r="L10" s="42">
        <f>(J10-H10)/J10</f>
        <v>0.0923606762680026</v>
      </c>
      <c r="M10" s="26"/>
      <c r="N10" s="26">
        <v>20.63</v>
      </c>
      <c r="O10" s="26">
        <v>25.66</v>
      </c>
      <c r="P10" s="26">
        <v>21.46</v>
      </c>
      <c r="Q10" s="26">
        <v>28.89</v>
      </c>
      <c r="R10" s="26">
        <v>24.22</v>
      </c>
      <c r="S10" s="26">
        <v>29.7</v>
      </c>
      <c r="T10" s="26">
        <v>27.72</v>
      </c>
      <c r="U10" s="26"/>
      <c r="V10" s="26"/>
      <c r="W10" s="26"/>
      <c r="X10" s="26"/>
      <c r="Y10" s="26" t="s">
        <v>92</v>
      </c>
      <c r="Z10" s="54">
        <f>(J10-N10)/J10</f>
        <v>0.354101440200376</v>
      </c>
      <c r="AA10" s="54">
        <f>(O10-P10)/O10</f>
        <v>0.163678877630553</v>
      </c>
      <c r="AB10" s="54">
        <f>(Q10-R10)/Q10</f>
        <v>0.161647628937349</v>
      </c>
      <c r="AC10" s="54">
        <f>(S10-T10)/S10</f>
        <v>0.0666666666666667</v>
      </c>
      <c r="AD10" s="26"/>
      <c r="AE10" s="26"/>
      <c r="AF10" s="26" t="s">
        <v>87</v>
      </c>
      <c r="AG10" s="26" t="s">
        <v>107</v>
      </c>
      <c r="AH10" s="26">
        <v>31.18</v>
      </c>
      <c r="AI10" s="26">
        <v>21.1</v>
      </c>
      <c r="AJ10" s="19">
        <f>AH10-AI10</f>
        <v>10.08</v>
      </c>
      <c r="AK10" s="26">
        <v>29.77</v>
      </c>
      <c r="AL10" s="26">
        <v>27.72</v>
      </c>
      <c r="AM10" s="26">
        <v>34.93</v>
      </c>
      <c r="AN10" s="19">
        <f>(AK10-AL10)*100</f>
        <v>205</v>
      </c>
      <c r="AO10" s="26">
        <f>FLOOR(300/(AK10-AL10),100)</f>
        <v>100</v>
      </c>
      <c r="AP10" s="67">
        <f>(AM10-AK10)/(AK10-AL10)</f>
        <v>2.51707317073171</v>
      </c>
      <c r="AQ10" s="42">
        <f>(AK10-AL10)/AK10</f>
        <v>0.0688612697346322</v>
      </c>
      <c r="AR10" s="42">
        <f>(AM10-AK10)/AK10</f>
        <v>0.173328854551562</v>
      </c>
      <c r="AS10" s="26">
        <v>17.95</v>
      </c>
      <c r="AT10" s="80" t="s">
        <v>89</v>
      </c>
      <c r="AU10" s="24">
        <v>44530</v>
      </c>
      <c r="AV10" s="26">
        <v>29.81</v>
      </c>
      <c r="AW10" s="26">
        <v>100</v>
      </c>
      <c r="AX10" s="26">
        <v>5</v>
      </c>
      <c r="AY10" s="66">
        <f>AV10*AW10*0.2/10000</f>
        <v>0.05962</v>
      </c>
      <c r="AZ10" s="83">
        <f>AV10*AW10+AX10+AY10</f>
        <v>2986.05962</v>
      </c>
      <c r="BA10" s="83">
        <f>(AV10-AL10)*AW10+AX10+AY10</f>
        <v>214.05962</v>
      </c>
      <c r="BB10" s="26">
        <v>30.32</v>
      </c>
      <c r="BC10" s="26">
        <v>28.81</v>
      </c>
      <c r="BD10" s="43">
        <f>(BB10-AV10)/(BB10-BC10)</f>
        <v>0.337748344370862</v>
      </c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</row>
    <row r="11" ht="13" spans="1:67">
      <c r="A11" s="104" t="s">
        <v>108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</row>
    <row r="12" ht="13" spans="1:67">
      <c r="A12" s="104" t="s">
        <v>109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</row>
    <row r="13" ht="13" spans="1:67">
      <c r="A13" s="104" t="s">
        <v>110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</row>
    <row r="14" ht="13" spans="1:67">
      <c r="A14" s="104" t="s">
        <v>111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ht="13" spans="1:67">
      <c r="A15" s="104" t="s">
        <v>112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</row>
    <row r="16" ht="13" spans="1:67">
      <c r="A16" s="104" t="s">
        <v>113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</row>
    <row r="17" ht="13" spans="1:67">
      <c r="A17" s="104" t="s">
        <v>114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</row>
    <row r="18" ht="13" spans="1:67">
      <c r="A18" s="104" t="s">
        <v>115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</row>
    <row r="19" ht="13" spans="1:67">
      <c r="A19" s="104" t="s">
        <v>116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</row>
    <row r="20" ht="13" spans="1:67">
      <c r="A20" s="104" t="s">
        <v>117</v>
      </c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</row>
    <row r="21" ht="13" spans="1:67">
      <c r="A21" s="104" t="s">
        <v>118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</row>
    <row r="22" ht="13" spans="1:67">
      <c r="A22" s="104" t="s">
        <v>119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</row>
    <row r="23" ht="13" spans="1:67">
      <c r="A23" s="104" t="s">
        <v>120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</row>
    <row r="24" ht="13" spans="1:67">
      <c r="A24" s="104" t="s">
        <v>121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</row>
    <row r="25" ht="13" spans="1:67">
      <c r="A25" s="104" t="s">
        <v>122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</row>
    <row r="26" ht="13" spans="1:67">
      <c r="A26" s="104" t="s">
        <v>123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</row>
    <row r="27" ht="13" spans="1:67">
      <c r="A27" s="104" t="s">
        <v>124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</row>
    <row r="28" ht="13" spans="1:67">
      <c r="A28" s="104" t="s">
        <v>125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</row>
    <row r="29" ht="13" spans="1:67">
      <c r="A29" s="104" t="s">
        <v>126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</row>
    <row r="30" ht="13" spans="1:67">
      <c r="A30" s="104" t="s">
        <v>127</v>
      </c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</row>
    <row r="31" ht="13" spans="1:67">
      <c r="A31" s="104" t="s">
        <v>128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</row>
    <row r="32" ht="13" spans="1:67">
      <c r="A32" s="104" t="s">
        <v>129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</row>
    <row r="33" ht="13" spans="1:67">
      <c r="A33" s="104" t="s">
        <v>130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</row>
    <row r="34" ht="13" spans="1:67">
      <c r="A34" s="104" t="s">
        <v>131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</row>
    <row r="35" ht="13" spans="1:67">
      <c r="A35" s="104" t="s">
        <v>132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</row>
    <row r="36" ht="13" spans="1:67">
      <c r="A36" s="104" t="s">
        <v>133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</row>
    <row r="37" ht="13" spans="1:67">
      <c r="A37" s="104" t="s">
        <v>134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</row>
    <row r="38" ht="13" spans="1:67">
      <c r="A38" s="104" t="s">
        <v>135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</row>
    <row r="39" ht="13" spans="1:67">
      <c r="A39" s="104" t="s">
        <v>136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</row>
    <row r="40" ht="13" spans="1:67">
      <c r="A40" s="104" t="s">
        <v>137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ht="13" spans="1:67">
      <c r="A41" s="104" t="s">
        <v>138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</row>
    <row r="42" ht="13" spans="1:67">
      <c r="A42" s="104" t="s">
        <v>139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</row>
    <row r="43" ht="13" spans="1:67">
      <c r="A43" s="104" t="s">
        <v>140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</row>
    <row r="44" ht="13" spans="1:67">
      <c r="A44" s="104" t="s">
        <v>141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</row>
    <row r="45" ht="13" spans="1:67">
      <c r="A45" s="104" t="s">
        <v>142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</row>
    <row r="46" ht="13" spans="1:67">
      <c r="A46" s="104" t="s">
        <v>143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</row>
    <row r="47" ht="13" spans="1:67">
      <c r="A47" s="104" t="s">
        <v>144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</row>
    <row r="48" ht="13" spans="1:67">
      <c r="A48" s="104" t="s">
        <v>145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</row>
    <row r="49" ht="13" spans="1:67">
      <c r="A49" s="104" t="s">
        <v>146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</row>
    <row r="50" ht="13" spans="1:67">
      <c r="A50" s="104" t="s">
        <v>147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ht="13" spans="1:67">
      <c r="A51" s="104" t="s">
        <v>148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ht="13" spans="1:67">
      <c r="A52" s="104" t="s">
        <v>149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ht="13" spans="1:67">
      <c r="A53" s="104" t="s">
        <v>150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</row>
    <row r="54" ht="13" spans="1:67">
      <c r="A54" s="104" t="s">
        <v>151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</row>
    <row r="55" ht="13" spans="1:67">
      <c r="A55" s="104" t="s">
        <v>152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</row>
    <row r="56" ht="13" spans="1:67">
      <c r="A56" s="104" t="s">
        <v>153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</row>
    <row r="57" ht="13" spans="1:67">
      <c r="A57" s="104" t="s">
        <v>154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</row>
    <row r="58" ht="13" spans="1:67">
      <c r="A58" s="104" t="s">
        <v>155</v>
      </c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</row>
    <row r="59" ht="13" spans="1:67">
      <c r="A59" s="104" t="s">
        <v>156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</row>
    <row r="60" ht="13" spans="1:67">
      <c r="A60" s="104" t="s">
        <v>157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</row>
    <row r="61" spans="1:67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</row>
    <row r="62" spans="1:67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</row>
    <row r="63" spans="1:67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</row>
    <row r="64" spans="1:67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</row>
    <row r="65" spans="1:67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</row>
    <row r="66" spans="1:67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</row>
    <row r="67" spans="1: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</row>
    <row r="68" spans="1:67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</row>
    <row r="69" spans="1:67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spans="1:67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spans="1:67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</row>
    <row r="72" spans="1:67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</row>
    <row r="73" spans="1:67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</row>
    <row r="74" spans="1:67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</row>
    <row r="75" spans="1:67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</row>
    <row r="76" spans="1:67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</row>
    <row r="77" spans="1:6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</row>
    <row r="78" spans="1:67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</row>
    <row r="79" spans="1:67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</row>
    <row r="80" spans="1:67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spans="1:67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</row>
    <row r="82" spans="1:67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</row>
    <row r="83" spans="1:67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</row>
    <row r="84" spans="1:67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</row>
    <row r="85" spans="1:67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</row>
    <row r="86" spans="1:67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</row>
    <row r="87" spans="1:6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spans="1:67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</row>
    <row r="89" spans="1:67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</row>
    <row r="90" spans="1:67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</row>
    <row r="91" spans="1:67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</row>
    <row r="92" spans="1:67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</row>
    <row r="93" spans="1:67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</row>
    <row r="94" spans="1:67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</row>
    <row r="95" spans="1:67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</row>
    <row r="96" spans="1:67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</row>
    <row r="97" spans="1:6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</row>
    <row r="98" spans="1:67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</row>
    <row r="99" spans="1:67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</row>
    <row r="100" spans="1:67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</row>
    <row r="101" spans="1:67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</row>
    <row r="102" spans="1:67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</row>
    <row r="103" spans="1:67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</row>
    <row r="104" spans="1:67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</row>
    <row r="105" spans="1:67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</row>
    <row r="106" spans="1:67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</row>
    <row r="107" spans="1:6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</row>
    <row r="108" spans="1:67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</row>
    <row r="109" spans="1:67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</row>
    <row r="110" spans="1:67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</row>
    <row r="111" spans="1:67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</row>
    <row r="112" spans="1:67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</row>
    <row r="113" spans="1:67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</row>
    <row r="114" spans="1:67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</row>
    <row r="115" spans="1:67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</row>
    <row r="116" spans="1:67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</row>
    <row r="117" spans="1:6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</row>
    <row r="118" spans="1:67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</row>
    <row r="119" spans="1:67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</row>
    <row r="120" spans="1:67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</row>
    <row r="121" spans="1:67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</row>
    <row r="122" spans="1:67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</row>
    <row r="123" spans="1:67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</row>
    <row r="124" spans="1:67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</row>
    <row r="125" spans="1:67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</row>
    <row r="126" spans="1:67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</row>
    <row r="127" spans="1:6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</row>
    <row r="128" spans="1:67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</row>
    <row r="129" spans="1:67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</row>
    <row r="130" spans="1:67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</row>
    <row r="131" spans="1:67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</row>
    <row r="132" spans="1:67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</row>
    <row r="133" spans="1:67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</row>
    <row r="134" spans="1:67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</row>
    <row r="135" spans="1:67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</row>
    <row r="136" spans="1:67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</row>
    <row r="137" spans="1:6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</row>
    <row r="138" spans="1:67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</row>
    <row r="139" spans="1:67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</row>
    <row r="140" spans="1:67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</row>
    <row r="141" spans="1:67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</row>
    <row r="142" spans="1:67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</row>
    <row r="143" spans="1:67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</row>
    <row r="144" spans="1:67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</row>
    <row r="145" spans="1:67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</row>
    <row r="146" spans="1:67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</row>
    <row r="147" spans="1:6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</row>
    <row r="148" spans="1:67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</row>
    <row r="149" spans="1:67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</row>
    <row r="150" spans="1:67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</row>
    <row r="151" spans="1:67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</row>
    <row r="152" spans="1:67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</row>
    <row r="153" spans="1:67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</row>
    <row r="154" spans="1:67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</row>
    <row r="155" spans="1:67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</row>
    <row r="156" spans="1:67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</row>
    <row r="157" spans="1:6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</row>
    <row r="158" spans="1:67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</row>
    <row r="159" spans="1:67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</row>
    <row r="160" spans="1:67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</row>
    <row r="161" spans="1:67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</row>
    <row r="162" spans="1:67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</row>
    <row r="163" spans="1:67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</row>
    <row r="164" spans="1:67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</row>
    <row r="165" spans="1:67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</row>
    <row r="166" spans="1:67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</row>
    <row r="167" spans="1: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</row>
    <row r="168" spans="1:67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</row>
    <row r="169" spans="1:67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</row>
    <row r="170" spans="1:67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</row>
    <row r="171" spans="1:67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</row>
    <row r="172" spans="1:67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</row>
    <row r="173" spans="1:67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</row>
    <row r="174" spans="1:67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</row>
    <row r="175" spans="1:67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</row>
    <row r="176" spans="1:67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</row>
    <row r="177" spans="1:6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</row>
    <row r="178" spans="1:67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</row>
    <row r="179" spans="1:67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</row>
    <row r="180" spans="1:67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</row>
    <row r="181" spans="1:67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</row>
    <row r="182" spans="1:67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</row>
    <row r="183" spans="1:67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</row>
    <row r="184" spans="1:67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</row>
    <row r="185" spans="1:67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</row>
    <row r="186" spans="1:67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</row>
    <row r="187" spans="1:6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</row>
    <row r="188" spans="1:67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</row>
    <row r="189" spans="1:67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</row>
    <row r="190" spans="1:67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</row>
    <row r="191" spans="1:67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</row>
    <row r="192" spans="1:67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</row>
    <row r="193" spans="1:67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</row>
    <row r="194" spans="1:67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</row>
    <row r="195" spans="1:67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</row>
    <row r="196" spans="1:67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</row>
    <row r="197" spans="1:6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</row>
    <row r="198" spans="1:67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</row>
    <row r="199" spans="1:67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</row>
    <row r="200" spans="1:67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</row>
    <row r="201" spans="1:67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</row>
    <row r="202" spans="1:67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  <c r="BI202" s="27"/>
      <c r="BJ202" s="27"/>
      <c r="BK202" s="27"/>
      <c r="BL202" s="27"/>
      <c r="BM202" s="27"/>
      <c r="BN202" s="27"/>
      <c r="BO202" s="27"/>
    </row>
    <row r="203" spans="1:67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  <c r="BI203" s="27"/>
      <c r="BJ203" s="27"/>
      <c r="BK203" s="27"/>
      <c r="BL203" s="27"/>
      <c r="BM203" s="27"/>
      <c r="BN203" s="27"/>
      <c r="BO203" s="27"/>
    </row>
    <row r="204" spans="1:67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  <c r="BI204" s="27"/>
      <c r="BJ204" s="27"/>
      <c r="BK204" s="27"/>
      <c r="BL204" s="27"/>
      <c r="BM204" s="27"/>
      <c r="BN204" s="27"/>
      <c r="BO204" s="27"/>
    </row>
    <row r="205" spans="1:67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  <c r="BI205" s="27"/>
      <c r="BJ205" s="27"/>
      <c r="BK205" s="27"/>
      <c r="BL205" s="27"/>
      <c r="BM205" s="27"/>
      <c r="BN205" s="27"/>
      <c r="BO205" s="27"/>
    </row>
    <row r="206" spans="1:67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  <c r="BI206" s="27"/>
      <c r="BJ206" s="27"/>
      <c r="BK206" s="27"/>
      <c r="BL206" s="27"/>
      <c r="BM206" s="27"/>
      <c r="BN206" s="27"/>
      <c r="BO206" s="27"/>
    </row>
    <row r="207" spans="1:6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  <c r="BI207" s="27"/>
      <c r="BJ207" s="27"/>
      <c r="BK207" s="27"/>
      <c r="BL207" s="27"/>
      <c r="BM207" s="27"/>
      <c r="BN207" s="27"/>
      <c r="BO207" s="27"/>
    </row>
    <row r="208" spans="1:67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  <c r="BI208" s="27"/>
      <c r="BJ208" s="27"/>
      <c r="BK208" s="27"/>
      <c r="BL208" s="27"/>
      <c r="BM208" s="27"/>
      <c r="BN208" s="27"/>
      <c r="BO208" s="27"/>
    </row>
    <row r="209" spans="1:67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  <c r="BI209" s="27"/>
      <c r="BJ209" s="27"/>
      <c r="BK209" s="27"/>
      <c r="BL209" s="27"/>
      <c r="BM209" s="27"/>
      <c r="BN209" s="27"/>
      <c r="BO209" s="27"/>
    </row>
    <row r="210" spans="1:67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27"/>
      <c r="BJ210" s="27"/>
      <c r="BK210" s="27"/>
      <c r="BL210" s="27"/>
      <c r="BM210" s="27"/>
      <c r="BN210" s="27"/>
      <c r="BO210" s="27"/>
    </row>
    <row r="211" spans="1:67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  <c r="BI211" s="27"/>
      <c r="BJ211" s="27"/>
      <c r="BK211" s="27"/>
      <c r="BL211" s="27"/>
      <c r="BM211" s="27"/>
      <c r="BN211" s="27"/>
      <c r="BO211" s="27"/>
    </row>
    <row r="212" spans="1:67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  <c r="BI212" s="27"/>
      <c r="BJ212" s="27"/>
      <c r="BK212" s="27"/>
      <c r="BL212" s="27"/>
      <c r="BM212" s="27"/>
      <c r="BN212" s="27"/>
      <c r="BO212" s="27"/>
    </row>
    <row r="213" spans="1:67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  <c r="BI213" s="27"/>
      <c r="BJ213" s="27"/>
      <c r="BK213" s="27"/>
      <c r="BL213" s="27"/>
      <c r="BM213" s="27"/>
      <c r="BN213" s="27"/>
      <c r="BO213" s="27"/>
    </row>
    <row r="214" spans="1:67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  <c r="BI214" s="27"/>
      <c r="BJ214" s="27"/>
      <c r="BK214" s="27"/>
      <c r="BL214" s="27"/>
      <c r="BM214" s="27"/>
      <c r="BN214" s="27"/>
      <c r="BO214" s="27"/>
    </row>
    <row r="215" spans="1:67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  <c r="BI215" s="27"/>
      <c r="BJ215" s="27"/>
      <c r="BK215" s="27"/>
      <c r="BL215" s="27"/>
      <c r="BM215" s="27"/>
      <c r="BN215" s="27"/>
      <c r="BO215" s="27"/>
    </row>
    <row r="216" spans="1:67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  <c r="BI216" s="27"/>
      <c r="BJ216" s="27"/>
      <c r="BK216" s="27"/>
      <c r="BL216" s="27"/>
      <c r="BM216" s="27"/>
      <c r="BN216" s="27"/>
      <c r="BO216" s="27"/>
    </row>
    <row r="217" spans="1:6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  <c r="BI217" s="27"/>
      <c r="BJ217" s="27"/>
      <c r="BK217" s="27"/>
      <c r="BL217" s="27"/>
      <c r="BM217" s="27"/>
      <c r="BN217" s="27"/>
      <c r="BO217" s="27"/>
    </row>
    <row r="218" spans="1:67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  <c r="BI218" s="27"/>
      <c r="BJ218" s="27"/>
      <c r="BK218" s="27"/>
      <c r="BL218" s="27"/>
      <c r="BM218" s="27"/>
      <c r="BN218" s="27"/>
      <c r="BO218" s="27"/>
    </row>
    <row r="219" spans="1:67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27"/>
      <c r="BJ219" s="27"/>
      <c r="BK219" s="27"/>
      <c r="BL219" s="27"/>
      <c r="BM219" s="27"/>
      <c r="BN219" s="27"/>
      <c r="BO219" s="27"/>
    </row>
    <row r="220" spans="1:67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27"/>
      <c r="BJ220" s="27"/>
      <c r="BK220" s="27"/>
      <c r="BL220" s="27"/>
      <c r="BM220" s="27"/>
      <c r="BN220" s="27"/>
      <c r="BO220" s="27"/>
    </row>
    <row r="221" spans="1:67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  <c r="BI221" s="27"/>
      <c r="BJ221" s="27"/>
      <c r="BK221" s="27"/>
      <c r="BL221" s="27"/>
      <c r="BM221" s="27"/>
      <c r="BN221" s="27"/>
      <c r="BO221" s="27"/>
    </row>
    <row r="222" spans="1:67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  <c r="BI222" s="27"/>
      <c r="BJ222" s="27"/>
      <c r="BK222" s="27"/>
      <c r="BL222" s="27"/>
      <c r="BM222" s="27"/>
      <c r="BN222" s="27"/>
      <c r="BO222" s="27"/>
    </row>
    <row r="223" spans="1:67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  <c r="BI223" s="27"/>
      <c r="BJ223" s="27"/>
      <c r="BK223" s="27"/>
      <c r="BL223" s="27"/>
      <c r="BM223" s="27"/>
      <c r="BN223" s="27"/>
      <c r="BO223" s="27"/>
    </row>
    <row r="224" spans="1:67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  <c r="BI224" s="27"/>
      <c r="BJ224" s="27"/>
      <c r="BK224" s="27"/>
      <c r="BL224" s="27"/>
      <c r="BM224" s="27"/>
      <c r="BN224" s="27"/>
      <c r="BO224" s="27"/>
    </row>
    <row r="225" spans="1:67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  <c r="BI225" s="27"/>
      <c r="BJ225" s="27"/>
      <c r="BK225" s="27"/>
      <c r="BL225" s="27"/>
      <c r="BM225" s="27"/>
      <c r="BN225" s="27"/>
      <c r="BO225" s="27"/>
    </row>
    <row r="226" spans="1:67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  <c r="BI226" s="27"/>
      <c r="BJ226" s="27"/>
      <c r="BK226" s="27"/>
      <c r="BL226" s="27"/>
      <c r="BM226" s="27"/>
      <c r="BN226" s="27"/>
      <c r="BO226" s="27"/>
    </row>
    <row r="227" spans="1:6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  <c r="BI227" s="27"/>
      <c r="BJ227" s="27"/>
      <c r="BK227" s="27"/>
      <c r="BL227" s="27"/>
      <c r="BM227" s="27"/>
      <c r="BN227" s="27"/>
      <c r="BO227" s="27"/>
    </row>
    <row r="228" spans="1:67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  <c r="BI228" s="27"/>
      <c r="BJ228" s="27"/>
      <c r="BK228" s="27"/>
      <c r="BL228" s="27"/>
      <c r="BM228" s="27"/>
      <c r="BN228" s="27"/>
      <c r="BO228" s="27"/>
    </row>
    <row r="229" spans="1:67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  <c r="BI229" s="27"/>
      <c r="BJ229" s="27"/>
      <c r="BK229" s="27"/>
      <c r="BL229" s="27"/>
      <c r="BM229" s="27"/>
      <c r="BN229" s="27"/>
      <c r="BO229" s="27"/>
    </row>
    <row r="230" spans="1:67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67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  <c r="BI231" s="27"/>
      <c r="BJ231" s="27"/>
      <c r="BK231" s="27"/>
      <c r="BL231" s="27"/>
      <c r="BM231" s="27"/>
      <c r="BN231" s="27"/>
      <c r="BO231" s="27"/>
    </row>
    <row r="232" spans="1:67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  <c r="BI232" s="27"/>
      <c r="BJ232" s="27"/>
      <c r="BK232" s="27"/>
      <c r="BL232" s="27"/>
      <c r="BM232" s="27"/>
      <c r="BN232" s="27"/>
      <c r="BO232" s="27"/>
    </row>
    <row r="233" spans="1:67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  <c r="BI233" s="27"/>
      <c r="BJ233" s="27"/>
      <c r="BK233" s="27"/>
      <c r="BL233" s="27"/>
      <c r="BM233" s="27"/>
      <c r="BN233" s="27"/>
      <c r="BO233" s="27"/>
    </row>
    <row r="234" spans="1:67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  <c r="BI234" s="27"/>
      <c r="BJ234" s="27"/>
      <c r="BK234" s="27"/>
      <c r="BL234" s="27"/>
      <c r="BM234" s="27"/>
      <c r="BN234" s="27"/>
      <c r="BO234" s="27"/>
    </row>
    <row r="235" spans="1:67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  <c r="BI235" s="27"/>
      <c r="BJ235" s="27"/>
      <c r="BK235" s="27"/>
      <c r="BL235" s="27"/>
      <c r="BM235" s="27"/>
      <c r="BN235" s="27"/>
      <c r="BO235" s="27"/>
    </row>
    <row r="236" spans="1:67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  <c r="BI236" s="27"/>
      <c r="BJ236" s="27"/>
      <c r="BK236" s="27"/>
      <c r="BL236" s="27"/>
      <c r="BM236" s="27"/>
      <c r="BN236" s="27"/>
      <c r="BO236" s="27"/>
    </row>
    <row r="237" spans="1:6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67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  <c r="BI238" s="27"/>
      <c r="BJ238" s="27"/>
      <c r="BK238" s="27"/>
      <c r="BL238" s="27"/>
      <c r="BM238" s="27"/>
      <c r="BN238" s="27"/>
      <c r="BO238" s="27"/>
    </row>
    <row r="239" spans="1:67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  <c r="BI239" s="27"/>
      <c r="BJ239" s="27"/>
      <c r="BK239" s="27"/>
      <c r="BL239" s="27"/>
      <c r="BM239" s="27"/>
      <c r="BN239" s="27"/>
      <c r="BO239" s="27"/>
    </row>
    <row r="240" spans="1:67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  <c r="BI240" s="27"/>
      <c r="BJ240" s="27"/>
      <c r="BK240" s="27"/>
      <c r="BL240" s="27"/>
      <c r="BM240" s="27"/>
      <c r="BN240" s="27"/>
      <c r="BO240" s="27"/>
    </row>
    <row r="241" spans="1:67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  <c r="BI241" s="27"/>
      <c r="BJ241" s="27"/>
      <c r="BK241" s="27"/>
      <c r="BL241" s="27"/>
      <c r="BM241" s="27"/>
      <c r="BN241" s="27"/>
      <c r="BO241" s="27"/>
    </row>
    <row r="242" spans="1:67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  <c r="BI242" s="27"/>
      <c r="BJ242" s="27"/>
      <c r="BK242" s="27"/>
      <c r="BL242" s="27"/>
      <c r="BM242" s="27"/>
      <c r="BN242" s="27"/>
      <c r="BO242" s="27"/>
    </row>
    <row r="243" spans="1:67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  <c r="BI243" s="27"/>
      <c r="BJ243" s="27"/>
      <c r="BK243" s="27"/>
      <c r="BL243" s="27"/>
      <c r="BM243" s="27"/>
      <c r="BN243" s="27"/>
      <c r="BO243" s="27"/>
    </row>
    <row r="244" spans="1:67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  <c r="BI244" s="27"/>
      <c r="BJ244" s="27"/>
      <c r="BK244" s="27"/>
      <c r="BL244" s="27"/>
      <c r="BM244" s="27"/>
      <c r="BN244" s="27"/>
      <c r="BO244" s="27"/>
    </row>
    <row r="245" spans="1:67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  <c r="BI245" s="27"/>
      <c r="BJ245" s="27"/>
      <c r="BK245" s="27"/>
      <c r="BL245" s="27"/>
      <c r="BM245" s="27"/>
      <c r="BN245" s="27"/>
      <c r="BO245" s="27"/>
    </row>
    <row r="246" spans="1:67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6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  <c r="BI247" s="27"/>
      <c r="BJ247" s="27"/>
      <c r="BK247" s="27"/>
      <c r="BL247" s="27"/>
      <c r="BM247" s="27"/>
      <c r="BN247" s="27"/>
      <c r="BO247" s="27"/>
    </row>
    <row r="248" spans="1:67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  <c r="BI248" s="27"/>
      <c r="BJ248" s="27"/>
      <c r="BK248" s="27"/>
      <c r="BL248" s="27"/>
      <c r="BM248" s="27"/>
      <c r="BN248" s="27"/>
      <c r="BO248" s="27"/>
    </row>
    <row r="249" spans="1:67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  <c r="BI249" s="27"/>
      <c r="BJ249" s="27"/>
      <c r="BK249" s="27"/>
      <c r="BL249" s="27"/>
      <c r="BM249" s="27"/>
      <c r="BN249" s="27"/>
      <c r="BO249" s="27"/>
    </row>
    <row r="250" spans="1:67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  <c r="BI250" s="27"/>
      <c r="BJ250" s="27"/>
      <c r="BK250" s="27"/>
      <c r="BL250" s="27"/>
      <c r="BM250" s="27"/>
      <c r="BN250" s="27"/>
      <c r="BO250" s="27"/>
    </row>
    <row r="251" spans="1:67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  <c r="BI251" s="27"/>
      <c r="BJ251" s="27"/>
      <c r="BK251" s="27"/>
      <c r="BL251" s="27"/>
      <c r="BM251" s="27"/>
      <c r="BN251" s="27"/>
      <c r="BO251" s="27"/>
    </row>
    <row r="252" spans="1:67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  <c r="BI252" s="27"/>
      <c r="BJ252" s="27"/>
      <c r="BK252" s="27"/>
      <c r="BL252" s="27"/>
      <c r="BM252" s="27"/>
      <c r="BN252" s="27"/>
      <c r="BO252" s="27"/>
    </row>
    <row r="253" spans="1:67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  <c r="BI253" s="27"/>
      <c r="BJ253" s="27"/>
      <c r="BK253" s="27"/>
      <c r="BL253" s="27"/>
      <c r="BM253" s="27"/>
      <c r="BN253" s="27"/>
      <c r="BO253" s="27"/>
    </row>
    <row r="254" spans="1:67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  <c r="BI254" s="27"/>
      <c r="BJ254" s="27"/>
      <c r="BK254" s="27"/>
      <c r="BL254" s="27"/>
      <c r="BM254" s="27"/>
      <c r="BN254" s="27"/>
      <c r="BO254" s="27"/>
    </row>
    <row r="255" spans="1:67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  <c r="BI255" s="27"/>
      <c r="BJ255" s="27"/>
      <c r="BK255" s="27"/>
      <c r="BL255" s="27"/>
      <c r="BM255" s="27"/>
      <c r="BN255" s="27"/>
      <c r="BO255" s="27"/>
    </row>
    <row r="256" spans="1:67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  <c r="BI256" s="27"/>
      <c r="BJ256" s="27"/>
      <c r="BK256" s="27"/>
      <c r="BL256" s="27"/>
      <c r="BM256" s="27"/>
      <c r="BN256" s="27"/>
      <c r="BO256" s="27"/>
    </row>
    <row r="257" spans="1:6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  <c r="BI257" s="27"/>
      <c r="BJ257" s="27"/>
      <c r="BK257" s="27"/>
      <c r="BL257" s="27"/>
      <c r="BM257" s="27"/>
      <c r="BN257" s="27"/>
      <c r="BO257" s="27"/>
    </row>
    <row r="258" spans="1:67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  <c r="BG258" s="27"/>
      <c r="BH258" s="27"/>
      <c r="BI258" s="27"/>
      <c r="BJ258" s="27"/>
      <c r="BK258" s="27"/>
      <c r="BL258" s="27"/>
      <c r="BM258" s="27"/>
      <c r="BN258" s="27"/>
      <c r="BO258" s="27"/>
    </row>
    <row r="259" spans="1:67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  <c r="BG259" s="27"/>
      <c r="BH259" s="27"/>
      <c r="BI259" s="27"/>
      <c r="BJ259" s="27"/>
      <c r="BK259" s="27"/>
      <c r="BL259" s="27"/>
      <c r="BM259" s="27"/>
      <c r="BN259" s="27"/>
      <c r="BO259" s="27"/>
    </row>
    <row r="260" spans="1:67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  <c r="BG260" s="27"/>
      <c r="BH260" s="27"/>
      <c r="BI260" s="27"/>
      <c r="BJ260" s="27"/>
      <c r="BK260" s="27"/>
      <c r="BL260" s="27"/>
      <c r="BM260" s="27"/>
      <c r="BN260" s="27"/>
      <c r="BO260" s="27"/>
    </row>
    <row r="261" spans="1:67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  <c r="BG261" s="27"/>
      <c r="BH261" s="27"/>
      <c r="BI261" s="27"/>
      <c r="BJ261" s="27"/>
      <c r="BK261" s="27"/>
      <c r="BL261" s="27"/>
      <c r="BM261" s="27"/>
      <c r="BN261" s="27"/>
      <c r="BO261" s="27"/>
    </row>
    <row r="262" spans="1:67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  <c r="BG262" s="27"/>
      <c r="BH262" s="27"/>
      <c r="BI262" s="27"/>
      <c r="BJ262" s="27"/>
      <c r="BK262" s="27"/>
      <c r="BL262" s="27"/>
      <c r="BM262" s="27"/>
      <c r="BN262" s="27"/>
      <c r="BO262" s="27"/>
    </row>
    <row r="263" spans="1:67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  <c r="BG263" s="27"/>
      <c r="BH263" s="27"/>
      <c r="BI263" s="27"/>
      <c r="BJ263" s="27"/>
      <c r="BK263" s="27"/>
      <c r="BL263" s="27"/>
      <c r="BM263" s="27"/>
      <c r="BN263" s="27"/>
      <c r="BO263" s="27"/>
    </row>
    <row r="264" spans="1:67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  <c r="BG264" s="27"/>
      <c r="BH264" s="27"/>
      <c r="BI264" s="27"/>
      <c r="BJ264" s="27"/>
      <c r="BK264" s="27"/>
      <c r="BL264" s="27"/>
      <c r="BM264" s="27"/>
      <c r="BN264" s="27"/>
      <c r="BO264" s="27"/>
    </row>
    <row r="265" spans="1:67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  <c r="BG265" s="27"/>
      <c r="BH265" s="27"/>
      <c r="BI265" s="27"/>
      <c r="BJ265" s="27"/>
      <c r="BK265" s="27"/>
      <c r="BL265" s="27"/>
      <c r="BM265" s="27"/>
      <c r="BN265" s="27"/>
      <c r="BO265" s="27"/>
    </row>
    <row r="266" spans="1:67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  <c r="BG266" s="27"/>
      <c r="BH266" s="27"/>
      <c r="BI266" s="27"/>
      <c r="BJ266" s="27"/>
      <c r="BK266" s="27"/>
      <c r="BL266" s="27"/>
      <c r="BM266" s="27"/>
      <c r="BN266" s="27"/>
      <c r="BO266" s="27"/>
    </row>
    <row r="267" spans="1: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  <c r="BG267" s="27"/>
      <c r="BH267" s="27"/>
      <c r="BI267" s="27"/>
      <c r="BJ267" s="27"/>
      <c r="BK267" s="27"/>
      <c r="BL267" s="27"/>
      <c r="BM267" s="27"/>
      <c r="BN267" s="27"/>
      <c r="BO267" s="27"/>
    </row>
    <row r="268" spans="1:67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  <c r="BG268" s="27"/>
      <c r="BH268" s="27"/>
      <c r="BI268" s="27"/>
      <c r="BJ268" s="27"/>
      <c r="BK268" s="27"/>
      <c r="BL268" s="27"/>
      <c r="BM268" s="27"/>
      <c r="BN268" s="27"/>
      <c r="BO268" s="27"/>
    </row>
    <row r="269" spans="1:67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  <c r="BG269" s="27"/>
      <c r="BH269" s="27"/>
      <c r="BI269" s="27"/>
      <c r="BJ269" s="27"/>
      <c r="BK269" s="27"/>
      <c r="BL269" s="27"/>
      <c r="BM269" s="27"/>
      <c r="BN269" s="27"/>
      <c r="BO269" s="27"/>
    </row>
    <row r="270" spans="1:67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  <c r="BG270" s="27"/>
      <c r="BH270" s="27"/>
      <c r="BI270" s="27"/>
      <c r="BJ270" s="27"/>
      <c r="BK270" s="27"/>
      <c r="BL270" s="27"/>
      <c r="BM270" s="27"/>
      <c r="BN270" s="27"/>
      <c r="BO270" s="27"/>
    </row>
    <row r="271" spans="1:67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  <c r="BG271" s="27"/>
      <c r="BH271" s="27"/>
      <c r="BI271" s="27"/>
      <c r="BJ271" s="27"/>
      <c r="BK271" s="27"/>
      <c r="BL271" s="27"/>
      <c r="BM271" s="27"/>
      <c r="BN271" s="27"/>
      <c r="BO271" s="27"/>
    </row>
    <row r="272" spans="1:67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  <c r="BG272" s="27"/>
      <c r="BH272" s="27"/>
      <c r="BI272" s="27"/>
      <c r="BJ272" s="27"/>
      <c r="BK272" s="27"/>
      <c r="BL272" s="27"/>
      <c r="BM272" s="27"/>
      <c r="BN272" s="27"/>
      <c r="BO272" s="27"/>
    </row>
    <row r="273" spans="1:67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  <c r="BG273" s="27"/>
      <c r="BH273" s="27"/>
      <c r="BI273" s="27"/>
      <c r="BJ273" s="27"/>
      <c r="BK273" s="27"/>
      <c r="BL273" s="27"/>
      <c r="BM273" s="27"/>
      <c r="BN273" s="27"/>
      <c r="BO273" s="27"/>
    </row>
    <row r="274" spans="1:67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  <c r="BG274" s="27"/>
      <c r="BH274" s="27"/>
      <c r="BI274" s="27"/>
      <c r="BJ274" s="27"/>
      <c r="BK274" s="27"/>
      <c r="BL274" s="27"/>
      <c r="BM274" s="27"/>
      <c r="BN274" s="27"/>
      <c r="BO274" s="27"/>
    </row>
    <row r="275" spans="1:67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  <c r="BG275" s="27"/>
      <c r="BH275" s="27"/>
      <c r="BI275" s="27"/>
      <c r="BJ275" s="27"/>
      <c r="BK275" s="27"/>
      <c r="BL275" s="27"/>
      <c r="BM275" s="27"/>
      <c r="BN275" s="27"/>
      <c r="BO275" s="27"/>
    </row>
    <row r="276" spans="1:67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  <c r="BG276" s="27"/>
      <c r="BH276" s="27"/>
      <c r="BI276" s="27"/>
      <c r="BJ276" s="27"/>
      <c r="BK276" s="27"/>
      <c r="BL276" s="27"/>
      <c r="BM276" s="27"/>
      <c r="BN276" s="27"/>
      <c r="BO276" s="27"/>
    </row>
    <row r="277" spans="1:6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  <c r="BG277" s="27"/>
      <c r="BH277" s="27"/>
      <c r="BI277" s="27"/>
      <c r="BJ277" s="27"/>
      <c r="BK277" s="27"/>
      <c r="BL277" s="27"/>
      <c r="BM277" s="27"/>
      <c r="BN277" s="27"/>
      <c r="BO277" s="27"/>
    </row>
    <row r="278" spans="1:67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  <c r="BG278" s="27"/>
      <c r="BH278" s="27"/>
      <c r="BI278" s="27"/>
      <c r="BJ278" s="27"/>
      <c r="BK278" s="27"/>
      <c r="BL278" s="27"/>
      <c r="BM278" s="27"/>
      <c r="BN278" s="27"/>
      <c r="BO278" s="27"/>
    </row>
    <row r="279" spans="1:67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  <c r="BG279" s="27"/>
      <c r="BH279" s="27"/>
      <c r="BI279" s="27"/>
      <c r="BJ279" s="27"/>
      <c r="BK279" s="27"/>
      <c r="BL279" s="27"/>
      <c r="BM279" s="27"/>
      <c r="BN279" s="27"/>
      <c r="BO279" s="27"/>
    </row>
    <row r="280" spans="1:67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  <c r="BG280" s="27"/>
      <c r="BH280" s="27"/>
      <c r="BI280" s="27"/>
      <c r="BJ280" s="27"/>
      <c r="BK280" s="27"/>
      <c r="BL280" s="27"/>
      <c r="BM280" s="27"/>
      <c r="BN280" s="27"/>
      <c r="BO280" s="27"/>
    </row>
    <row r="281" spans="1:67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  <c r="BG281" s="27"/>
      <c r="BH281" s="27"/>
      <c r="BI281" s="27"/>
      <c r="BJ281" s="27"/>
      <c r="BK281" s="27"/>
      <c r="BL281" s="27"/>
      <c r="BM281" s="27"/>
      <c r="BN281" s="27"/>
      <c r="BO281" s="27"/>
    </row>
    <row r="282" spans="1:67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  <c r="BG282" s="27"/>
      <c r="BH282" s="27"/>
      <c r="BI282" s="27"/>
      <c r="BJ282" s="27"/>
      <c r="BK282" s="27"/>
      <c r="BL282" s="27"/>
      <c r="BM282" s="27"/>
      <c r="BN282" s="27"/>
      <c r="BO282" s="27"/>
    </row>
    <row r="283" spans="1:67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  <c r="BG283" s="27"/>
      <c r="BH283" s="27"/>
      <c r="BI283" s="27"/>
      <c r="BJ283" s="27"/>
      <c r="BK283" s="27"/>
      <c r="BL283" s="27"/>
      <c r="BM283" s="27"/>
      <c r="BN283" s="27"/>
      <c r="BO283" s="27"/>
    </row>
    <row r="284" spans="1:67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  <c r="BG284" s="27"/>
      <c r="BH284" s="27"/>
      <c r="BI284" s="27"/>
      <c r="BJ284" s="27"/>
      <c r="BK284" s="27"/>
      <c r="BL284" s="27"/>
      <c r="BM284" s="27"/>
      <c r="BN284" s="27"/>
      <c r="BO284" s="27"/>
    </row>
    <row r="285" spans="1:67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  <c r="BG285" s="27"/>
      <c r="BH285" s="27"/>
      <c r="BI285" s="27"/>
      <c r="BJ285" s="27"/>
      <c r="BK285" s="27"/>
      <c r="BL285" s="27"/>
      <c r="BM285" s="27"/>
      <c r="BN285" s="27"/>
      <c r="BO285" s="27"/>
    </row>
    <row r="286" spans="1:67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  <c r="BG286" s="27"/>
      <c r="BH286" s="27"/>
      <c r="BI286" s="27"/>
      <c r="BJ286" s="27"/>
      <c r="BK286" s="27"/>
      <c r="BL286" s="27"/>
      <c r="BM286" s="27"/>
      <c r="BN286" s="27"/>
      <c r="BO286" s="27"/>
    </row>
    <row r="287" spans="1:6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  <c r="BG287" s="27"/>
      <c r="BH287" s="27"/>
      <c r="BI287" s="27"/>
      <c r="BJ287" s="27"/>
      <c r="BK287" s="27"/>
      <c r="BL287" s="27"/>
      <c r="BM287" s="27"/>
      <c r="BN287" s="27"/>
      <c r="BO287" s="27"/>
    </row>
    <row r="288" spans="1:67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  <c r="BG288" s="27"/>
      <c r="BH288" s="27"/>
      <c r="BI288" s="27"/>
      <c r="BJ288" s="27"/>
      <c r="BK288" s="27"/>
      <c r="BL288" s="27"/>
      <c r="BM288" s="27"/>
      <c r="BN288" s="27"/>
      <c r="BO288" s="27"/>
    </row>
    <row r="289" spans="1:67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  <c r="BG289" s="27"/>
      <c r="BH289" s="27"/>
      <c r="BI289" s="27"/>
      <c r="BJ289" s="27"/>
      <c r="BK289" s="27"/>
      <c r="BL289" s="27"/>
      <c r="BM289" s="27"/>
      <c r="BN289" s="27"/>
      <c r="BO289" s="27"/>
    </row>
    <row r="290" spans="1:67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  <c r="BG290" s="27"/>
      <c r="BH290" s="27"/>
      <c r="BI290" s="27"/>
      <c r="BJ290" s="27"/>
      <c r="BK290" s="27"/>
      <c r="BL290" s="27"/>
      <c r="BM290" s="27"/>
      <c r="BN290" s="27"/>
      <c r="BO290" s="27"/>
    </row>
    <row r="291" spans="1:67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  <c r="BG291" s="27"/>
      <c r="BH291" s="27"/>
      <c r="BI291" s="27"/>
      <c r="BJ291" s="27"/>
      <c r="BK291" s="27"/>
      <c r="BL291" s="27"/>
      <c r="BM291" s="27"/>
      <c r="BN291" s="27"/>
      <c r="BO291" s="27"/>
    </row>
    <row r="292" spans="1:67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  <c r="BG292" s="27"/>
      <c r="BH292" s="27"/>
      <c r="BI292" s="27"/>
      <c r="BJ292" s="27"/>
      <c r="BK292" s="27"/>
      <c r="BL292" s="27"/>
      <c r="BM292" s="27"/>
      <c r="BN292" s="27"/>
      <c r="BO292" s="27"/>
    </row>
    <row r="293" spans="1:67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  <c r="BG293" s="27"/>
      <c r="BH293" s="27"/>
      <c r="BI293" s="27"/>
      <c r="BJ293" s="27"/>
      <c r="BK293" s="27"/>
      <c r="BL293" s="27"/>
      <c r="BM293" s="27"/>
      <c r="BN293" s="27"/>
      <c r="BO293" s="27"/>
    </row>
    <row r="294" spans="1:67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  <c r="BG294" s="27"/>
      <c r="BH294" s="27"/>
      <c r="BI294" s="27"/>
      <c r="BJ294" s="27"/>
      <c r="BK294" s="27"/>
      <c r="BL294" s="27"/>
      <c r="BM294" s="27"/>
      <c r="BN294" s="27"/>
      <c r="BO294" s="27"/>
    </row>
    <row r="295" spans="1:67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T295" s="27"/>
      <c r="AU295" s="27"/>
      <c r="AV295" s="27"/>
      <c r="AW295" s="27"/>
      <c r="AX295" s="27"/>
      <c r="AY295" s="27"/>
      <c r="AZ295" s="27"/>
      <c r="BA295" s="27"/>
      <c r="BB295" s="27"/>
      <c r="BC295" s="27"/>
      <c r="BD295" s="27"/>
      <c r="BE295" s="27"/>
      <c r="BF295" s="27"/>
      <c r="BG295" s="27"/>
      <c r="BH295" s="27"/>
      <c r="BI295" s="27"/>
      <c r="BJ295" s="27"/>
      <c r="BK295" s="27"/>
      <c r="BL295" s="27"/>
      <c r="BM295" s="27"/>
      <c r="BN295" s="27"/>
      <c r="BO295" s="27"/>
    </row>
    <row r="296" spans="1:67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T296" s="27"/>
      <c r="AU296" s="27"/>
      <c r="AV296" s="27"/>
      <c r="AW296" s="27"/>
      <c r="AX296" s="27"/>
      <c r="AY296" s="27"/>
      <c r="AZ296" s="27"/>
      <c r="BA296" s="27"/>
      <c r="BB296" s="27"/>
      <c r="BC296" s="27"/>
      <c r="BD296" s="27"/>
      <c r="BE296" s="27"/>
      <c r="BF296" s="27"/>
      <c r="BG296" s="27"/>
      <c r="BH296" s="27"/>
      <c r="BI296" s="27"/>
      <c r="BJ296" s="27"/>
      <c r="BK296" s="27"/>
      <c r="BL296" s="27"/>
      <c r="BM296" s="27"/>
      <c r="BN296" s="27"/>
      <c r="BO296" s="27"/>
    </row>
    <row r="297" spans="1:6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T297" s="27"/>
      <c r="AU297" s="27"/>
      <c r="AV297" s="27"/>
      <c r="AW297" s="27"/>
      <c r="AX297" s="27"/>
      <c r="AY297" s="27"/>
      <c r="AZ297" s="27"/>
      <c r="BA297" s="27"/>
      <c r="BB297" s="27"/>
      <c r="BC297" s="27"/>
      <c r="BD297" s="27"/>
      <c r="BE297" s="27"/>
      <c r="BF297" s="27"/>
      <c r="BG297" s="27"/>
      <c r="BH297" s="27"/>
      <c r="BI297" s="27"/>
      <c r="BJ297" s="27"/>
      <c r="BK297" s="27"/>
      <c r="BL297" s="27"/>
      <c r="BM297" s="27"/>
      <c r="BN297" s="27"/>
      <c r="BO297" s="27"/>
    </row>
    <row r="298" spans="1:67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  <c r="BD298" s="27"/>
      <c r="BE298" s="27"/>
      <c r="BF298" s="27"/>
      <c r="BG298" s="27"/>
      <c r="BH298" s="27"/>
      <c r="BI298" s="27"/>
      <c r="BJ298" s="27"/>
      <c r="BK298" s="27"/>
      <c r="BL298" s="27"/>
      <c r="BM298" s="27"/>
      <c r="BN298" s="27"/>
      <c r="BO298" s="27"/>
    </row>
    <row r="299" spans="1:67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T299" s="27"/>
      <c r="AU299" s="27"/>
      <c r="AV299" s="27"/>
      <c r="AW299" s="27"/>
      <c r="AX299" s="27"/>
      <c r="AY299" s="27"/>
      <c r="AZ299" s="27"/>
      <c r="BA299" s="27"/>
      <c r="BB299" s="27"/>
      <c r="BC299" s="27"/>
      <c r="BD299" s="27"/>
      <c r="BE299" s="27"/>
      <c r="BF299" s="27"/>
      <c r="BG299" s="27"/>
      <c r="BH299" s="27"/>
      <c r="BI299" s="27"/>
      <c r="BJ299" s="27"/>
      <c r="BK299" s="27"/>
      <c r="BL299" s="27"/>
      <c r="BM299" s="27"/>
      <c r="BN299" s="27"/>
      <c r="BO299" s="27"/>
    </row>
    <row r="300" spans="1:67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T300" s="27"/>
      <c r="AU300" s="27"/>
      <c r="AV300" s="27"/>
      <c r="AW300" s="27"/>
      <c r="AX300" s="27"/>
      <c r="AY300" s="27"/>
      <c r="AZ300" s="27"/>
      <c r="BA300" s="27"/>
      <c r="BB300" s="27"/>
      <c r="BC300" s="27"/>
      <c r="BD300" s="27"/>
      <c r="BE300" s="27"/>
      <c r="BF300" s="27"/>
      <c r="BG300" s="27"/>
      <c r="BH300" s="27"/>
      <c r="BI300" s="27"/>
      <c r="BJ300" s="27"/>
      <c r="BK300" s="27"/>
      <c r="BL300" s="27"/>
      <c r="BM300" s="27"/>
      <c r="BN300" s="27"/>
      <c r="BO300" s="27"/>
    </row>
    <row r="301" spans="1:67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T301" s="27"/>
      <c r="AU301" s="27"/>
      <c r="AV301" s="27"/>
      <c r="AW301" s="27"/>
      <c r="AX301" s="27"/>
      <c r="AY301" s="27"/>
      <c r="AZ301" s="27"/>
      <c r="BA301" s="27"/>
      <c r="BB301" s="27"/>
      <c r="BC301" s="27"/>
      <c r="BD301" s="27"/>
      <c r="BE301" s="27"/>
      <c r="BF301" s="27"/>
      <c r="BG301" s="27"/>
      <c r="BH301" s="27"/>
      <c r="BI301" s="27"/>
      <c r="BJ301" s="27"/>
      <c r="BK301" s="27"/>
      <c r="BL301" s="27"/>
      <c r="BM301" s="27"/>
      <c r="BN301" s="27"/>
      <c r="BO301" s="27"/>
    </row>
    <row r="302" spans="1:67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T302" s="27"/>
      <c r="AU302" s="27"/>
      <c r="AV302" s="27"/>
      <c r="AW302" s="27"/>
      <c r="AX302" s="27"/>
      <c r="AY302" s="27"/>
      <c r="AZ302" s="27"/>
      <c r="BA302" s="27"/>
      <c r="BB302" s="27"/>
      <c r="BC302" s="27"/>
      <c r="BD302" s="27"/>
      <c r="BE302" s="27"/>
      <c r="BF302" s="27"/>
      <c r="BG302" s="27"/>
      <c r="BH302" s="27"/>
      <c r="BI302" s="27"/>
      <c r="BJ302" s="27"/>
      <c r="BK302" s="27"/>
      <c r="BL302" s="27"/>
      <c r="BM302" s="27"/>
      <c r="BN302" s="27"/>
      <c r="BO302" s="27"/>
    </row>
    <row r="303" spans="1:67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T303" s="27"/>
      <c r="AU303" s="27"/>
      <c r="AV303" s="27"/>
      <c r="AW303" s="27"/>
      <c r="AX303" s="27"/>
      <c r="AY303" s="27"/>
      <c r="AZ303" s="27"/>
      <c r="BA303" s="27"/>
      <c r="BB303" s="27"/>
      <c r="BC303" s="27"/>
      <c r="BD303" s="27"/>
      <c r="BE303" s="27"/>
      <c r="BF303" s="27"/>
      <c r="BG303" s="27"/>
      <c r="BH303" s="27"/>
      <c r="BI303" s="27"/>
      <c r="BJ303" s="27"/>
      <c r="BK303" s="27"/>
      <c r="BL303" s="27"/>
      <c r="BM303" s="27"/>
      <c r="BN303" s="27"/>
      <c r="BO303" s="27"/>
    </row>
    <row r="304" spans="1:67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T304" s="27"/>
      <c r="AU304" s="27"/>
      <c r="AV304" s="27"/>
      <c r="AW304" s="27"/>
      <c r="AX304" s="27"/>
      <c r="AY304" s="27"/>
      <c r="AZ304" s="27"/>
      <c r="BA304" s="27"/>
      <c r="BB304" s="27"/>
      <c r="BC304" s="27"/>
      <c r="BD304" s="27"/>
      <c r="BE304" s="27"/>
      <c r="BF304" s="27"/>
      <c r="BG304" s="27"/>
      <c r="BH304" s="27"/>
      <c r="BI304" s="27"/>
      <c r="BJ304" s="27"/>
      <c r="BK304" s="27"/>
      <c r="BL304" s="27"/>
      <c r="BM304" s="27"/>
      <c r="BN304" s="27"/>
      <c r="BO304" s="27"/>
    </row>
    <row r="305" spans="1:67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T305" s="27"/>
      <c r="AU305" s="27"/>
      <c r="AV305" s="27"/>
      <c r="AW305" s="27"/>
      <c r="AX305" s="27"/>
      <c r="AY305" s="27"/>
      <c r="AZ305" s="27"/>
      <c r="BA305" s="27"/>
      <c r="BB305" s="27"/>
      <c r="BC305" s="27"/>
      <c r="BD305" s="27"/>
      <c r="BE305" s="27"/>
      <c r="BF305" s="27"/>
      <c r="BG305" s="27"/>
      <c r="BH305" s="27"/>
      <c r="BI305" s="27"/>
      <c r="BJ305" s="27"/>
      <c r="BK305" s="27"/>
      <c r="BL305" s="27"/>
      <c r="BM305" s="27"/>
      <c r="BN305" s="27"/>
      <c r="BO305" s="27"/>
    </row>
    <row r="306" spans="1:67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T306" s="27"/>
      <c r="AU306" s="27"/>
      <c r="AV306" s="27"/>
      <c r="AW306" s="27"/>
      <c r="AX306" s="27"/>
      <c r="AY306" s="27"/>
      <c r="AZ306" s="27"/>
      <c r="BA306" s="27"/>
      <c r="BB306" s="27"/>
      <c r="BC306" s="27"/>
      <c r="BD306" s="27"/>
      <c r="BE306" s="27"/>
      <c r="BF306" s="27"/>
      <c r="BG306" s="27"/>
      <c r="BH306" s="27"/>
      <c r="BI306" s="27"/>
      <c r="BJ306" s="27"/>
      <c r="BK306" s="27"/>
      <c r="BL306" s="27"/>
      <c r="BM306" s="27"/>
      <c r="BN306" s="27"/>
      <c r="BO306" s="27"/>
    </row>
    <row r="307" spans="1:6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  <c r="BD307" s="27"/>
      <c r="BE307" s="27"/>
      <c r="BF307" s="27"/>
      <c r="BG307" s="27"/>
      <c r="BH307" s="27"/>
      <c r="BI307" s="27"/>
      <c r="BJ307" s="27"/>
      <c r="BK307" s="27"/>
      <c r="BL307" s="27"/>
      <c r="BM307" s="27"/>
      <c r="BN307" s="27"/>
      <c r="BO307" s="27"/>
    </row>
    <row r="308" spans="1:67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T308" s="27"/>
      <c r="AU308" s="27"/>
      <c r="AV308" s="27"/>
      <c r="AW308" s="27"/>
      <c r="AX308" s="27"/>
      <c r="AY308" s="27"/>
      <c r="AZ308" s="27"/>
      <c r="BA308" s="27"/>
      <c r="BB308" s="27"/>
      <c r="BC308" s="27"/>
      <c r="BD308" s="27"/>
      <c r="BE308" s="27"/>
      <c r="BF308" s="27"/>
      <c r="BG308" s="27"/>
      <c r="BH308" s="27"/>
      <c r="BI308" s="27"/>
      <c r="BJ308" s="27"/>
      <c r="BK308" s="27"/>
      <c r="BL308" s="27"/>
      <c r="BM308" s="27"/>
      <c r="BN308" s="27"/>
      <c r="BO308" s="27"/>
    </row>
    <row r="309" spans="1:67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T309" s="27"/>
      <c r="AU309" s="27"/>
      <c r="AV309" s="27"/>
      <c r="AW309" s="27"/>
      <c r="AX309" s="27"/>
      <c r="AY309" s="27"/>
      <c r="AZ309" s="27"/>
      <c r="BA309" s="27"/>
      <c r="BB309" s="27"/>
      <c r="BC309" s="27"/>
      <c r="BD309" s="27"/>
      <c r="BE309" s="27"/>
      <c r="BF309" s="27"/>
      <c r="BG309" s="27"/>
      <c r="BH309" s="27"/>
      <c r="BI309" s="27"/>
      <c r="BJ309" s="27"/>
      <c r="BK309" s="27"/>
      <c r="BL309" s="27"/>
      <c r="BM309" s="27"/>
      <c r="BN309" s="27"/>
      <c r="BO309" s="27"/>
    </row>
    <row r="310" spans="1:67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T310" s="27"/>
      <c r="AU310" s="27"/>
      <c r="AV310" s="27"/>
      <c r="AW310" s="27"/>
      <c r="AX310" s="27"/>
      <c r="AY310" s="27"/>
      <c r="AZ310" s="27"/>
      <c r="BA310" s="27"/>
      <c r="BB310" s="27"/>
      <c r="BC310" s="27"/>
      <c r="BD310" s="27"/>
      <c r="BE310" s="27"/>
      <c r="BF310" s="27"/>
      <c r="BG310" s="27"/>
      <c r="BH310" s="27"/>
      <c r="BI310" s="27"/>
      <c r="BJ310" s="27"/>
      <c r="BK310" s="27"/>
      <c r="BL310" s="27"/>
      <c r="BM310" s="27"/>
      <c r="BN310" s="27"/>
      <c r="BO310" s="27"/>
    </row>
    <row r="311" spans="1:67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T311" s="27"/>
      <c r="AU311" s="27"/>
      <c r="AV311" s="27"/>
      <c r="AW311" s="27"/>
      <c r="AX311" s="27"/>
      <c r="AY311" s="27"/>
      <c r="AZ311" s="27"/>
      <c r="BA311" s="27"/>
      <c r="BB311" s="27"/>
      <c r="BC311" s="27"/>
      <c r="BD311" s="27"/>
      <c r="BE311" s="27"/>
      <c r="BF311" s="27"/>
      <c r="BG311" s="27"/>
      <c r="BH311" s="27"/>
      <c r="BI311" s="27"/>
      <c r="BJ311" s="27"/>
      <c r="BK311" s="27"/>
      <c r="BL311" s="27"/>
      <c r="BM311" s="27"/>
      <c r="BN311" s="27"/>
      <c r="BO311" s="27"/>
    </row>
    <row r="312" spans="1:67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T312" s="27"/>
      <c r="AU312" s="27"/>
      <c r="AV312" s="27"/>
      <c r="AW312" s="27"/>
      <c r="AX312" s="27"/>
      <c r="AY312" s="27"/>
      <c r="AZ312" s="27"/>
      <c r="BA312" s="27"/>
      <c r="BB312" s="27"/>
      <c r="BC312" s="27"/>
      <c r="BD312" s="27"/>
      <c r="BE312" s="27"/>
      <c r="BF312" s="27"/>
      <c r="BG312" s="27"/>
      <c r="BH312" s="27"/>
      <c r="BI312" s="27"/>
      <c r="BJ312" s="27"/>
      <c r="BK312" s="27"/>
      <c r="BL312" s="27"/>
      <c r="BM312" s="27"/>
      <c r="BN312" s="27"/>
      <c r="BO312" s="27"/>
    </row>
    <row r="313" spans="1:67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T313" s="27"/>
      <c r="AU313" s="27"/>
      <c r="AV313" s="27"/>
      <c r="AW313" s="27"/>
      <c r="AX313" s="27"/>
      <c r="AY313" s="27"/>
      <c r="AZ313" s="27"/>
      <c r="BA313" s="27"/>
      <c r="BB313" s="27"/>
      <c r="BC313" s="27"/>
      <c r="BD313" s="27"/>
      <c r="BE313" s="27"/>
      <c r="BF313" s="27"/>
      <c r="BG313" s="27"/>
      <c r="BH313" s="27"/>
      <c r="BI313" s="27"/>
      <c r="BJ313" s="27"/>
      <c r="BK313" s="27"/>
      <c r="BL313" s="27"/>
      <c r="BM313" s="27"/>
      <c r="BN313" s="27"/>
      <c r="BO313" s="27"/>
    </row>
    <row r="314" spans="1:67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T314" s="27"/>
      <c r="AU314" s="27"/>
      <c r="AV314" s="27"/>
      <c r="AW314" s="27"/>
      <c r="AX314" s="27"/>
      <c r="AY314" s="27"/>
      <c r="AZ314" s="27"/>
      <c r="BA314" s="27"/>
      <c r="BB314" s="27"/>
      <c r="BC314" s="27"/>
      <c r="BD314" s="27"/>
      <c r="BE314" s="27"/>
      <c r="BF314" s="27"/>
      <c r="BG314" s="27"/>
      <c r="BH314" s="27"/>
      <c r="BI314" s="27"/>
      <c r="BJ314" s="27"/>
      <c r="BK314" s="27"/>
      <c r="BL314" s="27"/>
      <c r="BM314" s="27"/>
      <c r="BN314" s="27"/>
      <c r="BO314" s="27"/>
    </row>
    <row r="315" spans="1:67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T315" s="27"/>
      <c r="AU315" s="27"/>
      <c r="AV315" s="27"/>
      <c r="AW315" s="27"/>
      <c r="AX315" s="27"/>
      <c r="AY315" s="27"/>
      <c r="AZ315" s="27"/>
      <c r="BA315" s="27"/>
      <c r="BB315" s="27"/>
      <c r="BC315" s="27"/>
      <c r="BD315" s="27"/>
      <c r="BE315" s="27"/>
      <c r="BF315" s="27"/>
      <c r="BG315" s="27"/>
      <c r="BH315" s="27"/>
      <c r="BI315" s="27"/>
      <c r="BJ315" s="27"/>
      <c r="BK315" s="27"/>
      <c r="BL315" s="27"/>
      <c r="BM315" s="27"/>
      <c r="BN315" s="27"/>
      <c r="BO315" s="27"/>
    </row>
    <row r="316" spans="1:67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  <c r="BD316" s="27"/>
      <c r="BE316" s="27"/>
      <c r="BF316" s="27"/>
      <c r="BG316" s="27"/>
      <c r="BH316" s="27"/>
      <c r="BI316" s="27"/>
      <c r="BJ316" s="27"/>
      <c r="BK316" s="27"/>
      <c r="BL316" s="27"/>
      <c r="BM316" s="27"/>
      <c r="BN316" s="27"/>
      <c r="BO316" s="27"/>
    </row>
    <row r="317" spans="1:6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T317" s="27"/>
      <c r="AU317" s="27"/>
      <c r="AV317" s="27"/>
      <c r="AW317" s="27"/>
      <c r="AX317" s="27"/>
      <c r="AY317" s="27"/>
      <c r="AZ317" s="27"/>
      <c r="BA317" s="27"/>
      <c r="BB317" s="27"/>
      <c r="BC317" s="27"/>
      <c r="BD317" s="27"/>
      <c r="BE317" s="27"/>
      <c r="BF317" s="27"/>
      <c r="BG317" s="27"/>
      <c r="BH317" s="27"/>
      <c r="BI317" s="27"/>
      <c r="BJ317" s="27"/>
      <c r="BK317" s="27"/>
      <c r="BL317" s="27"/>
      <c r="BM317" s="27"/>
      <c r="BN317" s="27"/>
      <c r="BO317" s="27"/>
    </row>
    <row r="318" spans="1:67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T318" s="27"/>
      <c r="AU318" s="27"/>
      <c r="AV318" s="27"/>
      <c r="AW318" s="27"/>
      <c r="AX318" s="27"/>
      <c r="AY318" s="27"/>
      <c r="AZ318" s="27"/>
      <c r="BA318" s="27"/>
      <c r="BB318" s="27"/>
      <c r="BC318" s="27"/>
      <c r="BD318" s="27"/>
      <c r="BE318" s="27"/>
      <c r="BF318" s="27"/>
      <c r="BG318" s="27"/>
      <c r="BH318" s="27"/>
      <c r="BI318" s="27"/>
      <c r="BJ318" s="27"/>
      <c r="BK318" s="27"/>
      <c r="BL318" s="27"/>
      <c r="BM318" s="27"/>
      <c r="BN318" s="27"/>
      <c r="BO318" s="27"/>
    </row>
    <row r="319" spans="1:67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T319" s="27"/>
      <c r="AU319" s="27"/>
      <c r="AV319" s="27"/>
      <c r="AW319" s="27"/>
      <c r="AX319" s="27"/>
      <c r="AY319" s="27"/>
      <c r="AZ319" s="27"/>
      <c r="BA319" s="27"/>
      <c r="BB319" s="27"/>
      <c r="BC319" s="27"/>
      <c r="BD319" s="27"/>
      <c r="BE319" s="27"/>
      <c r="BF319" s="27"/>
      <c r="BG319" s="27"/>
      <c r="BH319" s="27"/>
      <c r="BI319" s="27"/>
      <c r="BJ319" s="27"/>
      <c r="BK319" s="27"/>
      <c r="BL319" s="27"/>
      <c r="BM319" s="27"/>
      <c r="BN319" s="27"/>
      <c r="BO319" s="27"/>
    </row>
    <row r="320" spans="1:67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T320" s="27"/>
      <c r="AU320" s="27"/>
      <c r="AV320" s="27"/>
      <c r="AW320" s="27"/>
      <c r="AX320" s="27"/>
      <c r="AY320" s="27"/>
      <c r="AZ320" s="27"/>
      <c r="BA320" s="27"/>
      <c r="BB320" s="27"/>
      <c r="BC320" s="27"/>
      <c r="BD320" s="27"/>
      <c r="BE320" s="27"/>
      <c r="BF320" s="27"/>
      <c r="BG320" s="27"/>
      <c r="BH320" s="27"/>
      <c r="BI320" s="27"/>
      <c r="BJ320" s="27"/>
      <c r="BK320" s="27"/>
      <c r="BL320" s="27"/>
      <c r="BM320" s="27"/>
      <c r="BN320" s="27"/>
      <c r="BO320" s="27"/>
    </row>
    <row r="321" spans="1:67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T321" s="27"/>
      <c r="AU321" s="27"/>
      <c r="AV321" s="27"/>
      <c r="AW321" s="27"/>
      <c r="AX321" s="27"/>
      <c r="AY321" s="27"/>
      <c r="AZ321" s="27"/>
      <c r="BA321" s="27"/>
      <c r="BB321" s="27"/>
      <c r="BC321" s="27"/>
      <c r="BD321" s="27"/>
      <c r="BE321" s="27"/>
      <c r="BF321" s="27"/>
      <c r="BG321" s="27"/>
      <c r="BH321" s="27"/>
      <c r="BI321" s="27"/>
      <c r="BJ321" s="27"/>
      <c r="BK321" s="27"/>
      <c r="BL321" s="27"/>
      <c r="BM321" s="27"/>
      <c r="BN321" s="27"/>
      <c r="BO321" s="27"/>
    </row>
    <row r="322" spans="1:67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T322" s="27"/>
      <c r="AU322" s="27"/>
      <c r="AV322" s="27"/>
      <c r="AW322" s="27"/>
      <c r="AX322" s="27"/>
      <c r="AY322" s="27"/>
      <c r="AZ322" s="27"/>
      <c r="BA322" s="27"/>
      <c r="BB322" s="27"/>
      <c r="BC322" s="27"/>
      <c r="BD322" s="27"/>
      <c r="BE322" s="27"/>
      <c r="BF322" s="27"/>
      <c r="BG322" s="27"/>
      <c r="BH322" s="27"/>
      <c r="BI322" s="27"/>
      <c r="BJ322" s="27"/>
      <c r="BK322" s="27"/>
      <c r="BL322" s="27"/>
      <c r="BM322" s="27"/>
      <c r="BN322" s="27"/>
      <c r="BO322" s="27"/>
    </row>
    <row r="323" spans="1:67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T323" s="27"/>
      <c r="AU323" s="27"/>
      <c r="AV323" s="27"/>
      <c r="AW323" s="27"/>
      <c r="AX323" s="27"/>
      <c r="AY323" s="27"/>
      <c r="AZ323" s="27"/>
      <c r="BA323" s="27"/>
      <c r="BB323" s="27"/>
      <c r="BC323" s="27"/>
      <c r="BD323" s="27"/>
      <c r="BE323" s="27"/>
      <c r="BF323" s="27"/>
      <c r="BG323" s="27"/>
      <c r="BH323" s="27"/>
      <c r="BI323" s="27"/>
      <c r="BJ323" s="27"/>
      <c r="BK323" s="27"/>
      <c r="BL323" s="27"/>
      <c r="BM323" s="27"/>
      <c r="BN323" s="27"/>
      <c r="BO323" s="27"/>
    </row>
    <row r="324" spans="1:67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T324" s="27"/>
      <c r="AU324" s="27"/>
      <c r="AV324" s="27"/>
      <c r="AW324" s="27"/>
      <c r="AX324" s="27"/>
      <c r="AY324" s="27"/>
      <c r="AZ324" s="27"/>
      <c r="BA324" s="27"/>
      <c r="BB324" s="27"/>
      <c r="BC324" s="27"/>
      <c r="BD324" s="27"/>
      <c r="BE324" s="27"/>
      <c r="BF324" s="27"/>
      <c r="BG324" s="27"/>
      <c r="BH324" s="27"/>
      <c r="BI324" s="27"/>
      <c r="BJ324" s="27"/>
      <c r="BK324" s="27"/>
      <c r="BL324" s="27"/>
      <c r="BM324" s="27"/>
      <c r="BN324" s="27"/>
      <c r="BO324" s="27"/>
    </row>
    <row r="325" spans="1:67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  <c r="BD325" s="27"/>
      <c r="BE325" s="27"/>
      <c r="BF325" s="27"/>
      <c r="BG325" s="27"/>
      <c r="BH325" s="27"/>
      <c r="BI325" s="27"/>
      <c r="BJ325" s="27"/>
      <c r="BK325" s="27"/>
      <c r="BL325" s="27"/>
      <c r="BM325" s="27"/>
      <c r="BN325" s="27"/>
      <c r="BO325" s="27"/>
    </row>
    <row r="326" spans="1:67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T326" s="27"/>
      <c r="AU326" s="27"/>
      <c r="AV326" s="27"/>
      <c r="AW326" s="27"/>
      <c r="AX326" s="27"/>
      <c r="AY326" s="27"/>
      <c r="AZ326" s="27"/>
      <c r="BA326" s="27"/>
      <c r="BB326" s="27"/>
      <c r="BC326" s="27"/>
      <c r="BD326" s="27"/>
      <c r="BE326" s="27"/>
      <c r="BF326" s="27"/>
      <c r="BG326" s="27"/>
      <c r="BH326" s="27"/>
      <c r="BI326" s="27"/>
      <c r="BJ326" s="27"/>
      <c r="BK326" s="27"/>
      <c r="BL326" s="27"/>
      <c r="BM326" s="27"/>
      <c r="BN326" s="27"/>
      <c r="BO326" s="27"/>
    </row>
    <row r="327" spans="1:6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T327" s="27"/>
      <c r="AU327" s="27"/>
      <c r="AV327" s="27"/>
      <c r="AW327" s="27"/>
      <c r="AX327" s="27"/>
      <c r="AY327" s="27"/>
      <c r="AZ327" s="27"/>
      <c r="BA327" s="27"/>
      <c r="BB327" s="27"/>
      <c r="BC327" s="27"/>
      <c r="BD327" s="27"/>
      <c r="BE327" s="27"/>
      <c r="BF327" s="27"/>
      <c r="BG327" s="27"/>
      <c r="BH327" s="27"/>
      <c r="BI327" s="27"/>
      <c r="BJ327" s="27"/>
      <c r="BK327" s="27"/>
      <c r="BL327" s="27"/>
      <c r="BM327" s="27"/>
      <c r="BN327" s="27"/>
      <c r="BO327" s="27"/>
    </row>
    <row r="328" spans="1:67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T328" s="27"/>
      <c r="AU328" s="27"/>
      <c r="AV328" s="27"/>
      <c r="AW328" s="27"/>
      <c r="AX328" s="27"/>
      <c r="AY328" s="27"/>
      <c r="AZ328" s="27"/>
      <c r="BA328" s="27"/>
      <c r="BB328" s="27"/>
      <c r="BC328" s="27"/>
      <c r="BD328" s="27"/>
      <c r="BE328" s="27"/>
      <c r="BF328" s="27"/>
      <c r="BG328" s="27"/>
      <c r="BH328" s="27"/>
      <c r="BI328" s="27"/>
      <c r="BJ328" s="27"/>
      <c r="BK328" s="27"/>
      <c r="BL328" s="27"/>
      <c r="BM328" s="27"/>
      <c r="BN328" s="27"/>
      <c r="BO328" s="27"/>
    </row>
    <row r="329" spans="1:67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T329" s="27"/>
      <c r="AU329" s="27"/>
      <c r="AV329" s="27"/>
      <c r="AW329" s="27"/>
      <c r="AX329" s="27"/>
      <c r="AY329" s="27"/>
      <c r="AZ329" s="27"/>
      <c r="BA329" s="27"/>
      <c r="BB329" s="27"/>
      <c r="BC329" s="27"/>
      <c r="BD329" s="27"/>
      <c r="BE329" s="27"/>
      <c r="BF329" s="27"/>
      <c r="BG329" s="27"/>
      <c r="BH329" s="27"/>
      <c r="BI329" s="27"/>
      <c r="BJ329" s="27"/>
      <c r="BK329" s="27"/>
      <c r="BL329" s="27"/>
      <c r="BM329" s="27"/>
      <c r="BN329" s="27"/>
      <c r="BO329" s="27"/>
    </row>
    <row r="330" spans="1:67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T330" s="27"/>
      <c r="AU330" s="27"/>
      <c r="AV330" s="27"/>
      <c r="AW330" s="27"/>
      <c r="AX330" s="27"/>
      <c r="AY330" s="27"/>
      <c r="AZ330" s="27"/>
      <c r="BA330" s="27"/>
      <c r="BB330" s="27"/>
      <c r="BC330" s="27"/>
      <c r="BD330" s="27"/>
      <c r="BE330" s="27"/>
      <c r="BF330" s="27"/>
      <c r="BG330" s="27"/>
      <c r="BH330" s="27"/>
      <c r="BI330" s="27"/>
      <c r="BJ330" s="27"/>
      <c r="BK330" s="27"/>
      <c r="BL330" s="27"/>
      <c r="BM330" s="27"/>
      <c r="BN330" s="27"/>
      <c r="BO330" s="27"/>
    </row>
    <row r="331" spans="1:67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T331" s="27"/>
      <c r="AU331" s="27"/>
      <c r="AV331" s="27"/>
      <c r="AW331" s="27"/>
      <c r="AX331" s="27"/>
      <c r="AY331" s="27"/>
      <c r="AZ331" s="27"/>
      <c r="BA331" s="27"/>
      <c r="BB331" s="27"/>
      <c r="BC331" s="27"/>
      <c r="BD331" s="27"/>
      <c r="BE331" s="27"/>
      <c r="BF331" s="27"/>
      <c r="BG331" s="27"/>
      <c r="BH331" s="27"/>
      <c r="BI331" s="27"/>
      <c r="BJ331" s="27"/>
      <c r="BK331" s="27"/>
      <c r="BL331" s="27"/>
      <c r="BM331" s="27"/>
      <c r="BN331" s="27"/>
      <c r="BO331" s="27"/>
    </row>
    <row r="332" spans="1:67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T332" s="27"/>
      <c r="AU332" s="27"/>
      <c r="AV332" s="27"/>
      <c r="AW332" s="27"/>
      <c r="AX332" s="27"/>
      <c r="AY332" s="27"/>
      <c r="AZ332" s="27"/>
      <c r="BA332" s="27"/>
      <c r="BB332" s="27"/>
      <c r="BC332" s="27"/>
      <c r="BD332" s="27"/>
      <c r="BE332" s="27"/>
      <c r="BF332" s="27"/>
      <c r="BG332" s="27"/>
      <c r="BH332" s="27"/>
      <c r="BI332" s="27"/>
      <c r="BJ332" s="27"/>
      <c r="BK332" s="27"/>
      <c r="BL332" s="27"/>
      <c r="BM332" s="27"/>
      <c r="BN332" s="27"/>
      <c r="BO332" s="27"/>
    </row>
    <row r="333" spans="1:67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T333" s="27"/>
      <c r="AU333" s="27"/>
      <c r="AV333" s="27"/>
      <c r="AW333" s="27"/>
      <c r="AX333" s="27"/>
      <c r="AY333" s="27"/>
      <c r="AZ333" s="27"/>
      <c r="BA333" s="27"/>
      <c r="BB333" s="27"/>
      <c r="BC333" s="27"/>
      <c r="BD333" s="27"/>
      <c r="BE333" s="27"/>
      <c r="BF333" s="27"/>
      <c r="BG333" s="27"/>
      <c r="BH333" s="27"/>
      <c r="BI333" s="27"/>
      <c r="BJ333" s="27"/>
      <c r="BK333" s="27"/>
      <c r="BL333" s="27"/>
      <c r="BM333" s="27"/>
      <c r="BN333" s="27"/>
      <c r="BO333" s="27"/>
    </row>
    <row r="334" spans="1:67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  <c r="BD334" s="27"/>
      <c r="BE334" s="27"/>
      <c r="BF334" s="27"/>
      <c r="BG334" s="27"/>
      <c r="BH334" s="27"/>
      <c r="BI334" s="27"/>
      <c r="BJ334" s="27"/>
      <c r="BK334" s="27"/>
      <c r="BL334" s="27"/>
      <c r="BM334" s="27"/>
      <c r="BN334" s="27"/>
      <c r="BO334" s="27"/>
    </row>
    <row r="335" spans="1:67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T335" s="27"/>
      <c r="AU335" s="27"/>
      <c r="AV335" s="27"/>
      <c r="AW335" s="27"/>
      <c r="AX335" s="27"/>
      <c r="AY335" s="27"/>
      <c r="AZ335" s="27"/>
      <c r="BA335" s="27"/>
      <c r="BB335" s="27"/>
      <c r="BC335" s="27"/>
      <c r="BD335" s="27"/>
      <c r="BE335" s="27"/>
      <c r="BF335" s="27"/>
      <c r="BG335" s="27"/>
      <c r="BH335" s="27"/>
      <c r="BI335" s="27"/>
      <c r="BJ335" s="27"/>
      <c r="BK335" s="27"/>
      <c r="BL335" s="27"/>
      <c r="BM335" s="27"/>
      <c r="BN335" s="27"/>
      <c r="BO335" s="27"/>
    </row>
    <row r="336" spans="1:67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T336" s="27"/>
      <c r="AU336" s="27"/>
      <c r="AV336" s="27"/>
      <c r="AW336" s="27"/>
      <c r="AX336" s="27"/>
      <c r="AY336" s="27"/>
      <c r="AZ336" s="27"/>
      <c r="BA336" s="27"/>
      <c r="BB336" s="27"/>
      <c r="BC336" s="27"/>
      <c r="BD336" s="27"/>
      <c r="BE336" s="27"/>
      <c r="BF336" s="27"/>
      <c r="BG336" s="27"/>
      <c r="BH336" s="27"/>
      <c r="BI336" s="27"/>
      <c r="BJ336" s="27"/>
      <c r="BK336" s="27"/>
      <c r="BL336" s="27"/>
      <c r="BM336" s="27"/>
      <c r="BN336" s="27"/>
      <c r="BO336" s="27"/>
    </row>
    <row r="337" spans="1:6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T337" s="27"/>
      <c r="AU337" s="27"/>
      <c r="AV337" s="27"/>
      <c r="AW337" s="27"/>
      <c r="AX337" s="27"/>
      <c r="AY337" s="27"/>
      <c r="AZ337" s="27"/>
      <c r="BA337" s="27"/>
      <c r="BB337" s="27"/>
      <c r="BC337" s="27"/>
      <c r="BD337" s="27"/>
      <c r="BE337" s="27"/>
      <c r="BF337" s="27"/>
      <c r="BG337" s="27"/>
      <c r="BH337" s="27"/>
      <c r="BI337" s="27"/>
      <c r="BJ337" s="27"/>
      <c r="BK337" s="27"/>
      <c r="BL337" s="27"/>
      <c r="BM337" s="27"/>
      <c r="BN337" s="27"/>
      <c r="BO337" s="27"/>
    </row>
    <row r="338" spans="1:67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T338" s="27"/>
      <c r="AU338" s="27"/>
      <c r="AV338" s="27"/>
      <c r="AW338" s="27"/>
      <c r="AX338" s="27"/>
      <c r="AY338" s="27"/>
      <c r="AZ338" s="27"/>
      <c r="BA338" s="27"/>
      <c r="BB338" s="27"/>
      <c r="BC338" s="27"/>
      <c r="BD338" s="27"/>
      <c r="BE338" s="27"/>
      <c r="BF338" s="27"/>
      <c r="BG338" s="27"/>
      <c r="BH338" s="27"/>
      <c r="BI338" s="27"/>
      <c r="BJ338" s="27"/>
      <c r="BK338" s="27"/>
      <c r="BL338" s="27"/>
      <c r="BM338" s="27"/>
      <c r="BN338" s="27"/>
      <c r="BO338" s="27"/>
    </row>
    <row r="339" spans="1:67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T339" s="27"/>
      <c r="AU339" s="27"/>
      <c r="AV339" s="27"/>
      <c r="AW339" s="27"/>
      <c r="AX339" s="27"/>
      <c r="AY339" s="27"/>
      <c r="AZ339" s="27"/>
      <c r="BA339" s="27"/>
      <c r="BB339" s="27"/>
      <c r="BC339" s="27"/>
      <c r="BD339" s="27"/>
      <c r="BE339" s="27"/>
      <c r="BF339" s="27"/>
      <c r="BG339" s="27"/>
      <c r="BH339" s="27"/>
      <c r="BI339" s="27"/>
      <c r="BJ339" s="27"/>
      <c r="BK339" s="27"/>
      <c r="BL339" s="27"/>
      <c r="BM339" s="27"/>
      <c r="BN339" s="27"/>
      <c r="BO339" s="27"/>
    </row>
    <row r="340" spans="1:67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T340" s="27"/>
      <c r="AU340" s="27"/>
      <c r="AV340" s="27"/>
      <c r="AW340" s="27"/>
      <c r="AX340" s="27"/>
      <c r="AY340" s="27"/>
      <c r="AZ340" s="27"/>
      <c r="BA340" s="27"/>
      <c r="BB340" s="27"/>
      <c r="BC340" s="27"/>
      <c r="BD340" s="27"/>
      <c r="BE340" s="27"/>
      <c r="BF340" s="27"/>
      <c r="BG340" s="27"/>
      <c r="BH340" s="27"/>
      <c r="BI340" s="27"/>
      <c r="BJ340" s="27"/>
      <c r="BK340" s="27"/>
      <c r="BL340" s="27"/>
      <c r="BM340" s="27"/>
      <c r="BN340" s="27"/>
      <c r="BO340" s="27"/>
    </row>
    <row r="341" spans="1:67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T341" s="27"/>
      <c r="AU341" s="27"/>
      <c r="AV341" s="27"/>
      <c r="AW341" s="27"/>
      <c r="AX341" s="27"/>
      <c r="AY341" s="27"/>
      <c r="AZ341" s="27"/>
      <c r="BA341" s="27"/>
      <c r="BB341" s="27"/>
      <c r="BC341" s="27"/>
      <c r="BD341" s="27"/>
      <c r="BE341" s="27"/>
      <c r="BF341" s="27"/>
      <c r="BG341" s="27"/>
      <c r="BH341" s="27"/>
      <c r="BI341" s="27"/>
      <c r="BJ341" s="27"/>
      <c r="BK341" s="27"/>
      <c r="BL341" s="27"/>
      <c r="BM341" s="27"/>
      <c r="BN341" s="27"/>
      <c r="BO341" s="27"/>
    </row>
    <row r="342" spans="1:67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T342" s="27"/>
      <c r="AU342" s="27"/>
      <c r="AV342" s="27"/>
      <c r="AW342" s="27"/>
      <c r="AX342" s="27"/>
      <c r="AY342" s="27"/>
      <c r="AZ342" s="27"/>
      <c r="BA342" s="27"/>
      <c r="BB342" s="27"/>
      <c r="BC342" s="27"/>
      <c r="BD342" s="27"/>
      <c r="BE342" s="27"/>
      <c r="BF342" s="27"/>
      <c r="BG342" s="27"/>
      <c r="BH342" s="27"/>
      <c r="BI342" s="27"/>
      <c r="BJ342" s="27"/>
      <c r="BK342" s="27"/>
      <c r="BL342" s="27"/>
      <c r="BM342" s="27"/>
      <c r="BN342" s="27"/>
      <c r="BO342" s="27"/>
    </row>
    <row r="343" spans="1:67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  <c r="BD343" s="27"/>
      <c r="BE343" s="27"/>
      <c r="BF343" s="27"/>
      <c r="BG343" s="27"/>
      <c r="BH343" s="27"/>
      <c r="BI343" s="27"/>
      <c r="BJ343" s="27"/>
      <c r="BK343" s="27"/>
      <c r="BL343" s="27"/>
      <c r="BM343" s="27"/>
      <c r="BN343" s="27"/>
      <c r="BO343" s="27"/>
    </row>
    <row r="344" spans="1:67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T344" s="27"/>
      <c r="AU344" s="27"/>
      <c r="AV344" s="27"/>
      <c r="AW344" s="27"/>
      <c r="AX344" s="27"/>
      <c r="AY344" s="27"/>
      <c r="AZ344" s="27"/>
      <c r="BA344" s="27"/>
      <c r="BB344" s="27"/>
      <c r="BC344" s="27"/>
      <c r="BD344" s="27"/>
      <c r="BE344" s="27"/>
      <c r="BF344" s="27"/>
      <c r="BG344" s="27"/>
      <c r="BH344" s="27"/>
      <c r="BI344" s="27"/>
      <c r="BJ344" s="27"/>
      <c r="BK344" s="27"/>
      <c r="BL344" s="27"/>
      <c r="BM344" s="27"/>
      <c r="BN344" s="27"/>
      <c r="BO344" s="27"/>
    </row>
    <row r="345" spans="1:67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T345" s="27"/>
      <c r="AU345" s="27"/>
      <c r="AV345" s="27"/>
      <c r="AW345" s="27"/>
      <c r="AX345" s="27"/>
      <c r="AY345" s="27"/>
      <c r="AZ345" s="27"/>
      <c r="BA345" s="27"/>
      <c r="BB345" s="27"/>
      <c r="BC345" s="27"/>
      <c r="BD345" s="27"/>
      <c r="BE345" s="27"/>
      <c r="BF345" s="27"/>
      <c r="BG345" s="27"/>
      <c r="BH345" s="27"/>
      <c r="BI345" s="27"/>
      <c r="BJ345" s="27"/>
      <c r="BK345" s="27"/>
      <c r="BL345" s="27"/>
      <c r="BM345" s="27"/>
      <c r="BN345" s="27"/>
      <c r="BO345" s="27"/>
    </row>
    <row r="346" spans="1:67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T346" s="27"/>
      <c r="AU346" s="27"/>
      <c r="AV346" s="27"/>
      <c r="AW346" s="27"/>
      <c r="AX346" s="27"/>
      <c r="AY346" s="27"/>
      <c r="AZ346" s="27"/>
      <c r="BA346" s="27"/>
      <c r="BB346" s="27"/>
      <c r="BC346" s="27"/>
      <c r="BD346" s="27"/>
      <c r="BE346" s="27"/>
      <c r="BF346" s="27"/>
      <c r="BG346" s="27"/>
      <c r="BH346" s="27"/>
      <c r="BI346" s="27"/>
      <c r="BJ346" s="27"/>
      <c r="BK346" s="27"/>
      <c r="BL346" s="27"/>
      <c r="BM346" s="27"/>
      <c r="BN346" s="27"/>
      <c r="BO346" s="27"/>
    </row>
    <row r="347" spans="1:6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T347" s="27"/>
      <c r="AU347" s="27"/>
      <c r="AV347" s="27"/>
      <c r="AW347" s="27"/>
      <c r="AX347" s="27"/>
      <c r="AY347" s="27"/>
      <c r="AZ347" s="27"/>
      <c r="BA347" s="27"/>
      <c r="BB347" s="27"/>
      <c r="BC347" s="27"/>
      <c r="BD347" s="27"/>
      <c r="BE347" s="27"/>
      <c r="BF347" s="27"/>
      <c r="BG347" s="27"/>
      <c r="BH347" s="27"/>
      <c r="BI347" s="27"/>
      <c r="BJ347" s="27"/>
      <c r="BK347" s="27"/>
      <c r="BL347" s="27"/>
      <c r="BM347" s="27"/>
      <c r="BN347" s="27"/>
      <c r="BO347" s="27"/>
    </row>
    <row r="348" spans="1:67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T348" s="27"/>
      <c r="AU348" s="27"/>
      <c r="AV348" s="27"/>
      <c r="AW348" s="27"/>
      <c r="AX348" s="27"/>
      <c r="AY348" s="27"/>
      <c r="AZ348" s="27"/>
      <c r="BA348" s="27"/>
      <c r="BB348" s="27"/>
      <c r="BC348" s="27"/>
      <c r="BD348" s="27"/>
      <c r="BE348" s="27"/>
      <c r="BF348" s="27"/>
      <c r="BG348" s="27"/>
      <c r="BH348" s="27"/>
      <c r="BI348" s="27"/>
      <c r="BJ348" s="27"/>
      <c r="BK348" s="27"/>
      <c r="BL348" s="27"/>
      <c r="BM348" s="27"/>
      <c r="BN348" s="27"/>
      <c r="BO348" s="27"/>
    </row>
    <row r="349" spans="1:67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T349" s="27"/>
      <c r="AU349" s="27"/>
      <c r="AV349" s="27"/>
      <c r="AW349" s="27"/>
      <c r="AX349" s="27"/>
      <c r="AY349" s="27"/>
      <c r="AZ349" s="27"/>
      <c r="BA349" s="27"/>
      <c r="BB349" s="27"/>
      <c r="BC349" s="27"/>
      <c r="BD349" s="27"/>
      <c r="BE349" s="27"/>
      <c r="BF349" s="27"/>
      <c r="BG349" s="27"/>
      <c r="BH349" s="27"/>
      <c r="BI349" s="27"/>
      <c r="BJ349" s="27"/>
      <c r="BK349" s="27"/>
      <c r="BL349" s="27"/>
      <c r="BM349" s="27"/>
      <c r="BN349" s="27"/>
      <c r="BO349" s="27"/>
    </row>
    <row r="350" spans="1:67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T350" s="27"/>
      <c r="AU350" s="27"/>
      <c r="AV350" s="27"/>
      <c r="AW350" s="27"/>
      <c r="AX350" s="27"/>
      <c r="AY350" s="27"/>
      <c r="AZ350" s="27"/>
      <c r="BA350" s="27"/>
      <c r="BB350" s="27"/>
      <c r="BC350" s="27"/>
      <c r="BD350" s="27"/>
      <c r="BE350" s="27"/>
      <c r="BF350" s="27"/>
      <c r="BG350" s="27"/>
      <c r="BH350" s="27"/>
      <c r="BI350" s="27"/>
      <c r="BJ350" s="27"/>
      <c r="BK350" s="27"/>
      <c r="BL350" s="27"/>
      <c r="BM350" s="27"/>
      <c r="BN350" s="27"/>
      <c r="BO350" s="27"/>
    </row>
    <row r="351" spans="1:67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T351" s="27"/>
      <c r="AU351" s="27"/>
      <c r="AV351" s="27"/>
      <c r="AW351" s="27"/>
      <c r="AX351" s="27"/>
      <c r="AY351" s="27"/>
      <c r="AZ351" s="27"/>
      <c r="BA351" s="27"/>
      <c r="BB351" s="27"/>
      <c r="BC351" s="27"/>
      <c r="BD351" s="27"/>
      <c r="BE351" s="27"/>
      <c r="BF351" s="27"/>
      <c r="BG351" s="27"/>
      <c r="BH351" s="27"/>
      <c r="BI351" s="27"/>
      <c r="BJ351" s="27"/>
      <c r="BK351" s="27"/>
      <c r="BL351" s="27"/>
      <c r="BM351" s="27"/>
      <c r="BN351" s="27"/>
      <c r="BO351" s="27"/>
    </row>
    <row r="352" spans="1:67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  <c r="BD352" s="27"/>
      <c r="BE352" s="27"/>
      <c r="BF352" s="27"/>
      <c r="BG352" s="27"/>
      <c r="BH352" s="27"/>
      <c r="BI352" s="27"/>
      <c r="BJ352" s="27"/>
      <c r="BK352" s="27"/>
      <c r="BL352" s="27"/>
      <c r="BM352" s="27"/>
      <c r="BN352" s="27"/>
      <c r="BO352" s="27"/>
    </row>
    <row r="353" spans="1:67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T353" s="27"/>
      <c r="AU353" s="27"/>
      <c r="AV353" s="27"/>
      <c r="AW353" s="27"/>
      <c r="AX353" s="27"/>
      <c r="AY353" s="27"/>
      <c r="AZ353" s="27"/>
      <c r="BA353" s="27"/>
      <c r="BB353" s="27"/>
      <c r="BC353" s="27"/>
      <c r="BD353" s="27"/>
      <c r="BE353" s="27"/>
      <c r="BF353" s="27"/>
      <c r="BG353" s="27"/>
      <c r="BH353" s="27"/>
      <c r="BI353" s="27"/>
      <c r="BJ353" s="27"/>
      <c r="BK353" s="27"/>
      <c r="BL353" s="27"/>
      <c r="BM353" s="27"/>
      <c r="BN353" s="27"/>
      <c r="BO353" s="27"/>
    </row>
    <row r="354" spans="1:67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T354" s="27"/>
      <c r="AU354" s="27"/>
      <c r="AV354" s="27"/>
      <c r="AW354" s="27"/>
      <c r="AX354" s="27"/>
      <c r="AY354" s="27"/>
      <c r="AZ354" s="27"/>
      <c r="BA354" s="27"/>
      <c r="BB354" s="27"/>
      <c r="BC354" s="27"/>
      <c r="BD354" s="27"/>
      <c r="BE354" s="27"/>
      <c r="BF354" s="27"/>
      <c r="BG354" s="27"/>
      <c r="BH354" s="27"/>
      <c r="BI354" s="27"/>
      <c r="BJ354" s="27"/>
      <c r="BK354" s="27"/>
      <c r="BL354" s="27"/>
      <c r="BM354" s="27"/>
      <c r="BN354" s="27"/>
      <c r="BO354" s="27"/>
    </row>
    <row r="355" spans="1:67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T355" s="27"/>
      <c r="AU355" s="27"/>
      <c r="AV355" s="27"/>
      <c r="AW355" s="27"/>
      <c r="AX355" s="27"/>
      <c r="AY355" s="27"/>
      <c r="AZ355" s="27"/>
      <c r="BA355" s="27"/>
      <c r="BB355" s="27"/>
      <c r="BC355" s="27"/>
      <c r="BD355" s="27"/>
      <c r="BE355" s="27"/>
      <c r="BF355" s="27"/>
      <c r="BG355" s="27"/>
      <c r="BH355" s="27"/>
      <c r="BI355" s="27"/>
      <c r="BJ355" s="27"/>
      <c r="BK355" s="27"/>
      <c r="BL355" s="27"/>
      <c r="BM355" s="27"/>
      <c r="BN355" s="27"/>
      <c r="BO355" s="27"/>
    </row>
    <row r="356" spans="1:67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T356" s="27"/>
      <c r="AU356" s="27"/>
      <c r="AV356" s="27"/>
      <c r="AW356" s="27"/>
      <c r="AX356" s="27"/>
      <c r="AY356" s="27"/>
      <c r="AZ356" s="27"/>
      <c r="BA356" s="27"/>
      <c r="BB356" s="27"/>
      <c r="BC356" s="27"/>
      <c r="BD356" s="27"/>
      <c r="BE356" s="27"/>
      <c r="BF356" s="27"/>
      <c r="BG356" s="27"/>
      <c r="BH356" s="27"/>
      <c r="BI356" s="27"/>
      <c r="BJ356" s="27"/>
      <c r="BK356" s="27"/>
      <c r="BL356" s="27"/>
      <c r="BM356" s="27"/>
      <c r="BN356" s="27"/>
      <c r="BO356" s="27"/>
    </row>
    <row r="357" spans="1:6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T357" s="27"/>
      <c r="AU357" s="27"/>
      <c r="AV357" s="27"/>
      <c r="AW357" s="27"/>
      <c r="AX357" s="27"/>
      <c r="AY357" s="27"/>
      <c r="AZ357" s="27"/>
      <c r="BA357" s="27"/>
      <c r="BB357" s="27"/>
      <c r="BC357" s="27"/>
      <c r="BD357" s="27"/>
      <c r="BE357" s="27"/>
      <c r="BF357" s="27"/>
      <c r="BG357" s="27"/>
      <c r="BH357" s="27"/>
      <c r="BI357" s="27"/>
      <c r="BJ357" s="27"/>
      <c r="BK357" s="27"/>
      <c r="BL357" s="27"/>
      <c r="BM357" s="27"/>
      <c r="BN357" s="27"/>
      <c r="BO357" s="27"/>
    </row>
    <row r="358" spans="1:67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T358" s="27"/>
      <c r="AU358" s="27"/>
      <c r="AV358" s="27"/>
      <c r="AW358" s="27"/>
      <c r="AX358" s="27"/>
      <c r="AY358" s="27"/>
      <c r="AZ358" s="27"/>
      <c r="BA358" s="27"/>
      <c r="BB358" s="27"/>
      <c r="BC358" s="27"/>
      <c r="BD358" s="27"/>
      <c r="BE358" s="27"/>
      <c r="BF358" s="27"/>
      <c r="BG358" s="27"/>
      <c r="BH358" s="27"/>
      <c r="BI358" s="27"/>
      <c r="BJ358" s="27"/>
      <c r="BK358" s="27"/>
      <c r="BL358" s="27"/>
      <c r="BM358" s="27"/>
      <c r="BN358" s="27"/>
      <c r="BO358" s="27"/>
    </row>
    <row r="359" spans="1:67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T359" s="27"/>
      <c r="AU359" s="27"/>
      <c r="AV359" s="27"/>
      <c r="AW359" s="27"/>
      <c r="AX359" s="27"/>
      <c r="AY359" s="27"/>
      <c r="AZ359" s="27"/>
      <c r="BA359" s="27"/>
      <c r="BB359" s="27"/>
      <c r="BC359" s="27"/>
      <c r="BD359" s="27"/>
      <c r="BE359" s="27"/>
      <c r="BF359" s="27"/>
      <c r="BG359" s="27"/>
      <c r="BH359" s="27"/>
      <c r="BI359" s="27"/>
      <c r="BJ359" s="27"/>
      <c r="BK359" s="27"/>
      <c r="BL359" s="27"/>
      <c r="BM359" s="27"/>
      <c r="BN359" s="27"/>
      <c r="BO359" s="27"/>
    </row>
    <row r="360" spans="1:67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T360" s="27"/>
      <c r="AU360" s="27"/>
      <c r="AV360" s="27"/>
      <c r="AW360" s="27"/>
      <c r="AX360" s="27"/>
      <c r="AY360" s="27"/>
      <c r="AZ360" s="27"/>
      <c r="BA360" s="27"/>
      <c r="BB360" s="27"/>
      <c r="BC360" s="27"/>
      <c r="BD360" s="27"/>
      <c r="BE360" s="27"/>
      <c r="BF360" s="27"/>
      <c r="BG360" s="27"/>
      <c r="BH360" s="27"/>
      <c r="BI360" s="27"/>
      <c r="BJ360" s="27"/>
      <c r="BK360" s="27"/>
      <c r="BL360" s="27"/>
      <c r="BM360" s="27"/>
      <c r="BN360" s="27"/>
      <c r="BO360" s="27"/>
    </row>
    <row r="361" spans="1:67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  <c r="BD361" s="27"/>
      <c r="BE361" s="27"/>
      <c r="BF361" s="27"/>
      <c r="BG361" s="27"/>
      <c r="BH361" s="27"/>
      <c r="BI361" s="27"/>
      <c r="BJ361" s="27"/>
      <c r="BK361" s="27"/>
      <c r="BL361" s="27"/>
      <c r="BM361" s="27"/>
      <c r="BN361" s="27"/>
      <c r="BO361" s="27"/>
    </row>
    <row r="362" spans="1:67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T362" s="27"/>
      <c r="AU362" s="27"/>
      <c r="AV362" s="27"/>
      <c r="AW362" s="27"/>
      <c r="AX362" s="27"/>
      <c r="AY362" s="27"/>
      <c r="AZ362" s="27"/>
      <c r="BA362" s="27"/>
      <c r="BB362" s="27"/>
      <c r="BC362" s="27"/>
      <c r="BD362" s="27"/>
      <c r="BE362" s="27"/>
      <c r="BF362" s="27"/>
      <c r="BG362" s="27"/>
      <c r="BH362" s="27"/>
      <c r="BI362" s="27"/>
      <c r="BJ362" s="27"/>
      <c r="BK362" s="27"/>
      <c r="BL362" s="27"/>
      <c r="BM362" s="27"/>
      <c r="BN362" s="27"/>
      <c r="BO362" s="27"/>
    </row>
    <row r="363" spans="1:67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T363" s="27"/>
      <c r="AU363" s="27"/>
      <c r="AV363" s="27"/>
      <c r="AW363" s="27"/>
      <c r="AX363" s="27"/>
      <c r="AY363" s="27"/>
      <c r="AZ363" s="27"/>
      <c r="BA363" s="27"/>
      <c r="BB363" s="27"/>
      <c r="BC363" s="27"/>
      <c r="BD363" s="27"/>
      <c r="BE363" s="27"/>
      <c r="BF363" s="27"/>
      <c r="BG363" s="27"/>
      <c r="BH363" s="27"/>
      <c r="BI363" s="27"/>
      <c r="BJ363" s="27"/>
      <c r="BK363" s="27"/>
      <c r="BL363" s="27"/>
      <c r="BM363" s="27"/>
      <c r="BN363" s="27"/>
      <c r="BO363" s="27"/>
    </row>
    <row r="364" spans="1:67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T364" s="27"/>
      <c r="AU364" s="27"/>
      <c r="AV364" s="27"/>
      <c r="AW364" s="27"/>
      <c r="AX364" s="27"/>
      <c r="AY364" s="27"/>
      <c r="AZ364" s="27"/>
      <c r="BA364" s="27"/>
      <c r="BB364" s="27"/>
      <c r="BC364" s="27"/>
      <c r="BD364" s="27"/>
      <c r="BE364" s="27"/>
      <c r="BF364" s="27"/>
      <c r="BG364" s="27"/>
      <c r="BH364" s="27"/>
      <c r="BI364" s="27"/>
      <c r="BJ364" s="27"/>
      <c r="BK364" s="27"/>
      <c r="BL364" s="27"/>
      <c r="BM364" s="27"/>
      <c r="BN364" s="27"/>
      <c r="BO364" s="27"/>
    </row>
    <row r="365" spans="1:67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T365" s="27"/>
      <c r="AU365" s="27"/>
      <c r="AV365" s="27"/>
      <c r="AW365" s="27"/>
      <c r="AX365" s="27"/>
      <c r="AY365" s="27"/>
      <c r="AZ365" s="27"/>
      <c r="BA365" s="27"/>
      <c r="BB365" s="27"/>
      <c r="BC365" s="27"/>
      <c r="BD365" s="27"/>
      <c r="BE365" s="27"/>
      <c r="BF365" s="27"/>
      <c r="BG365" s="27"/>
      <c r="BH365" s="27"/>
      <c r="BI365" s="27"/>
      <c r="BJ365" s="27"/>
      <c r="BK365" s="27"/>
      <c r="BL365" s="27"/>
      <c r="BM365" s="27"/>
      <c r="BN365" s="27"/>
      <c r="BO365" s="27"/>
    </row>
    <row r="366" spans="1:67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T366" s="27"/>
      <c r="AU366" s="27"/>
      <c r="AV366" s="27"/>
      <c r="AW366" s="27"/>
      <c r="AX366" s="27"/>
      <c r="AY366" s="27"/>
      <c r="AZ366" s="27"/>
      <c r="BA366" s="27"/>
      <c r="BB366" s="27"/>
      <c r="BC366" s="27"/>
      <c r="BD366" s="27"/>
      <c r="BE366" s="27"/>
      <c r="BF366" s="27"/>
      <c r="BG366" s="27"/>
      <c r="BH366" s="27"/>
      <c r="BI366" s="27"/>
      <c r="BJ366" s="27"/>
      <c r="BK366" s="27"/>
      <c r="BL366" s="27"/>
      <c r="BM366" s="27"/>
      <c r="BN366" s="27"/>
      <c r="BO366" s="27"/>
    </row>
    <row r="367" spans="1: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T367" s="27"/>
      <c r="AU367" s="27"/>
      <c r="AV367" s="27"/>
      <c r="AW367" s="27"/>
      <c r="AX367" s="27"/>
      <c r="AY367" s="27"/>
      <c r="AZ367" s="27"/>
      <c r="BA367" s="27"/>
      <c r="BB367" s="27"/>
      <c r="BC367" s="27"/>
      <c r="BD367" s="27"/>
      <c r="BE367" s="27"/>
      <c r="BF367" s="27"/>
      <c r="BG367" s="27"/>
      <c r="BH367" s="27"/>
      <c r="BI367" s="27"/>
      <c r="BJ367" s="27"/>
      <c r="BK367" s="27"/>
      <c r="BL367" s="27"/>
      <c r="BM367" s="27"/>
      <c r="BN367" s="27"/>
      <c r="BO367" s="27"/>
    </row>
    <row r="368" spans="1:67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T368" s="27"/>
      <c r="AU368" s="27"/>
      <c r="AV368" s="27"/>
      <c r="AW368" s="27"/>
      <c r="AX368" s="27"/>
      <c r="AY368" s="27"/>
      <c r="AZ368" s="27"/>
      <c r="BA368" s="27"/>
      <c r="BB368" s="27"/>
      <c r="BC368" s="27"/>
      <c r="BD368" s="27"/>
      <c r="BE368" s="27"/>
      <c r="BF368" s="27"/>
      <c r="BG368" s="27"/>
      <c r="BH368" s="27"/>
      <c r="BI368" s="27"/>
      <c r="BJ368" s="27"/>
      <c r="BK368" s="27"/>
      <c r="BL368" s="27"/>
      <c r="BM368" s="27"/>
      <c r="BN368" s="27"/>
      <c r="BO368" s="27"/>
    </row>
    <row r="369" spans="1:67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</row>
    <row r="370" spans="1:67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</row>
    <row r="371" spans="1:67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T371" s="27"/>
      <c r="AU371" s="27"/>
      <c r="AV371" s="27"/>
      <c r="AW371" s="27"/>
      <c r="AX371" s="27"/>
      <c r="AY371" s="27"/>
      <c r="AZ371" s="27"/>
      <c r="BA371" s="27"/>
      <c r="BB371" s="27"/>
      <c r="BC371" s="27"/>
      <c r="BD371" s="27"/>
      <c r="BE371" s="27"/>
      <c r="BF371" s="27"/>
      <c r="BG371" s="27"/>
      <c r="BH371" s="27"/>
      <c r="BI371" s="27"/>
      <c r="BJ371" s="27"/>
      <c r="BK371" s="27"/>
      <c r="BL371" s="27"/>
      <c r="BM371" s="27"/>
      <c r="BN371" s="27"/>
      <c r="BO371" s="27"/>
    </row>
    <row r="372" spans="1:67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T372" s="27"/>
      <c r="AU372" s="27"/>
      <c r="AV372" s="27"/>
      <c r="AW372" s="27"/>
      <c r="AX372" s="27"/>
      <c r="AY372" s="27"/>
      <c r="AZ372" s="27"/>
      <c r="BA372" s="27"/>
      <c r="BB372" s="27"/>
      <c r="BC372" s="27"/>
      <c r="BD372" s="27"/>
      <c r="BE372" s="27"/>
      <c r="BF372" s="27"/>
      <c r="BG372" s="27"/>
      <c r="BH372" s="27"/>
      <c r="BI372" s="27"/>
      <c r="BJ372" s="27"/>
      <c r="BK372" s="27"/>
      <c r="BL372" s="27"/>
      <c r="BM372" s="27"/>
      <c r="BN372" s="27"/>
      <c r="BO372" s="27"/>
    </row>
    <row r="373" spans="1:67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T373" s="27"/>
      <c r="AU373" s="27"/>
      <c r="AV373" s="27"/>
      <c r="AW373" s="27"/>
      <c r="AX373" s="27"/>
      <c r="AY373" s="27"/>
      <c r="AZ373" s="27"/>
      <c r="BA373" s="27"/>
      <c r="BB373" s="27"/>
      <c r="BC373" s="27"/>
      <c r="BD373" s="27"/>
      <c r="BE373" s="27"/>
      <c r="BF373" s="27"/>
      <c r="BG373" s="27"/>
      <c r="BH373" s="27"/>
      <c r="BI373" s="27"/>
      <c r="BJ373" s="27"/>
      <c r="BK373" s="27"/>
      <c r="BL373" s="27"/>
      <c r="BM373" s="27"/>
      <c r="BN373" s="27"/>
      <c r="BO373" s="27"/>
    </row>
    <row r="374" spans="1:67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T374" s="27"/>
      <c r="AU374" s="27"/>
      <c r="AV374" s="27"/>
      <c r="AW374" s="27"/>
      <c r="AX374" s="27"/>
      <c r="AY374" s="27"/>
      <c r="AZ374" s="27"/>
      <c r="BA374" s="27"/>
      <c r="BB374" s="27"/>
      <c r="BC374" s="27"/>
      <c r="BD374" s="27"/>
      <c r="BE374" s="27"/>
      <c r="BF374" s="27"/>
      <c r="BG374" s="27"/>
      <c r="BH374" s="27"/>
      <c r="BI374" s="27"/>
      <c r="BJ374" s="27"/>
      <c r="BK374" s="27"/>
      <c r="BL374" s="27"/>
      <c r="BM374" s="27"/>
      <c r="BN374" s="27"/>
      <c r="BO374" s="27"/>
    </row>
    <row r="375" spans="1:67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T375" s="27"/>
      <c r="AU375" s="27"/>
      <c r="AV375" s="27"/>
      <c r="AW375" s="27"/>
      <c r="AX375" s="27"/>
      <c r="AY375" s="27"/>
      <c r="AZ375" s="27"/>
      <c r="BA375" s="27"/>
      <c r="BB375" s="27"/>
      <c r="BC375" s="27"/>
      <c r="BD375" s="27"/>
      <c r="BE375" s="27"/>
      <c r="BF375" s="27"/>
      <c r="BG375" s="27"/>
      <c r="BH375" s="27"/>
      <c r="BI375" s="27"/>
      <c r="BJ375" s="27"/>
      <c r="BK375" s="27"/>
      <c r="BL375" s="27"/>
      <c r="BM375" s="27"/>
      <c r="BN375" s="27"/>
      <c r="BO375" s="27"/>
    </row>
    <row r="376" spans="1:67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T376" s="27"/>
      <c r="AU376" s="27"/>
      <c r="AV376" s="27"/>
      <c r="AW376" s="27"/>
      <c r="AX376" s="27"/>
      <c r="AY376" s="27"/>
      <c r="AZ376" s="27"/>
      <c r="BA376" s="27"/>
      <c r="BB376" s="27"/>
      <c r="BC376" s="27"/>
      <c r="BD376" s="27"/>
      <c r="BE376" s="27"/>
      <c r="BF376" s="27"/>
      <c r="BG376" s="27"/>
      <c r="BH376" s="27"/>
      <c r="BI376" s="27"/>
      <c r="BJ376" s="27"/>
      <c r="BK376" s="27"/>
      <c r="BL376" s="27"/>
      <c r="BM376" s="27"/>
      <c r="BN376" s="27"/>
      <c r="BO376" s="27"/>
    </row>
    <row r="377" spans="1:6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T377" s="27"/>
      <c r="AU377" s="27"/>
      <c r="AV377" s="27"/>
      <c r="AW377" s="27"/>
      <c r="AX377" s="27"/>
      <c r="AY377" s="27"/>
      <c r="AZ377" s="27"/>
      <c r="BA377" s="27"/>
      <c r="BB377" s="27"/>
      <c r="BC377" s="27"/>
      <c r="BD377" s="27"/>
      <c r="BE377" s="27"/>
      <c r="BF377" s="27"/>
      <c r="BG377" s="27"/>
      <c r="BH377" s="27"/>
      <c r="BI377" s="27"/>
      <c r="BJ377" s="27"/>
      <c r="BK377" s="27"/>
      <c r="BL377" s="27"/>
      <c r="BM377" s="27"/>
      <c r="BN377" s="27"/>
      <c r="BO377" s="27"/>
    </row>
    <row r="378" spans="1:67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T378" s="27"/>
      <c r="AU378" s="27"/>
      <c r="AV378" s="27"/>
      <c r="AW378" s="27"/>
      <c r="AX378" s="27"/>
      <c r="AY378" s="27"/>
      <c r="AZ378" s="27"/>
      <c r="BA378" s="27"/>
      <c r="BB378" s="27"/>
      <c r="BC378" s="27"/>
      <c r="BD378" s="27"/>
      <c r="BE378" s="27"/>
      <c r="BF378" s="27"/>
      <c r="BG378" s="27"/>
      <c r="BH378" s="27"/>
      <c r="BI378" s="27"/>
      <c r="BJ378" s="27"/>
      <c r="BK378" s="27"/>
      <c r="BL378" s="27"/>
      <c r="BM378" s="27"/>
      <c r="BN378" s="27"/>
      <c r="BO378" s="27"/>
    </row>
    <row r="379" spans="1:67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  <c r="BD379" s="27"/>
      <c r="BE379" s="27"/>
      <c r="BF379" s="27"/>
      <c r="BG379" s="27"/>
      <c r="BH379" s="27"/>
      <c r="BI379" s="27"/>
      <c r="BJ379" s="27"/>
      <c r="BK379" s="27"/>
      <c r="BL379" s="27"/>
      <c r="BM379" s="27"/>
      <c r="BN379" s="27"/>
      <c r="BO379" s="27"/>
    </row>
    <row r="380" spans="1:67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T380" s="27"/>
      <c r="AU380" s="27"/>
      <c r="AV380" s="27"/>
      <c r="AW380" s="27"/>
      <c r="AX380" s="27"/>
      <c r="AY380" s="27"/>
      <c r="AZ380" s="27"/>
      <c r="BA380" s="27"/>
      <c r="BB380" s="27"/>
      <c r="BC380" s="27"/>
      <c r="BD380" s="27"/>
      <c r="BE380" s="27"/>
      <c r="BF380" s="27"/>
      <c r="BG380" s="27"/>
      <c r="BH380" s="27"/>
      <c r="BI380" s="27"/>
      <c r="BJ380" s="27"/>
      <c r="BK380" s="27"/>
      <c r="BL380" s="27"/>
      <c r="BM380" s="27"/>
      <c r="BN380" s="27"/>
      <c r="BO380" s="27"/>
    </row>
    <row r="381" spans="1:67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T381" s="27"/>
      <c r="AU381" s="27"/>
      <c r="AV381" s="27"/>
      <c r="AW381" s="27"/>
      <c r="AX381" s="27"/>
      <c r="AY381" s="27"/>
      <c r="AZ381" s="27"/>
      <c r="BA381" s="27"/>
      <c r="BB381" s="27"/>
      <c r="BC381" s="27"/>
      <c r="BD381" s="27"/>
      <c r="BE381" s="27"/>
      <c r="BF381" s="27"/>
      <c r="BG381" s="27"/>
      <c r="BH381" s="27"/>
      <c r="BI381" s="27"/>
      <c r="BJ381" s="27"/>
      <c r="BK381" s="27"/>
      <c r="BL381" s="27"/>
      <c r="BM381" s="27"/>
      <c r="BN381" s="27"/>
      <c r="BO381" s="27"/>
    </row>
    <row r="382" spans="1:67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T382" s="27"/>
      <c r="AU382" s="27"/>
      <c r="AV382" s="27"/>
      <c r="AW382" s="27"/>
      <c r="AX382" s="27"/>
      <c r="AY382" s="27"/>
      <c r="AZ382" s="27"/>
      <c r="BA382" s="27"/>
      <c r="BB382" s="27"/>
      <c r="BC382" s="27"/>
      <c r="BD382" s="27"/>
      <c r="BE382" s="27"/>
      <c r="BF382" s="27"/>
      <c r="BG382" s="27"/>
      <c r="BH382" s="27"/>
      <c r="BI382" s="27"/>
      <c r="BJ382" s="27"/>
      <c r="BK382" s="27"/>
      <c r="BL382" s="27"/>
      <c r="BM382" s="27"/>
      <c r="BN382" s="27"/>
      <c r="BO382" s="27"/>
    </row>
    <row r="383" spans="1:67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T383" s="27"/>
      <c r="AU383" s="27"/>
      <c r="AV383" s="27"/>
      <c r="AW383" s="27"/>
      <c r="AX383" s="27"/>
      <c r="AY383" s="27"/>
      <c r="AZ383" s="27"/>
      <c r="BA383" s="27"/>
      <c r="BB383" s="27"/>
      <c r="BC383" s="27"/>
      <c r="BD383" s="27"/>
      <c r="BE383" s="27"/>
      <c r="BF383" s="27"/>
      <c r="BG383" s="27"/>
      <c r="BH383" s="27"/>
      <c r="BI383" s="27"/>
      <c r="BJ383" s="27"/>
      <c r="BK383" s="27"/>
      <c r="BL383" s="27"/>
      <c r="BM383" s="27"/>
      <c r="BN383" s="27"/>
      <c r="BO383" s="27"/>
    </row>
    <row r="384" spans="1:67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T384" s="27"/>
      <c r="AU384" s="27"/>
      <c r="AV384" s="27"/>
      <c r="AW384" s="27"/>
      <c r="AX384" s="27"/>
      <c r="AY384" s="27"/>
      <c r="AZ384" s="27"/>
      <c r="BA384" s="27"/>
      <c r="BB384" s="27"/>
      <c r="BC384" s="27"/>
      <c r="BD384" s="27"/>
      <c r="BE384" s="27"/>
      <c r="BF384" s="27"/>
      <c r="BG384" s="27"/>
      <c r="BH384" s="27"/>
      <c r="BI384" s="27"/>
      <c r="BJ384" s="27"/>
      <c r="BK384" s="27"/>
      <c r="BL384" s="27"/>
      <c r="BM384" s="27"/>
      <c r="BN384" s="27"/>
      <c r="BO384" s="27"/>
    </row>
    <row r="385" spans="1:67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T385" s="27"/>
      <c r="AU385" s="27"/>
      <c r="AV385" s="27"/>
      <c r="AW385" s="27"/>
      <c r="AX385" s="27"/>
      <c r="AY385" s="27"/>
      <c r="AZ385" s="27"/>
      <c r="BA385" s="27"/>
      <c r="BB385" s="27"/>
      <c r="BC385" s="27"/>
      <c r="BD385" s="27"/>
      <c r="BE385" s="27"/>
      <c r="BF385" s="27"/>
      <c r="BG385" s="27"/>
      <c r="BH385" s="27"/>
      <c r="BI385" s="27"/>
      <c r="BJ385" s="27"/>
      <c r="BK385" s="27"/>
      <c r="BL385" s="27"/>
      <c r="BM385" s="27"/>
      <c r="BN385" s="27"/>
      <c r="BO385" s="27"/>
    </row>
    <row r="386" spans="1:67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T386" s="27"/>
      <c r="AU386" s="27"/>
      <c r="AV386" s="27"/>
      <c r="AW386" s="27"/>
      <c r="AX386" s="27"/>
      <c r="AY386" s="27"/>
      <c r="AZ386" s="27"/>
      <c r="BA386" s="27"/>
      <c r="BB386" s="27"/>
      <c r="BC386" s="27"/>
      <c r="BD386" s="27"/>
      <c r="BE386" s="27"/>
      <c r="BF386" s="27"/>
      <c r="BG386" s="27"/>
      <c r="BH386" s="27"/>
      <c r="BI386" s="27"/>
      <c r="BJ386" s="27"/>
      <c r="BK386" s="27"/>
      <c r="BL386" s="27"/>
      <c r="BM386" s="27"/>
      <c r="BN386" s="27"/>
      <c r="BO386" s="27"/>
    </row>
    <row r="387" spans="1:6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T387" s="27"/>
      <c r="AU387" s="27"/>
      <c r="AV387" s="27"/>
      <c r="AW387" s="27"/>
      <c r="AX387" s="27"/>
      <c r="AY387" s="27"/>
      <c r="AZ387" s="27"/>
      <c r="BA387" s="27"/>
      <c r="BB387" s="27"/>
      <c r="BC387" s="27"/>
      <c r="BD387" s="27"/>
      <c r="BE387" s="27"/>
      <c r="BF387" s="27"/>
      <c r="BG387" s="27"/>
      <c r="BH387" s="27"/>
      <c r="BI387" s="27"/>
      <c r="BJ387" s="27"/>
      <c r="BK387" s="27"/>
      <c r="BL387" s="27"/>
      <c r="BM387" s="27"/>
      <c r="BN387" s="27"/>
      <c r="BO387" s="27"/>
    </row>
    <row r="388" spans="1:67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  <c r="BD388" s="27"/>
      <c r="BE388" s="27"/>
      <c r="BF388" s="27"/>
      <c r="BG388" s="27"/>
      <c r="BH388" s="27"/>
      <c r="BI388" s="27"/>
      <c r="BJ388" s="27"/>
      <c r="BK388" s="27"/>
      <c r="BL388" s="27"/>
      <c r="BM388" s="27"/>
      <c r="BN388" s="27"/>
      <c r="BO388" s="27"/>
    </row>
    <row r="389" spans="1:67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T389" s="27"/>
      <c r="AU389" s="27"/>
      <c r="AV389" s="27"/>
      <c r="AW389" s="27"/>
      <c r="AX389" s="27"/>
      <c r="AY389" s="27"/>
      <c r="AZ389" s="27"/>
      <c r="BA389" s="27"/>
      <c r="BB389" s="27"/>
      <c r="BC389" s="27"/>
      <c r="BD389" s="27"/>
      <c r="BE389" s="27"/>
      <c r="BF389" s="27"/>
      <c r="BG389" s="27"/>
      <c r="BH389" s="27"/>
      <c r="BI389" s="27"/>
      <c r="BJ389" s="27"/>
      <c r="BK389" s="27"/>
      <c r="BL389" s="27"/>
      <c r="BM389" s="27"/>
      <c r="BN389" s="27"/>
      <c r="BO389" s="27"/>
    </row>
    <row r="390" spans="1:67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T390" s="27"/>
      <c r="AU390" s="27"/>
      <c r="AV390" s="27"/>
      <c r="AW390" s="27"/>
      <c r="AX390" s="27"/>
      <c r="AY390" s="27"/>
      <c r="AZ390" s="27"/>
      <c r="BA390" s="27"/>
      <c r="BB390" s="27"/>
      <c r="BC390" s="27"/>
      <c r="BD390" s="27"/>
      <c r="BE390" s="27"/>
      <c r="BF390" s="27"/>
      <c r="BG390" s="27"/>
      <c r="BH390" s="27"/>
      <c r="BI390" s="27"/>
      <c r="BJ390" s="27"/>
      <c r="BK390" s="27"/>
      <c r="BL390" s="27"/>
      <c r="BM390" s="27"/>
      <c r="BN390" s="27"/>
      <c r="BO390" s="27"/>
    </row>
    <row r="391" spans="1:67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T391" s="27"/>
      <c r="AU391" s="27"/>
      <c r="AV391" s="27"/>
      <c r="AW391" s="27"/>
      <c r="AX391" s="27"/>
      <c r="AY391" s="27"/>
      <c r="AZ391" s="27"/>
      <c r="BA391" s="27"/>
      <c r="BB391" s="27"/>
      <c r="BC391" s="27"/>
      <c r="BD391" s="27"/>
      <c r="BE391" s="27"/>
      <c r="BF391" s="27"/>
      <c r="BG391" s="27"/>
      <c r="BH391" s="27"/>
      <c r="BI391" s="27"/>
      <c r="BJ391" s="27"/>
      <c r="BK391" s="27"/>
      <c r="BL391" s="27"/>
      <c r="BM391" s="27"/>
      <c r="BN391" s="27"/>
      <c r="BO391" s="27"/>
    </row>
    <row r="392" spans="1:67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T392" s="27"/>
      <c r="AU392" s="27"/>
      <c r="AV392" s="27"/>
      <c r="AW392" s="27"/>
      <c r="AX392" s="27"/>
      <c r="AY392" s="27"/>
      <c r="AZ392" s="27"/>
      <c r="BA392" s="27"/>
      <c r="BB392" s="27"/>
      <c r="BC392" s="27"/>
      <c r="BD392" s="27"/>
      <c r="BE392" s="27"/>
      <c r="BF392" s="27"/>
      <c r="BG392" s="27"/>
      <c r="BH392" s="27"/>
      <c r="BI392" s="27"/>
      <c r="BJ392" s="27"/>
      <c r="BK392" s="27"/>
      <c r="BL392" s="27"/>
      <c r="BM392" s="27"/>
      <c r="BN392" s="27"/>
      <c r="BO392" s="27"/>
    </row>
    <row r="393" spans="1:67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T393" s="27"/>
      <c r="AU393" s="27"/>
      <c r="AV393" s="27"/>
      <c r="AW393" s="27"/>
      <c r="AX393" s="27"/>
      <c r="AY393" s="27"/>
      <c r="AZ393" s="27"/>
      <c r="BA393" s="27"/>
      <c r="BB393" s="27"/>
      <c r="BC393" s="27"/>
      <c r="BD393" s="27"/>
      <c r="BE393" s="27"/>
      <c r="BF393" s="27"/>
      <c r="BG393" s="27"/>
      <c r="BH393" s="27"/>
      <c r="BI393" s="27"/>
      <c r="BJ393" s="27"/>
      <c r="BK393" s="27"/>
      <c r="BL393" s="27"/>
      <c r="BM393" s="27"/>
      <c r="BN393" s="27"/>
      <c r="BO393" s="27"/>
    </row>
    <row r="394" spans="1:67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T394" s="27"/>
      <c r="AU394" s="27"/>
      <c r="AV394" s="27"/>
      <c r="AW394" s="27"/>
      <c r="AX394" s="27"/>
      <c r="AY394" s="27"/>
      <c r="AZ394" s="27"/>
      <c r="BA394" s="27"/>
      <c r="BB394" s="27"/>
      <c r="BC394" s="27"/>
      <c r="BD394" s="27"/>
      <c r="BE394" s="27"/>
      <c r="BF394" s="27"/>
      <c r="BG394" s="27"/>
      <c r="BH394" s="27"/>
      <c r="BI394" s="27"/>
      <c r="BJ394" s="27"/>
      <c r="BK394" s="27"/>
      <c r="BL394" s="27"/>
      <c r="BM394" s="27"/>
      <c r="BN394" s="27"/>
      <c r="BO394" s="27"/>
    </row>
    <row r="395" spans="1:67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T395" s="27"/>
      <c r="AU395" s="27"/>
      <c r="AV395" s="27"/>
      <c r="AW395" s="27"/>
      <c r="AX395" s="27"/>
      <c r="AY395" s="27"/>
      <c r="AZ395" s="27"/>
      <c r="BA395" s="27"/>
      <c r="BB395" s="27"/>
      <c r="BC395" s="27"/>
      <c r="BD395" s="27"/>
      <c r="BE395" s="27"/>
      <c r="BF395" s="27"/>
      <c r="BG395" s="27"/>
      <c r="BH395" s="27"/>
      <c r="BI395" s="27"/>
      <c r="BJ395" s="27"/>
      <c r="BK395" s="27"/>
      <c r="BL395" s="27"/>
      <c r="BM395" s="27"/>
      <c r="BN395" s="27"/>
      <c r="BO395" s="27"/>
    </row>
    <row r="396" spans="1:67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T396" s="27"/>
      <c r="AU396" s="27"/>
      <c r="AV396" s="27"/>
      <c r="AW396" s="27"/>
      <c r="AX396" s="27"/>
      <c r="AY396" s="27"/>
      <c r="AZ396" s="27"/>
      <c r="BA396" s="27"/>
      <c r="BB396" s="27"/>
      <c r="BC396" s="27"/>
      <c r="BD396" s="27"/>
      <c r="BE396" s="27"/>
      <c r="BF396" s="27"/>
      <c r="BG396" s="27"/>
      <c r="BH396" s="27"/>
      <c r="BI396" s="27"/>
      <c r="BJ396" s="27"/>
      <c r="BK396" s="27"/>
      <c r="BL396" s="27"/>
      <c r="BM396" s="27"/>
      <c r="BN396" s="27"/>
      <c r="BO396" s="27"/>
    </row>
    <row r="397" spans="1:6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  <c r="BD397" s="27"/>
      <c r="BE397" s="27"/>
      <c r="BF397" s="27"/>
      <c r="BG397" s="27"/>
      <c r="BH397" s="27"/>
      <c r="BI397" s="27"/>
      <c r="BJ397" s="27"/>
      <c r="BK397" s="27"/>
      <c r="BL397" s="27"/>
      <c r="BM397" s="27"/>
      <c r="BN397" s="27"/>
      <c r="BO397" s="27"/>
    </row>
    <row r="398" spans="1:67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T398" s="27"/>
      <c r="AU398" s="27"/>
      <c r="AV398" s="27"/>
      <c r="AW398" s="27"/>
      <c r="AX398" s="27"/>
      <c r="AY398" s="27"/>
      <c r="AZ398" s="27"/>
      <c r="BA398" s="27"/>
      <c r="BB398" s="27"/>
      <c r="BC398" s="27"/>
      <c r="BD398" s="27"/>
      <c r="BE398" s="27"/>
      <c r="BF398" s="27"/>
      <c r="BG398" s="27"/>
      <c r="BH398" s="27"/>
      <c r="BI398" s="27"/>
      <c r="BJ398" s="27"/>
      <c r="BK398" s="27"/>
      <c r="BL398" s="27"/>
      <c r="BM398" s="27"/>
      <c r="BN398" s="27"/>
      <c r="BO398" s="27"/>
    </row>
    <row r="399" spans="1:67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T399" s="27"/>
      <c r="AU399" s="27"/>
      <c r="AV399" s="27"/>
      <c r="AW399" s="27"/>
      <c r="AX399" s="27"/>
      <c r="AY399" s="27"/>
      <c r="AZ399" s="27"/>
      <c r="BA399" s="27"/>
      <c r="BB399" s="27"/>
      <c r="BC399" s="27"/>
      <c r="BD399" s="27"/>
      <c r="BE399" s="27"/>
      <c r="BF399" s="27"/>
      <c r="BG399" s="27"/>
      <c r="BH399" s="27"/>
      <c r="BI399" s="27"/>
      <c r="BJ399" s="27"/>
      <c r="BK399" s="27"/>
      <c r="BL399" s="27"/>
      <c r="BM399" s="27"/>
      <c r="BN399" s="27"/>
      <c r="BO399" s="27"/>
    </row>
    <row r="400" spans="1:67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T400" s="27"/>
      <c r="AU400" s="27"/>
      <c r="AV400" s="27"/>
      <c r="AW400" s="27"/>
      <c r="AX400" s="27"/>
      <c r="AY400" s="27"/>
      <c r="AZ400" s="27"/>
      <c r="BA400" s="27"/>
      <c r="BB400" s="27"/>
      <c r="BC400" s="27"/>
      <c r="BD400" s="27"/>
      <c r="BE400" s="27"/>
      <c r="BF400" s="27"/>
      <c r="BG400" s="27"/>
      <c r="BH400" s="27"/>
      <c r="BI400" s="27"/>
      <c r="BJ400" s="27"/>
      <c r="BK400" s="27"/>
      <c r="BL400" s="27"/>
      <c r="BM400" s="27"/>
      <c r="BN400" s="27"/>
      <c r="BO400" s="27"/>
    </row>
    <row r="401" spans="1:67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T401" s="27"/>
      <c r="AU401" s="27"/>
      <c r="AV401" s="27"/>
      <c r="AW401" s="27"/>
      <c r="AX401" s="27"/>
      <c r="AY401" s="27"/>
      <c r="AZ401" s="27"/>
      <c r="BA401" s="27"/>
      <c r="BB401" s="27"/>
      <c r="BC401" s="27"/>
      <c r="BD401" s="27"/>
      <c r="BE401" s="27"/>
      <c r="BF401" s="27"/>
      <c r="BG401" s="27"/>
      <c r="BH401" s="27"/>
      <c r="BI401" s="27"/>
      <c r="BJ401" s="27"/>
      <c r="BK401" s="27"/>
      <c r="BL401" s="27"/>
      <c r="BM401" s="27"/>
      <c r="BN401" s="27"/>
      <c r="BO401" s="27"/>
    </row>
    <row r="402" spans="1:67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T402" s="27"/>
      <c r="AU402" s="27"/>
      <c r="AV402" s="27"/>
      <c r="AW402" s="27"/>
      <c r="AX402" s="27"/>
      <c r="AY402" s="27"/>
      <c r="AZ402" s="27"/>
      <c r="BA402" s="27"/>
      <c r="BB402" s="27"/>
      <c r="BC402" s="27"/>
      <c r="BD402" s="27"/>
      <c r="BE402" s="27"/>
      <c r="BF402" s="27"/>
      <c r="BG402" s="27"/>
      <c r="BH402" s="27"/>
      <c r="BI402" s="27"/>
      <c r="BJ402" s="27"/>
      <c r="BK402" s="27"/>
      <c r="BL402" s="27"/>
      <c r="BM402" s="27"/>
      <c r="BN402" s="27"/>
      <c r="BO402" s="27"/>
    </row>
    <row r="403" spans="1:67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T403" s="27"/>
      <c r="AU403" s="27"/>
      <c r="AV403" s="27"/>
      <c r="AW403" s="27"/>
      <c r="AX403" s="27"/>
      <c r="AY403" s="27"/>
      <c r="AZ403" s="27"/>
      <c r="BA403" s="27"/>
      <c r="BB403" s="27"/>
      <c r="BC403" s="27"/>
      <c r="BD403" s="27"/>
      <c r="BE403" s="27"/>
      <c r="BF403" s="27"/>
      <c r="BG403" s="27"/>
      <c r="BH403" s="27"/>
      <c r="BI403" s="27"/>
      <c r="BJ403" s="27"/>
      <c r="BK403" s="27"/>
      <c r="BL403" s="27"/>
      <c r="BM403" s="27"/>
      <c r="BN403" s="27"/>
      <c r="BO403" s="27"/>
    </row>
    <row r="404" spans="1:67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T404" s="27"/>
      <c r="AU404" s="27"/>
      <c r="AV404" s="27"/>
      <c r="AW404" s="27"/>
      <c r="AX404" s="27"/>
      <c r="AY404" s="27"/>
      <c r="AZ404" s="27"/>
      <c r="BA404" s="27"/>
      <c r="BB404" s="27"/>
      <c r="BC404" s="27"/>
      <c r="BD404" s="27"/>
      <c r="BE404" s="27"/>
      <c r="BF404" s="27"/>
      <c r="BG404" s="27"/>
      <c r="BH404" s="27"/>
      <c r="BI404" s="27"/>
      <c r="BJ404" s="27"/>
      <c r="BK404" s="27"/>
      <c r="BL404" s="27"/>
      <c r="BM404" s="27"/>
      <c r="BN404" s="27"/>
      <c r="BO404" s="27"/>
    </row>
    <row r="405" spans="1:67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T405" s="27"/>
      <c r="AU405" s="27"/>
      <c r="AV405" s="27"/>
      <c r="AW405" s="27"/>
      <c r="AX405" s="27"/>
      <c r="AY405" s="27"/>
      <c r="AZ405" s="27"/>
      <c r="BA405" s="27"/>
      <c r="BB405" s="27"/>
      <c r="BC405" s="27"/>
      <c r="BD405" s="27"/>
      <c r="BE405" s="27"/>
      <c r="BF405" s="27"/>
      <c r="BG405" s="27"/>
      <c r="BH405" s="27"/>
      <c r="BI405" s="27"/>
      <c r="BJ405" s="27"/>
      <c r="BK405" s="27"/>
      <c r="BL405" s="27"/>
      <c r="BM405" s="27"/>
      <c r="BN405" s="27"/>
      <c r="BO405" s="27"/>
    </row>
    <row r="406" spans="1:67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  <c r="BD406" s="27"/>
      <c r="BE406" s="27"/>
      <c r="BF406" s="27"/>
      <c r="BG406" s="27"/>
      <c r="BH406" s="27"/>
      <c r="BI406" s="27"/>
      <c r="BJ406" s="27"/>
      <c r="BK406" s="27"/>
      <c r="BL406" s="27"/>
      <c r="BM406" s="27"/>
      <c r="BN406" s="27"/>
      <c r="BO406" s="27"/>
    </row>
    <row r="407" spans="1:6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T407" s="27"/>
      <c r="AU407" s="27"/>
      <c r="AV407" s="27"/>
      <c r="AW407" s="27"/>
      <c r="AX407" s="27"/>
      <c r="AY407" s="27"/>
      <c r="AZ407" s="27"/>
      <c r="BA407" s="27"/>
      <c r="BB407" s="27"/>
      <c r="BC407" s="27"/>
      <c r="BD407" s="27"/>
      <c r="BE407" s="27"/>
      <c r="BF407" s="27"/>
      <c r="BG407" s="27"/>
      <c r="BH407" s="27"/>
      <c r="BI407" s="27"/>
      <c r="BJ407" s="27"/>
      <c r="BK407" s="27"/>
      <c r="BL407" s="27"/>
      <c r="BM407" s="27"/>
      <c r="BN407" s="27"/>
      <c r="BO407" s="27"/>
    </row>
    <row r="408" spans="1:67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T408" s="27"/>
      <c r="AU408" s="27"/>
      <c r="AV408" s="27"/>
      <c r="AW408" s="27"/>
      <c r="AX408" s="27"/>
      <c r="AY408" s="27"/>
      <c r="AZ408" s="27"/>
      <c r="BA408" s="27"/>
      <c r="BB408" s="27"/>
      <c r="BC408" s="27"/>
      <c r="BD408" s="27"/>
      <c r="BE408" s="27"/>
      <c r="BF408" s="27"/>
      <c r="BG408" s="27"/>
      <c r="BH408" s="27"/>
      <c r="BI408" s="27"/>
      <c r="BJ408" s="27"/>
      <c r="BK408" s="27"/>
      <c r="BL408" s="27"/>
      <c r="BM408" s="27"/>
      <c r="BN408" s="27"/>
      <c r="BO408" s="27"/>
    </row>
    <row r="409" spans="1:67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T409" s="27"/>
      <c r="AU409" s="27"/>
      <c r="AV409" s="27"/>
      <c r="AW409" s="27"/>
      <c r="AX409" s="27"/>
      <c r="AY409" s="27"/>
      <c r="AZ409" s="27"/>
      <c r="BA409" s="27"/>
      <c r="BB409" s="27"/>
      <c r="BC409" s="27"/>
      <c r="BD409" s="27"/>
      <c r="BE409" s="27"/>
      <c r="BF409" s="27"/>
      <c r="BG409" s="27"/>
      <c r="BH409" s="27"/>
      <c r="BI409" s="27"/>
      <c r="BJ409" s="27"/>
      <c r="BK409" s="27"/>
      <c r="BL409" s="27"/>
      <c r="BM409" s="27"/>
      <c r="BN409" s="27"/>
      <c r="BO409" s="27"/>
    </row>
    <row r="410" spans="1:67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T410" s="27"/>
      <c r="AU410" s="27"/>
      <c r="AV410" s="27"/>
      <c r="AW410" s="27"/>
      <c r="AX410" s="27"/>
      <c r="AY410" s="27"/>
      <c r="AZ410" s="27"/>
      <c r="BA410" s="27"/>
      <c r="BB410" s="27"/>
      <c r="BC410" s="27"/>
      <c r="BD410" s="27"/>
      <c r="BE410" s="27"/>
      <c r="BF410" s="27"/>
      <c r="BG410" s="27"/>
      <c r="BH410" s="27"/>
      <c r="BI410" s="27"/>
      <c r="BJ410" s="27"/>
      <c r="BK410" s="27"/>
      <c r="BL410" s="27"/>
      <c r="BM410" s="27"/>
      <c r="BN410" s="27"/>
      <c r="BO410" s="27"/>
    </row>
    <row r="411" spans="1:67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T411" s="27"/>
      <c r="AU411" s="27"/>
      <c r="AV411" s="27"/>
      <c r="AW411" s="27"/>
      <c r="AX411" s="27"/>
      <c r="AY411" s="27"/>
      <c r="AZ411" s="27"/>
      <c r="BA411" s="27"/>
      <c r="BB411" s="27"/>
      <c r="BC411" s="27"/>
      <c r="BD411" s="27"/>
      <c r="BE411" s="27"/>
      <c r="BF411" s="27"/>
      <c r="BG411" s="27"/>
      <c r="BH411" s="27"/>
      <c r="BI411" s="27"/>
      <c r="BJ411" s="27"/>
      <c r="BK411" s="27"/>
      <c r="BL411" s="27"/>
      <c r="BM411" s="27"/>
      <c r="BN411" s="27"/>
      <c r="BO411" s="27"/>
    </row>
    <row r="412" spans="1:67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T412" s="27"/>
      <c r="AU412" s="27"/>
      <c r="AV412" s="27"/>
      <c r="AW412" s="27"/>
      <c r="AX412" s="27"/>
      <c r="AY412" s="27"/>
      <c r="AZ412" s="27"/>
      <c r="BA412" s="27"/>
      <c r="BB412" s="27"/>
      <c r="BC412" s="27"/>
      <c r="BD412" s="27"/>
      <c r="BE412" s="27"/>
      <c r="BF412" s="27"/>
      <c r="BG412" s="27"/>
      <c r="BH412" s="27"/>
      <c r="BI412" s="27"/>
      <c r="BJ412" s="27"/>
      <c r="BK412" s="27"/>
      <c r="BL412" s="27"/>
      <c r="BM412" s="27"/>
      <c r="BN412" s="27"/>
      <c r="BO412" s="27"/>
    </row>
    <row r="413" spans="1:67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T413" s="27"/>
      <c r="AU413" s="27"/>
      <c r="AV413" s="27"/>
      <c r="AW413" s="27"/>
      <c r="AX413" s="27"/>
      <c r="AY413" s="27"/>
      <c r="AZ413" s="27"/>
      <c r="BA413" s="27"/>
      <c r="BB413" s="27"/>
      <c r="BC413" s="27"/>
      <c r="BD413" s="27"/>
      <c r="BE413" s="27"/>
      <c r="BF413" s="27"/>
      <c r="BG413" s="27"/>
      <c r="BH413" s="27"/>
      <c r="BI413" s="27"/>
      <c r="BJ413" s="27"/>
      <c r="BK413" s="27"/>
      <c r="BL413" s="27"/>
      <c r="BM413" s="27"/>
      <c r="BN413" s="27"/>
      <c r="BO413" s="27"/>
    </row>
    <row r="414" spans="1:67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T414" s="27"/>
      <c r="AU414" s="27"/>
      <c r="AV414" s="27"/>
      <c r="AW414" s="27"/>
      <c r="AX414" s="27"/>
      <c r="AY414" s="27"/>
      <c r="AZ414" s="27"/>
      <c r="BA414" s="27"/>
      <c r="BB414" s="27"/>
      <c r="BC414" s="27"/>
      <c r="BD414" s="27"/>
      <c r="BE414" s="27"/>
      <c r="BF414" s="27"/>
      <c r="BG414" s="27"/>
      <c r="BH414" s="27"/>
      <c r="BI414" s="27"/>
      <c r="BJ414" s="27"/>
      <c r="BK414" s="27"/>
      <c r="BL414" s="27"/>
      <c r="BM414" s="27"/>
      <c r="BN414" s="27"/>
      <c r="BO414" s="27"/>
    </row>
    <row r="415" spans="1:67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  <c r="BD415" s="27"/>
      <c r="BE415" s="27"/>
      <c r="BF415" s="27"/>
      <c r="BG415" s="27"/>
      <c r="BH415" s="27"/>
      <c r="BI415" s="27"/>
      <c r="BJ415" s="27"/>
      <c r="BK415" s="27"/>
      <c r="BL415" s="27"/>
      <c r="BM415" s="27"/>
      <c r="BN415" s="27"/>
      <c r="BO415" s="27"/>
    </row>
    <row r="416" spans="1:67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T416" s="27"/>
      <c r="AU416" s="27"/>
      <c r="AV416" s="27"/>
      <c r="AW416" s="27"/>
      <c r="AX416" s="27"/>
      <c r="AY416" s="27"/>
      <c r="AZ416" s="27"/>
      <c r="BA416" s="27"/>
      <c r="BB416" s="27"/>
      <c r="BC416" s="27"/>
      <c r="BD416" s="27"/>
      <c r="BE416" s="27"/>
      <c r="BF416" s="27"/>
      <c r="BG416" s="27"/>
      <c r="BH416" s="27"/>
      <c r="BI416" s="27"/>
      <c r="BJ416" s="27"/>
      <c r="BK416" s="27"/>
      <c r="BL416" s="27"/>
      <c r="BM416" s="27"/>
      <c r="BN416" s="27"/>
      <c r="BO416" s="27"/>
    </row>
    <row r="417" spans="1:6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T417" s="27"/>
      <c r="AU417" s="27"/>
      <c r="AV417" s="27"/>
      <c r="AW417" s="27"/>
      <c r="AX417" s="27"/>
      <c r="AY417" s="27"/>
      <c r="AZ417" s="27"/>
      <c r="BA417" s="27"/>
      <c r="BB417" s="27"/>
      <c r="BC417" s="27"/>
      <c r="BD417" s="27"/>
      <c r="BE417" s="27"/>
      <c r="BF417" s="27"/>
      <c r="BG417" s="27"/>
      <c r="BH417" s="27"/>
      <c r="BI417" s="27"/>
      <c r="BJ417" s="27"/>
      <c r="BK417" s="27"/>
      <c r="BL417" s="27"/>
      <c r="BM417" s="27"/>
      <c r="BN417" s="27"/>
      <c r="BO417" s="27"/>
    </row>
    <row r="418" spans="1:67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T418" s="27"/>
      <c r="AU418" s="27"/>
      <c r="AV418" s="27"/>
      <c r="AW418" s="27"/>
      <c r="AX418" s="27"/>
      <c r="AY418" s="27"/>
      <c r="AZ418" s="27"/>
      <c r="BA418" s="27"/>
      <c r="BB418" s="27"/>
      <c r="BC418" s="27"/>
      <c r="BD418" s="27"/>
      <c r="BE418" s="27"/>
      <c r="BF418" s="27"/>
      <c r="BG418" s="27"/>
      <c r="BH418" s="27"/>
      <c r="BI418" s="27"/>
      <c r="BJ418" s="27"/>
      <c r="BK418" s="27"/>
      <c r="BL418" s="27"/>
      <c r="BM418" s="27"/>
      <c r="BN418" s="27"/>
      <c r="BO418" s="27"/>
    </row>
    <row r="419" spans="1:67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T419" s="27"/>
      <c r="AU419" s="27"/>
      <c r="AV419" s="27"/>
      <c r="AW419" s="27"/>
      <c r="AX419" s="27"/>
      <c r="AY419" s="27"/>
      <c r="AZ419" s="27"/>
      <c r="BA419" s="27"/>
      <c r="BB419" s="27"/>
      <c r="BC419" s="27"/>
      <c r="BD419" s="27"/>
      <c r="BE419" s="27"/>
      <c r="BF419" s="27"/>
      <c r="BG419" s="27"/>
      <c r="BH419" s="27"/>
      <c r="BI419" s="27"/>
      <c r="BJ419" s="27"/>
      <c r="BK419" s="27"/>
      <c r="BL419" s="27"/>
      <c r="BM419" s="27"/>
      <c r="BN419" s="27"/>
      <c r="BO419" s="27"/>
    </row>
    <row r="420" spans="1:67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T420" s="27"/>
      <c r="AU420" s="27"/>
      <c r="AV420" s="27"/>
      <c r="AW420" s="27"/>
      <c r="AX420" s="27"/>
      <c r="AY420" s="27"/>
      <c r="AZ420" s="27"/>
      <c r="BA420" s="27"/>
      <c r="BB420" s="27"/>
      <c r="BC420" s="27"/>
      <c r="BD420" s="27"/>
      <c r="BE420" s="27"/>
      <c r="BF420" s="27"/>
      <c r="BG420" s="27"/>
      <c r="BH420" s="27"/>
      <c r="BI420" s="27"/>
      <c r="BJ420" s="27"/>
      <c r="BK420" s="27"/>
      <c r="BL420" s="27"/>
      <c r="BM420" s="27"/>
      <c r="BN420" s="27"/>
      <c r="BO420" s="27"/>
    </row>
    <row r="421" spans="1:67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T421" s="27"/>
      <c r="AU421" s="27"/>
      <c r="AV421" s="27"/>
      <c r="AW421" s="27"/>
      <c r="AX421" s="27"/>
      <c r="AY421" s="27"/>
      <c r="AZ421" s="27"/>
      <c r="BA421" s="27"/>
      <c r="BB421" s="27"/>
      <c r="BC421" s="27"/>
      <c r="BD421" s="27"/>
      <c r="BE421" s="27"/>
      <c r="BF421" s="27"/>
      <c r="BG421" s="27"/>
      <c r="BH421" s="27"/>
      <c r="BI421" s="27"/>
      <c r="BJ421" s="27"/>
      <c r="BK421" s="27"/>
      <c r="BL421" s="27"/>
      <c r="BM421" s="27"/>
      <c r="BN421" s="27"/>
      <c r="BO421" s="27"/>
    </row>
    <row r="422" spans="1:67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T422" s="27"/>
      <c r="AU422" s="27"/>
      <c r="AV422" s="27"/>
      <c r="AW422" s="27"/>
      <c r="AX422" s="27"/>
      <c r="AY422" s="27"/>
      <c r="AZ422" s="27"/>
      <c r="BA422" s="27"/>
      <c r="BB422" s="27"/>
      <c r="BC422" s="27"/>
      <c r="BD422" s="27"/>
      <c r="BE422" s="27"/>
      <c r="BF422" s="27"/>
      <c r="BG422" s="27"/>
      <c r="BH422" s="27"/>
      <c r="BI422" s="27"/>
      <c r="BJ422" s="27"/>
      <c r="BK422" s="27"/>
      <c r="BL422" s="27"/>
      <c r="BM422" s="27"/>
      <c r="BN422" s="27"/>
      <c r="BO422" s="27"/>
    </row>
    <row r="423" spans="1:67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T423" s="27"/>
      <c r="AU423" s="27"/>
      <c r="AV423" s="27"/>
      <c r="AW423" s="27"/>
      <c r="AX423" s="27"/>
      <c r="AY423" s="27"/>
      <c r="AZ423" s="27"/>
      <c r="BA423" s="27"/>
      <c r="BB423" s="27"/>
      <c r="BC423" s="27"/>
      <c r="BD423" s="27"/>
      <c r="BE423" s="27"/>
      <c r="BF423" s="27"/>
      <c r="BG423" s="27"/>
      <c r="BH423" s="27"/>
      <c r="BI423" s="27"/>
      <c r="BJ423" s="27"/>
      <c r="BK423" s="27"/>
      <c r="BL423" s="27"/>
      <c r="BM423" s="27"/>
      <c r="BN423" s="27"/>
      <c r="BO423" s="27"/>
    </row>
    <row r="424" spans="1:67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  <c r="BD424" s="27"/>
      <c r="BE424" s="27"/>
      <c r="BF424" s="27"/>
      <c r="BG424" s="27"/>
      <c r="BH424" s="27"/>
      <c r="BI424" s="27"/>
      <c r="BJ424" s="27"/>
      <c r="BK424" s="27"/>
      <c r="BL424" s="27"/>
      <c r="BM424" s="27"/>
      <c r="BN424" s="27"/>
      <c r="BO424" s="27"/>
    </row>
    <row r="425" spans="1:67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T425" s="27"/>
      <c r="AU425" s="27"/>
      <c r="AV425" s="27"/>
      <c r="AW425" s="27"/>
      <c r="AX425" s="27"/>
      <c r="AY425" s="27"/>
      <c r="AZ425" s="27"/>
      <c r="BA425" s="27"/>
      <c r="BB425" s="27"/>
      <c r="BC425" s="27"/>
      <c r="BD425" s="27"/>
      <c r="BE425" s="27"/>
      <c r="BF425" s="27"/>
      <c r="BG425" s="27"/>
      <c r="BH425" s="27"/>
      <c r="BI425" s="27"/>
      <c r="BJ425" s="27"/>
      <c r="BK425" s="27"/>
      <c r="BL425" s="27"/>
      <c r="BM425" s="27"/>
      <c r="BN425" s="27"/>
      <c r="BO425" s="27"/>
    </row>
    <row r="426" spans="1:67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T426" s="27"/>
      <c r="AU426" s="27"/>
      <c r="AV426" s="27"/>
      <c r="AW426" s="27"/>
      <c r="AX426" s="27"/>
      <c r="AY426" s="27"/>
      <c r="AZ426" s="27"/>
      <c r="BA426" s="27"/>
      <c r="BB426" s="27"/>
      <c r="BC426" s="27"/>
      <c r="BD426" s="27"/>
      <c r="BE426" s="27"/>
      <c r="BF426" s="27"/>
      <c r="BG426" s="27"/>
      <c r="BH426" s="27"/>
      <c r="BI426" s="27"/>
      <c r="BJ426" s="27"/>
      <c r="BK426" s="27"/>
      <c r="BL426" s="27"/>
      <c r="BM426" s="27"/>
      <c r="BN426" s="27"/>
      <c r="BO426" s="27"/>
    </row>
    <row r="427" spans="1:6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T427" s="27"/>
      <c r="AU427" s="27"/>
      <c r="AV427" s="27"/>
      <c r="AW427" s="27"/>
      <c r="AX427" s="27"/>
      <c r="AY427" s="27"/>
      <c r="AZ427" s="27"/>
      <c r="BA427" s="27"/>
      <c r="BB427" s="27"/>
      <c r="BC427" s="27"/>
      <c r="BD427" s="27"/>
      <c r="BE427" s="27"/>
      <c r="BF427" s="27"/>
      <c r="BG427" s="27"/>
      <c r="BH427" s="27"/>
      <c r="BI427" s="27"/>
      <c r="BJ427" s="27"/>
      <c r="BK427" s="27"/>
      <c r="BL427" s="27"/>
      <c r="BM427" s="27"/>
      <c r="BN427" s="27"/>
      <c r="BO427" s="27"/>
    </row>
    <row r="428" spans="1:67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T428" s="27"/>
      <c r="AU428" s="27"/>
      <c r="AV428" s="27"/>
      <c r="AW428" s="27"/>
      <c r="AX428" s="27"/>
      <c r="AY428" s="27"/>
      <c r="AZ428" s="27"/>
      <c r="BA428" s="27"/>
      <c r="BB428" s="27"/>
      <c r="BC428" s="27"/>
      <c r="BD428" s="27"/>
      <c r="BE428" s="27"/>
      <c r="BF428" s="27"/>
      <c r="BG428" s="27"/>
      <c r="BH428" s="27"/>
      <c r="BI428" s="27"/>
      <c r="BJ428" s="27"/>
      <c r="BK428" s="27"/>
      <c r="BL428" s="27"/>
      <c r="BM428" s="27"/>
      <c r="BN428" s="27"/>
      <c r="BO428" s="27"/>
    </row>
    <row r="429" spans="1:67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T429" s="27"/>
      <c r="AU429" s="27"/>
      <c r="AV429" s="27"/>
      <c r="AW429" s="27"/>
      <c r="AX429" s="27"/>
      <c r="AY429" s="27"/>
      <c r="AZ429" s="27"/>
      <c r="BA429" s="27"/>
      <c r="BB429" s="27"/>
      <c r="BC429" s="27"/>
      <c r="BD429" s="27"/>
      <c r="BE429" s="27"/>
      <c r="BF429" s="27"/>
      <c r="BG429" s="27"/>
      <c r="BH429" s="27"/>
      <c r="BI429" s="27"/>
      <c r="BJ429" s="27"/>
      <c r="BK429" s="27"/>
      <c r="BL429" s="27"/>
      <c r="BM429" s="27"/>
      <c r="BN429" s="27"/>
      <c r="BO429" s="27"/>
    </row>
    <row r="430" spans="1:67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T430" s="27"/>
      <c r="AU430" s="27"/>
      <c r="AV430" s="27"/>
      <c r="AW430" s="27"/>
      <c r="AX430" s="27"/>
      <c r="AY430" s="27"/>
      <c r="AZ430" s="27"/>
      <c r="BA430" s="27"/>
      <c r="BB430" s="27"/>
      <c r="BC430" s="27"/>
      <c r="BD430" s="27"/>
      <c r="BE430" s="27"/>
      <c r="BF430" s="27"/>
      <c r="BG430" s="27"/>
      <c r="BH430" s="27"/>
      <c r="BI430" s="27"/>
      <c r="BJ430" s="27"/>
      <c r="BK430" s="27"/>
      <c r="BL430" s="27"/>
      <c r="BM430" s="27"/>
      <c r="BN430" s="27"/>
      <c r="BO430" s="27"/>
    </row>
    <row r="431" spans="1:67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T431" s="27"/>
      <c r="AU431" s="27"/>
      <c r="AV431" s="27"/>
      <c r="AW431" s="27"/>
      <c r="AX431" s="27"/>
      <c r="AY431" s="27"/>
      <c r="AZ431" s="27"/>
      <c r="BA431" s="27"/>
      <c r="BB431" s="27"/>
      <c r="BC431" s="27"/>
      <c r="BD431" s="27"/>
      <c r="BE431" s="27"/>
      <c r="BF431" s="27"/>
      <c r="BG431" s="27"/>
      <c r="BH431" s="27"/>
      <c r="BI431" s="27"/>
      <c r="BJ431" s="27"/>
      <c r="BK431" s="27"/>
      <c r="BL431" s="27"/>
      <c r="BM431" s="27"/>
      <c r="BN431" s="27"/>
      <c r="BO431" s="27"/>
    </row>
    <row r="432" spans="1:67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T432" s="27"/>
      <c r="AU432" s="27"/>
      <c r="AV432" s="27"/>
      <c r="AW432" s="27"/>
      <c r="AX432" s="27"/>
      <c r="AY432" s="27"/>
      <c r="AZ432" s="27"/>
      <c r="BA432" s="27"/>
      <c r="BB432" s="27"/>
      <c r="BC432" s="27"/>
      <c r="BD432" s="27"/>
      <c r="BE432" s="27"/>
      <c r="BF432" s="27"/>
      <c r="BG432" s="27"/>
      <c r="BH432" s="27"/>
      <c r="BI432" s="27"/>
      <c r="BJ432" s="27"/>
      <c r="BK432" s="27"/>
      <c r="BL432" s="27"/>
      <c r="BM432" s="27"/>
      <c r="BN432" s="27"/>
      <c r="BO432" s="27"/>
    </row>
    <row r="433" spans="1:67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  <c r="BD433" s="27"/>
      <c r="BE433" s="27"/>
      <c r="BF433" s="27"/>
      <c r="BG433" s="27"/>
      <c r="BH433" s="27"/>
      <c r="BI433" s="27"/>
      <c r="BJ433" s="27"/>
      <c r="BK433" s="27"/>
      <c r="BL433" s="27"/>
      <c r="BM433" s="27"/>
      <c r="BN433" s="27"/>
      <c r="BO433" s="27"/>
    </row>
    <row r="434" spans="1:67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T434" s="27"/>
      <c r="AU434" s="27"/>
      <c r="AV434" s="27"/>
      <c r="AW434" s="27"/>
      <c r="AX434" s="27"/>
      <c r="AY434" s="27"/>
      <c r="AZ434" s="27"/>
      <c r="BA434" s="27"/>
      <c r="BB434" s="27"/>
      <c r="BC434" s="27"/>
      <c r="BD434" s="27"/>
      <c r="BE434" s="27"/>
      <c r="BF434" s="27"/>
      <c r="BG434" s="27"/>
      <c r="BH434" s="27"/>
      <c r="BI434" s="27"/>
      <c r="BJ434" s="27"/>
      <c r="BK434" s="27"/>
      <c r="BL434" s="27"/>
      <c r="BM434" s="27"/>
      <c r="BN434" s="27"/>
      <c r="BO434" s="27"/>
    </row>
    <row r="435" spans="1:67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T435" s="27"/>
      <c r="AU435" s="27"/>
      <c r="AV435" s="27"/>
      <c r="AW435" s="27"/>
      <c r="AX435" s="27"/>
      <c r="AY435" s="27"/>
      <c r="AZ435" s="27"/>
      <c r="BA435" s="27"/>
      <c r="BB435" s="27"/>
      <c r="BC435" s="27"/>
      <c r="BD435" s="27"/>
      <c r="BE435" s="27"/>
      <c r="BF435" s="27"/>
      <c r="BG435" s="27"/>
      <c r="BH435" s="27"/>
      <c r="BI435" s="27"/>
      <c r="BJ435" s="27"/>
      <c r="BK435" s="27"/>
      <c r="BL435" s="27"/>
      <c r="BM435" s="27"/>
      <c r="BN435" s="27"/>
      <c r="BO435" s="27"/>
    </row>
    <row r="436" spans="1:67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T436" s="27"/>
      <c r="AU436" s="27"/>
      <c r="AV436" s="27"/>
      <c r="AW436" s="27"/>
      <c r="AX436" s="27"/>
      <c r="AY436" s="27"/>
      <c r="AZ436" s="27"/>
      <c r="BA436" s="27"/>
      <c r="BB436" s="27"/>
      <c r="BC436" s="27"/>
      <c r="BD436" s="27"/>
      <c r="BE436" s="27"/>
      <c r="BF436" s="27"/>
      <c r="BG436" s="27"/>
      <c r="BH436" s="27"/>
      <c r="BI436" s="27"/>
      <c r="BJ436" s="27"/>
      <c r="BK436" s="27"/>
      <c r="BL436" s="27"/>
      <c r="BM436" s="27"/>
      <c r="BN436" s="27"/>
      <c r="BO436" s="27"/>
    </row>
    <row r="437" spans="1:6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T437" s="27"/>
      <c r="AU437" s="27"/>
      <c r="AV437" s="27"/>
      <c r="AW437" s="27"/>
      <c r="AX437" s="27"/>
      <c r="AY437" s="27"/>
      <c r="AZ437" s="27"/>
      <c r="BA437" s="27"/>
      <c r="BB437" s="27"/>
      <c r="BC437" s="27"/>
      <c r="BD437" s="27"/>
      <c r="BE437" s="27"/>
      <c r="BF437" s="27"/>
      <c r="BG437" s="27"/>
      <c r="BH437" s="27"/>
      <c r="BI437" s="27"/>
      <c r="BJ437" s="27"/>
      <c r="BK437" s="27"/>
      <c r="BL437" s="27"/>
      <c r="BM437" s="27"/>
      <c r="BN437" s="27"/>
      <c r="BO437" s="27"/>
    </row>
    <row r="438" spans="1:67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T438" s="27"/>
      <c r="AU438" s="27"/>
      <c r="AV438" s="27"/>
      <c r="AW438" s="27"/>
      <c r="AX438" s="27"/>
      <c r="AY438" s="27"/>
      <c r="AZ438" s="27"/>
      <c r="BA438" s="27"/>
      <c r="BB438" s="27"/>
      <c r="BC438" s="27"/>
      <c r="BD438" s="27"/>
      <c r="BE438" s="27"/>
      <c r="BF438" s="27"/>
      <c r="BG438" s="27"/>
      <c r="BH438" s="27"/>
      <c r="BI438" s="27"/>
      <c r="BJ438" s="27"/>
      <c r="BK438" s="27"/>
      <c r="BL438" s="27"/>
      <c r="BM438" s="27"/>
      <c r="BN438" s="27"/>
      <c r="BO438" s="27"/>
    </row>
    <row r="439" spans="1:67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T439" s="27"/>
      <c r="AU439" s="27"/>
      <c r="AV439" s="27"/>
      <c r="AW439" s="27"/>
      <c r="AX439" s="27"/>
      <c r="AY439" s="27"/>
      <c r="AZ439" s="27"/>
      <c r="BA439" s="27"/>
      <c r="BB439" s="27"/>
      <c r="BC439" s="27"/>
      <c r="BD439" s="27"/>
      <c r="BE439" s="27"/>
      <c r="BF439" s="27"/>
      <c r="BG439" s="27"/>
      <c r="BH439" s="27"/>
      <c r="BI439" s="27"/>
      <c r="BJ439" s="27"/>
      <c r="BK439" s="27"/>
      <c r="BL439" s="27"/>
      <c r="BM439" s="27"/>
      <c r="BN439" s="27"/>
      <c r="BO439" s="27"/>
    </row>
    <row r="440" spans="1:67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T440" s="27"/>
      <c r="AU440" s="27"/>
      <c r="AV440" s="27"/>
      <c r="AW440" s="27"/>
      <c r="AX440" s="27"/>
      <c r="AY440" s="27"/>
      <c r="AZ440" s="27"/>
      <c r="BA440" s="27"/>
      <c r="BB440" s="27"/>
      <c r="BC440" s="27"/>
      <c r="BD440" s="27"/>
      <c r="BE440" s="27"/>
      <c r="BF440" s="27"/>
      <c r="BG440" s="27"/>
      <c r="BH440" s="27"/>
      <c r="BI440" s="27"/>
      <c r="BJ440" s="27"/>
      <c r="BK440" s="27"/>
      <c r="BL440" s="27"/>
      <c r="BM440" s="27"/>
      <c r="BN440" s="27"/>
      <c r="BO440" s="27"/>
    </row>
    <row r="441" spans="1:67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T441" s="27"/>
      <c r="AU441" s="27"/>
      <c r="AV441" s="27"/>
      <c r="AW441" s="27"/>
      <c r="AX441" s="27"/>
      <c r="AY441" s="27"/>
      <c r="AZ441" s="27"/>
      <c r="BA441" s="27"/>
      <c r="BB441" s="27"/>
      <c r="BC441" s="27"/>
      <c r="BD441" s="27"/>
      <c r="BE441" s="27"/>
      <c r="BF441" s="27"/>
      <c r="BG441" s="27"/>
      <c r="BH441" s="27"/>
      <c r="BI441" s="27"/>
      <c r="BJ441" s="27"/>
      <c r="BK441" s="27"/>
      <c r="BL441" s="27"/>
      <c r="BM441" s="27"/>
      <c r="BN441" s="27"/>
      <c r="BO441" s="27"/>
    </row>
    <row r="442" spans="1:67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  <c r="BD442" s="27"/>
      <c r="BE442" s="27"/>
      <c r="BF442" s="27"/>
      <c r="BG442" s="27"/>
      <c r="BH442" s="27"/>
      <c r="BI442" s="27"/>
      <c r="BJ442" s="27"/>
      <c r="BK442" s="27"/>
      <c r="BL442" s="27"/>
      <c r="BM442" s="27"/>
      <c r="BN442" s="27"/>
      <c r="BO442" s="27"/>
    </row>
    <row r="443" spans="1:67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T443" s="27"/>
      <c r="AU443" s="27"/>
      <c r="AV443" s="27"/>
      <c r="AW443" s="27"/>
      <c r="AX443" s="27"/>
      <c r="AY443" s="27"/>
      <c r="AZ443" s="27"/>
      <c r="BA443" s="27"/>
      <c r="BB443" s="27"/>
      <c r="BC443" s="27"/>
      <c r="BD443" s="27"/>
      <c r="BE443" s="27"/>
      <c r="BF443" s="27"/>
      <c r="BG443" s="27"/>
      <c r="BH443" s="27"/>
      <c r="BI443" s="27"/>
      <c r="BJ443" s="27"/>
      <c r="BK443" s="27"/>
      <c r="BL443" s="27"/>
      <c r="BM443" s="27"/>
      <c r="BN443" s="27"/>
      <c r="BO443" s="27"/>
    </row>
    <row r="444" spans="1:67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T444" s="27"/>
      <c r="AU444" s="27"/>
      <c r="AV444" s="27"/>
      <c r="AW444" s="27"/>
      <c r="AX444" s="27"/>
      <c r="AY444" s="27"/>
      <c r="AZ444" s="27"/>
      <c r="BA444" s="27"/>
      <c r="BB444" s="27"/>
      <c r="BC444" s="27"/>
      <c r="BD444" s="27"/>
      <c r="BE444" s="27"/>
      <c r="BF444" s="27"/>
      <c r="BG444" s="27"/>
      <c r="BH444" s="27"/>
      <c r="BI444" s="27"/>
      <c r="BJ444" s="27"/>
      <c r="BK444" s="27"/>
      <c r="BL444" s="27"/>
      <c r="BM444" s="27"/>
      <c r="BN444" s="27"/>
      <c r="BO444" s="27"/>
    </row>
    <row r="445" spans="1:67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T445" s="27"/>
      <c r="AU445" s="27"/>
      <c r="AV445" s="27"/>
      <c r="AW445" s="27"/>
      <c r="AX445" s="27"/>
      <c r="AY445" s="27"/>
      <c r="AZ445" s="27"/>
      <c r="BA445" s="27"/>
      <c r="BB445" s="27"/>
      <c r="BC445" s="27"/>
      <c r="BD445" s="27"/>
      <c r="BE445" s="27"/>
      <c r="BF445" s="27"/>
      <c r="BG445" s="27"/>
      <c r="BH445" s="27"/>
      <c r="BI445" s="27"/>
      <c r="BJ445" s="27"/>
      <c r="BK445" s="27"/>
      <c r="BL445" s="27"/>
      <c r="BM445" s="27"/>
      <c r="BN445" s="27"/>
      <c r="BO445" s="27"/>
    </row>
    <row r="446" spans="1:67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T446" s="27"/>
      <c r="AU446" s="27"/>
      <c r="AV446" s="27"/>
      <c r="AW446" s="27"/>
      <c r="AX446" s="27"/>
      <c r="AY446" s="27"/>
      <c r="AZ446" s="27"/>
      <c r="BA446" s="27"/>
      <c r="BB446" s="27"/>
      <c r="BC446" s="27"/>
      <c r="BD446" s="27"/>
      <c r="BE446" s="27"/>
      <c r="BF446" s="27"/>
      <c r="BG446" s="27"/>
      <c r="BH446" s="27"/>
      <c r="BI446" s="27"/>
      <c r="BJ446" s="27"/>
      <c r="BK446" s="27"/>
      <c r="BL446" s="27"/>
      <c r="BM446" s="27"/>
      <c r="BN446" s="27"/>
      <c r="BO446" s="27"/>
    </row>
    <row r="447" spans="1:6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T447" s="27"/>
      <c r="AU447" s="27"/>
      <c r="AV447" s="27"/>
      <c r="AW447" s="27"/>
      <c r="AX447" s="27"/>
      <c r="AY447" s="27"/>
      <c r="AZ447" s="27"/>
      <c r="BA447" s="27"/>
      <c r="BB447" s="27"/>
      <c r="BC447" s="27"/>
      <c r="BD447" s="27"/>
      <c r="BE447" s="27"/>
      <c r="BF447" s="27"/>
      <c r="BG447" s="27"/>
      <c r="BH447" s="27"/>
      <c r="BI447" s="27"/>
      <c r="BJ447" s="27"/>
      <c r="BK447" s="27"/>
      <c r="BL447" s="27"/>
      <c r="BM447" s="27"/>
      <c r="BN447" s="27"/>
      <c r="BO447" s="27"/>
    </row>
    <row r="448" spans="1:67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T448" s="27"/>
      <c r="AU448" s="27"/>
      <c r="AV448" s="27"/>
      <c r="AW448" s="27"/>
      <c r="AX448" s="27"/>
      <c r="AY448" s="27"/>
      <c r="AZ448" s="27"/>
      <c r="BA448" s="27"/>
      <c r="BB448" s="27"/>
      <c r="BC448" s="27"/>
      <c r="BD448" s="27"/>
      <c r="BE448" s="27"/>
      <c r="BF448" s="27"/>
      <c r="BG448" s="27"/>
      <c r="BH448" s="27"/>
      <c r="BI448" s="27"/>
      <c r="BJ448" s="27"/>
      <c r="BK448" s="27"/>
      <c r="BL448" s="27"/>
      <c r="BM448" s="27"/>
      <c r="BN448" s="27"/>
      <c r="BO448" s="27"/>
    </row>
    <row r="449" spans="1:67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T449" s="27"/>
      <c r="AU449" s="27"/>
      <c r="AV449" s="27"/>
      <c r="AW449" s="27"/>
      <c r="AX449" s="27"/>
      <c r="AY449" s="27"/>
      <c r="AZ449" s="27"/>
      <c r="BA449" s="27"/>
      <c r="BB449" s="27"/>
      <c r="BC449" s="27"/>
      <c r="BD449" s="27"/>
      <c r="BE449" s="27"/>
      <c r="BF449" s="27"/>
      <c r="BG449" s="27"/>
      <c r="BH449" s="27"/>
      <c r="BI449" s="27"/>
      <c r="BJ449" s="27"/>
      <c r="BK449" s="27"/>
      <c r="BL449" s="27"/>
      <c r="BM449" s="27"/>
      <c r="BN449" s="27"/>
      <c r="BO449" s="27"/>
    </row>
    <row r="450" spans="1:67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T450" s="27"/>
      <c r="AU450" s="27"/>
      <c r="AV450" s="27"/>
      <c r="AW450" s="27"/>
      <c r="AX450" s="27"/>
      <c r="AY450" s="27"/>
      <c r="AZ450" s="27"/>
      <c r="BA450" s="27"/>
      <c r="BB450" s="27"/>
      <c r="BC450" s="27"/>
      <c r="BD450" s="27"/>
      <c r="BE450" s="27"/>
      <c r="BF450" s="27"/>
      <c r="BG450" s="27"/>
      <c r="BH450" s="27"/>
      <c r="BI450" s="27"/>
      <c r="BJ450" s="27"/>
      <c r="BK450" s="27"/>
      <c r="BL450" s="27"/>
      <c r="BM450" s="27"/>
      <c r="BN450" s="27"/>
      <c r="BO450" s="27"/>
    </row>
    <row r="451" spans="1:67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  <c r="BD451" s="27"/>
      <c r="BE451" s="27"/>
      <c r="BF451" s="27"/>
      <c r="BG451" s="27"/>
      <c r="BH451" s="27"/>
      <c r="BI451" s="27"/>
      <c r="BJ451" s="27"/>
      <c r="BK451" s="27"/>
      <c r="BL451" s="27"/>
      <c r="BM451" s="27"/>
      <c r="BN451" s="27"/>
      <c r="BO451" s="27"/>
    </row>
    <row r="452" spans="1:67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T452" s="27"/>
      <c r="AU452" s="27"/>
      <c r="AV452" s="27"/>
      <c r="AW452" s="27"/>
      <c r="AX452" s="27"/>
      <c r="AY452" s="27"/>
      <c r="AZ452" s="27"/>
      <c r="BA452" s="27"/>
      <c r="BB452" s="27"/>
      <c r="BC452" s="27"/>
      <c r="BD452" s="27"/>
      <c r="BE452" s="27"/>
      <c r="BF452" s="27"/>
      <c r="BG452" s="27"/>
      <c r="BH452" s="27"/>
      <c r="BI452" s="27"/>
      <c r="BJ452" s="27"/>
      <c r="BK452" s="27"/>
      <c r="BL452" s="27"/>
      <c r="BM452" s="27"/>
      <c r="BN452" s="27"/>
      <c r="BO452" s="27"/>
    </row>
    <row r="453" spans="1:67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T453" s="27"/>
      <c r="AU453" s="27"/>
      <c r="AV453" s="27"/>
      <c r="AW453" s="27"/>
      <c r="AX453" s="27"/>
      <c r="AY453" s="27"/>
      <c r="AZ453" s="27"/>
      <c r="BA453" s="27"/>
      <c r="BB453" s="27"/>
      <c r="BC453" s="27"/>
      <c r="BD453" s="27"/>
      <c r="BE453" s="27"/>
      <c r="BF453" s="27"/>
      <c r="BG453" s="27"/>
      <c r="BH453" s="27"/>
      <c r="BI453" s="27"/>
      <c r="BJ453" s="27"/>
      <c r="BK453" s="27"/>
      <c r="BL453" s="27"/>
      <c r="BM453" s="27"/>
      <c r="BN453" s="27"/>
      <c r="BO453" s="27"/>
    </row>
    <row r="454" spans="1:67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T454" s="27"/>
      <c r="AU454" s="27"/>
      <c r="AV454" s="27"/>
      <c r="AW454" s="27"/>
      <c r="AX454" s="27"/>
      <c r="AY454" s="27"/>
      <c r="AZ454" s="27"/>
      <c r="BA454" s="27"/>
      <c r="BB454" s="27"/>
      <c r="BC454" s="27"/>
      <c r="BD454" s="27"/>
      <c r="BE454" s="27"/>
      <c r="BF454" s="27"/>
      <c r="BG454" s="27"/>
      <c r="BH454" s="27"/>
      <c r="BI454" s="27"/>
      <c r="BJ454" s="27"/>
      <c r="BK454" s="27"/>
      <c r="BL454" s="27"/>
      <c r="BM454" s="27"/>
      <c r="BN454" s="27"/>
      <c r="BO454" s="27"/>
    </row>
    <row r="455" spans="1:67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T455" s="27"/>
      <c r="AU455" s="27"/>
      <c r="AV455" s="27"/>
      <c r="AW455" s="27"/>
      <c r="AX455" s="27"/>
      <c r="AY455" s="27"/>
      <c r="AZ455" s="27"/>
      <c r="BA455" s="27"/>
      <c r="BB455" s="27"/>
      <c r="BC455" s="27"/>
      <c r="BD455" s="27"/>
      <c r="BE455" s="27"/>
      <c r="BF455" s="27"/>
      <c r="BG455" s="27"/>
      <c r="BH455" s="27"/>
      <c r="BI455" s="27"/>
      <c r="BJ455" s="27"/>
      <c r="BK455" s="27"/>
      <c r="BL455" s="27"/>
      <c r="BM455" s="27"/>
      <c r="BN455" s="27"/>
      <c r="BO455" s="27"/>
    </row>
    <row r="456" spans="1:67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T456" s="27"/>
      <c r="AU456" s="27"/>
      <c r="AV456" s="27"/>
      <c r="AW456" s="27"/>
      <c r="AX456" s="27"/>
      <c r="AY456" s="27"/>
      <c r="AZ456" s="27"/>
      <c r="BA456" s="27"/>
      <c r="BB456" s="27"/>
      <c r="BC456" s="27"/>
      <c r="BD456" s="27"/>
      <c r="BE456" s="27"/>
      <c r="BF456" s="27"/>
      <c r="BG456" s="27"/>
      <c r="BH456" s="27"/>
      <c r="BI456" s="27"/>
      <c r="BJ456" s="27"/>
      <c r="BK456" s="27"/>
      <c r="BL456" s="27"/>
      <c r="BM456" s="27"/>
      <c r="BN456" s="27"/>
      <c r="BO456" s="27"/>
    </row>
    <row r="457" spans="1:6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T457" s="27"/>
      <c r="AU457" s="27"/>
      <c r="AV457" s="27"/>
      <c r="AW457" s="27"/>
      <c r="AX457" s="27"/>
      <c r="AY457" s="27"/>
      <c r="AZ457" s="27"/>
      <c r="BA457" s="27"/>
      <c r="BB457" s="27"/>
      <c r="BC457" s="27"/>
      <c r="BD457" s="27"/>
      <c r="BE457" s="27"/>
      <c r="BF457" s="27"/>
      <c r="BG457" s="27"/>
      <c r="BH457" s="27"/>
      <c r="BI457" s="27"/>
      <c r="BJ457" s="27"/>
      <c r="BK457" s="27"/>
      <c r="BL457" s="27"/>
      <c r="BM457" s="27"/>
      <c r="BN457" s="27"/>
      <c r="BO457" s="27"/>
    </row>
    <row r="458" spans="1:67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T458" s="27"/>
      <c r="AU458" s="27"/>
      <c r="AV458" s="27"/>
      <c r="AW458" s="27"/>
      <c r="AX458" s="27"/>
      <c r="AY458" s="27"/>
      <c r="AZ458" s="27"/>
      <c r="BA458" s="27"/>
      <c r="BB458" s="27"/>
      <c r="BC458" s="27"/>
      <c r="BD458" s="27"/>
      <c r="BE458" s="27"/>
      <c r="BF458" s="27"/>
      <c r="BG458" s="27"/>
      <c r="BH458" s="27"/>
      <c r="BI458" s="27"/>
      <c r="BJ458" s="27"/>
      <c r="BK458" s="27"/>
      <c r="BL458" s="27"/>
      <c r="BM458" s="27"/>
      <c r="BN458" s="27"/>
      <c r="BO458" s="27"/>
    </row>
    <row r="459" spans="1:67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T459" s="27"/>
      <c r="AU459" s="27"/>
      <c r="AV459" s="27"/>
      <c r="AW459" s="27"/>
      <c r="AX459" s="27"/>
      <c r="AY459" s="27"/>
      <c r="AZ459" s="27"/>
      <c r="BA459" s="27"/>
      <c r="BB459" s="27"/>
      <c r="BC459" s="27"/>
      <c r="BD459" s="27"/>
      <c r="BE459" s="27"/>
      <c r="BF459" s="27"/>
      <c r="BG459" s="27"/>
      <c r="BH459" s="27"/>
      <c r="BI459" s="27"/>
      <c r="BJ459" s="27"/>
      <c r="BK459" s="27"/>
      <c r="BL459" s="27"/>
      <c r="BM459" s="27"/>
      <c r="BN459" s="27"/>
      <c r="BO459" s="27"/>
    </row>
    <row r="460" spans="1:67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  <c r="BD460" s="27"/>
      <c r="BE460" s="27"/>
      <c r="BF460" s="27"/>
      <c r="BG460" s="27"/>
      <c r="BH460" s="27"/>
      <c r="BI460" s="27"/>
      <c r="BJ460" s="27"/>
      <c r="BK460" s="27"/>
      <c r="BL460" s="27"/>
      <c r="BM460" s="27"/>
      <c r="BN460" s="27"/>
      <c r="BO460" s="27"/>
    </row>
    <row r="461" spans="1:67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T461" s="27"/>
      <c r="AU461" s="27"/>
      <c r="AV461" s="27"/>
      <c r="AW461" s="27"/>
      <c r="AX461" s="27"/>
      <c r="AY461" s="27"/>
      <c r="AZ461" s="27"/>
      <c r="BA461" s="27"/>
      <c r="BB461" s="27"/>
      <c r="BC461" s="27"/>
      <c r="BD461" s="27"/>
      <c r="BE461" s="27"/>
      <c r="BF461" s="27"/>
      <c r="BG461" s="27"/>
      <c r="BH461" s="27"/>
      <c r="BI461" s="27"/>
      <c r="BJ461" s="27"/>
      <c r="BK461" s="27"/>
      <c r="BL461" s="27"/>
      <c r="BM461" s="27"/>
      <c r="BN461" s="27"/>
      <c r="BO461" s="27"/>
    </row>
    <row r="462" spans="1:67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T462" s="27"/>
      <c r="AU462" s="27"/>
      <c r="AV462" s="27"/>
      <c r="AW462" s="27"/>
      <c r="AX462" s="27"/>
      <c r="AY462" s="27"/>
      <c r="AZ462" s="27"/>
      <c r="BA462" s="27"/>
      <c r="BB462" s="27"/>
      <c r="BC462" s="27"/>
      <c r="BD462" s="27"/>
      <c r="BE462" s="27"/>
      <c r="BF462" s="27"/>
      <c r="BG462" s="27"/>
      <c r="BH462" s="27"/>
      <c r="BI462" s="27"/>
      <c r="BJ462" s="27"/>
      <c r="BK462" s="27"/>
      <c r="BL462" s="27"/>
      <c r="BM462" s="27"/>
      <c r="BN462" s="27"/>
      <c r="BO462" s="27"/>
    </row>
    <row r="463" spans="1:67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T463" s="27"/>
      <c r="AU463" s="27"/>
      <c r="AV463" s="27"/>
      <c r="AW463" s="27"/>
      <c r="AX463" s="27"/>
      <c r="AY463" s="27"/>
      <c r="AZ463" s="27"/>
      <c r="BA463" s="27"/>
      <c r="BB463" s="27"/>
      <c r="BC463" s="27"/>
      <c r="BD463" s="27"/>
      <c r="BE463" s="27"/>
      <c r="BF463" s="27"/>
      <c r="BG463" s="27"/>
      <c r="BH463" s="27"/>
      <c r="BI463" s="27"/>
      <c r="BJ463" s="27"/>
      <c r="BK463" s="27"/>
      <c r="BL463" s="27"/>
      <c r="BM463" s="27"/>
      <c r="BN463" s="27"/>
      <c r="BO463" s="27"/>
    </row>
    <row r="464" spans="1:67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T464" s="27"/>
      <c r="AU464" s="27"/>
      <c r="AV464" s="27"/>
      <c r="AW464" s="27"/>
      <c r="AX464" s="27"/>
      <c r="AY464" s="27"/>
      <c r="AZ464" s="27"/>
      <c r="BA464" s="27"/>
      <c r="BB464" s="27"/>
      <c r="BC464" s="27"/>
      <c r="BD464" s="27"/>
      <c r="BE464" s="27"/>
      <c r="BF464" s="27"/>
      <c r="BG464" s="27"/>
      <c r="BH464" s="27"/>
      <c r="BI464" s="27"/>
      <c r="BJ464" s="27"/>
      <c r="BK464" s="27"/>
      <c r="BL464" s="27"/>
      <c r="BM464" s="27"/>
      <c r="BN464" s="27"/>
      <c r="BO464" s="27"/>
    </row>
    <row r="465" spans="1:67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T465" s="27"/>
      <c r="AU465" s="27"/>
      <c r="AV465" s="27"/>
      <c r="AW465" s="27"/>
      <c r="AX465" s="27"/>
      <c r="AY465" s="27"/>
      <c r="AZ465" s="27"/>
      <c r="BA465" s="27"/>
      <c r="BB465" s="27"/>
      <c r="BC465" s="27"/>
      <c r="BD465" s="27"/>
      <c r="BE465" s="27"/>
      <c r="BF465" s="27"/>
      <c r="BG465" s="27"/>
      <c r="BH465" s="27"/>
      <c r="BI465" s="27"/>
      <c r="BJ465" s="27"/>
      <c r="BK465" s="27"/>
      <c r="BL465" s="27"/>
      <c r="BM465" s="27"/>
      <c r="BN465" s="27"/>
      <c r="BO465" s="27"/>
    </row>
    <row r="466" spans="1:67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T466" s="27"/>
      <c r="AU466" s="27"/>
      <c r="AV466" s="27"/>
      <c r="AW466" s="27"/>
      <c r="AX466" s="27"/>
      <c r="AY466" s="27"/>
      <c r="AZ466" s="27"/>
      <c r="BA466" s="27"/>
      <c r="BB466" s="27"/>
      <c r="BC466" s="27"/>
      <c r="BD466" s="27"/>
      <c r="BE466" s="27"/>
      <c r="BF466" s="27"/>
      <c r="BG466" s="27"/>
      <c r="BH466" s="27"/>
      <c r="BI466" s="27"/>
      <c r="BJ466" s="27"/>
      <c r="BK466" s="27"/>
      <c r="BL466" s="27"/>
      <c r="BM466" s="27"/>
      <c r="BN466" s="27"/>
      <c r="BO466" s="27"/>
    </row>
    <row r="467" spans="1: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T467" s="27"/>
      <c r="AU467" s="27"/>
      <c r="AV467" s="27"/>
      <c r="AW467" s="27"/>
      <c r="AX467" s="27"/>
      <c r="AY467" s="27"/>
      <c r="AZ467" s="27"/>
      <c r="BA467" s="27"/>
      <c r="BB467" s="27"/>
      <c r="BC467" s="27"/>
      <c r="BD467" s="27"/>
      <c r="BE467" s="27"/>
      <c r="BF467" s="27"/>
      <c r="BG467" s="27"/>
      <c r="BH467" s="27"/>
      <c r="BI467" s="27"/>
      <c r="BJ467" s="27"/>
      <c r="BK467" s="27"/>
      <c r="BL467" s="27"/>
      <c r="BM467" s="27"/>
      <c r="BN467" s="27"/>
      <c r="BO467" s="27"/>
    </row>
    <row r="468" spans="1:67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T468" s="27"/>
      <c r="AU468" s="27"/>
      <c r="AV468" s="27"/>
      <c r="AW468" s="27"/>
      <c r="AX468" s="27"/>
      <c r="AY468" s="27"/>
      <c r="AZ468" s="27"/>
      <c r="BA468" s="27"/>
      <c r="BB468" s="27"/>
      <c r="BC468" s="27"/>
      <c r="BD468" s="27"/>
      <c r="BE468" s="27"/>
      <c r="BF468" s="27"/>
      <c r="BG468" s="27"/>
      <c r="BH468" s="27"/>
      <c r="BI468" s="27"/>
      <c r="BJ468" s="27"/>
      <c r="BK468" s="27"/>
      <c r="BL468" s="27"/>
      <c r="BM468" s="27"/>
      <c r="BN468" s="27"/>
      <c r="BO468" s="27"/>
    </row>
    <row r="469" spans="1:67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  <c r="BD469" s="27"/>
      <c r="BE469" s="27"/>
      <c r="BF469" s="27"/>
      <c r="BG469" s="27"/>
      <c r="BH469" s="27"/>
      <c r="BI469" s="27"/>
      <c r="BJ469" s="27"/>
      <c r="BK469" s="27"/>
      <c r="BL469" s="27"/>
      <c r="BM469" s="27"/>
      <c r="BN469" s="27"/>
      <c r="BO469" s="27"/>
    </row>
    <row r="470" spans="1:67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T470" s="27"/>
      <c r="AU470" s="27"/>
      <c r="AV470" s="27"/>
      <c r="AW470" s="27"/>
      <c r="AX470" s="27"/>
      <c r="AY470" s="27"/>
      <c r="AZ470" s="27"/>
      <c r="BA470" s="27"/>
      <c r="BB470" s="27"/>
      <c r="BC470" s="27"/>
      <c r="BD470" s="27"/>
      <c r="BE470" s="27"/>
      <c r="BF470" s="27"/>
      <c r="BG470" s="27"/>
      <c r="BH470" s="27"/>
      <c r="BI470" s="27"/>
      <c r="BJ470" s="27"/>
      <c r="BK470" s="27"/>
      <c r="BL470" s="27"/>
      <c r="BM470" s="27"/>
      <c r="BN470" s="27"/>
      <c r="BO470" s="27"/>
    </row>
    <row r="471" spans="1:67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T471" s="27"/>
      <c r="AU471" s="27"/>
      <c r="AV471" s="27"/>
      <c r="AW471" s="27"/>
      <c r="AX471" s="27"/>
      <c r="AY471" s="27"/>
      <c r="AZ471" s="27"/>
      <c r="BA471" s="27"/>
      <c r="BB471" s="27"/>
      <c r="BC471" s="27"/>
      <c r="BD471" s="27"/>
      <c r="BE471" s="27"/>
      <c r="BF471" s="27"/>
      <c r="BG471" s="27"/>
      <c r="BH471" s="27"/>
      <c r="BI471" s="27"/>
      <c r="BJ471" s="27"/>
      <c r="BK471" s="27"/>
      <c r="BL471" s="27"/>
      <c r="BM471" s="27"/>
      <c r="BN471" s="27"/>
      <c r="BO471" s="27"/>
    </row>
    <row r="472" spans="1:67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T472" s="27"/>
      <c r="AU472" s="27"/>
      <c r="AV472" s="27"/>
      <c r="AW472" s="27"/>
      <c r="AX472" s="27"/>
      <c r="AY472" s="27"/>
      <c r="AZ472" s="27"/>
      <c r="BA472" s="27"/>
      <c r="BB472" s="27"/>
      <c r="BC472" s="27"/>
      <c r="BD472" s="27"/>
      <c r="BE472" s="27"/>
      <c r="BF472" s="27"/>
      <c r="BG472" s="27"/>
      <c r="BH472" s="27"/>
      <c r="BI472" s="27"/>
      <c r="BJ472" s="27"/>
      <c r="BK472" s="27"/>
      <c r="BL472" s="27"/>
      <c r="BM472" s="27"/>
      <c r="BN472" s="27"/>
      <c r="BO472" s="27"/>
    </row>
    <row r="473" spans="1:67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T473" s="27"/>
      <c r="AU473" s="27"/>
      <c r="AV473" s="27"/>
      <c r="AW473" s="27"/>
      <c r="AX473" s="27"/>
      <c r="AY473" s="27"/>
      <c r="AZ473" s="27"/>
      <c r="BA473" s="27"/>
      <c r="BB473" s="27"/>
      <c r="BC473" s="27"/>
      <c r="BD473" s="27"/>
      <c r="BE473" s="27"/>
      <c r="BF473" s="27"/>
      <c r="BG473" s="27"/>
      <c r="BH473" s="27"/>
      <c r="BI473" s="27"/>
      <c r="BJ473" s="27"/>
      <c r="BK473" s="27"/>
      <c r="BL473" s="27"/>
      <c r="BM473" s="27"/>
      <c r="BN473" s="27"/>
      <c r="BO473" s="27"/>
    </row>
    <row r="474" spans="1:67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T474" s="27"/>
      <c r="AU474" s="27"/>
      <c r="AV474" s="27"/>
      <c r="AW474" s="27"/>
      <c r="AX474" s="27"/>
      <c r="AY474" s="27"/>
      <c r="AZ474" s="27"/>
      <c r="BA474" s="27"/>
      <c r="BB474" s="27"/>
      <c r="BC474" s="27"/>
      <c r="BD474" s="27"/>
      <c r="BE474" s="27"/>
      <c r="BF474" s="27"/>
      <c r="BG474" s="27"/>
      <c r="BH474" s="27"/>
      <c r="BI474" s="27"/>
      <c r="BJ474" s="27"/>
      <c r="BK474" s="27"/>
      <c r="BL474" s="27"/>
      <c r="BM474" s="27"/>
      <c r="BN474" s="27"/>
      <c r="BO474" s="27"/>
    </row>
    <row r="475" spans="1:67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T475" s="27"/>
      <c r="AU475" s="27"/>
      <c r="AV475" s="27"/>
      <c r="AW475" s="27"/>
      <c r="AX475" s="27"/>
      <c r="AY475" s="27"/>
      <c r="AZ475" s="27"/>
      <c r="BA475" s="27"/>
      <c r="BB475" s="27"/>
      <c r="BC475" s="27"/>
      <c r="BD475" s="27"/>
      <c r="BE475" s="27"/>
      <c r="BF475" s="27"/>
      <c r="BG475" s="27"/>
      <c r="BH475" s="27"/>
      <c r="BI475" s="27"/>
      <c r="BJ475" s="27"/>
      <c r="BK475" s="27"/>
      <c r="BL475" s="27"/>
      <c r="BM475" s="27"/>
      <c r="BN475" s="27"/>
      <c r="BO475" s="27"/>
    </row>
    <row r="476" spans="1:67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T476" s="27"/>
      <c r="AU476" s="27"/>
      <c r="AV476" s="27"/>
      <c r="AW476" s="27"/>
      <c r="AX476" s="27"/>
      <c r="AY476" s="27"/>
      <c r="AZ476" s="27"/>
      <c r="BA476" s="27"/>
      <c r="BB476" s="27"/>
      <c r="BC476" s="27"/>
      <c r="BD476" s="27"/>
      <c r="BE476" s="27"/>
      <c r="BF476" s="27"/>
      <c r="BG476" s="27"/>
      <c r="BH476" s="27"/>
      <c r="BI476" s="27"/>
      <c r="BJ476" s="27"/>
      <c r="BK476" s="27"/>
      <c r="BL476" s="27"/>
      <c r="BM476" s="27"/>
      <c r="BN476" s="27"/>
      <c r="BO476" s="27"/>
    </row>
    <row r="477" spans="1:6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T477" s="27"/>
      <c r="AU477" s="27"/>
      <c r="AV477" s="27"/>
      <c r="AW477" s="27"/>
      <c r="AX477" s="27"/>
      <c r="AY477" s="27"/>
      <c r="AZ477" s="27"/>
      <c r="BA477" s="27"/>
      <c r="BB477" s="27"/>
      <c r="BC477" s="27"/>
      <c r="BD477" s="27"/>
      <c r="BE477" s="27"/>
      <c r="BF477" s="27"/>
      <c r="BG477" s="27"/>
      <c r="BH477" s="27"/>
      <c r="BI477" s="27"/>
      <c r="BJ477" s="27"/>
      <c r="BK477" s="27"/>
      <c r="BL477" s="27"/>
      <c r="BM477" s="27"/>
      <c r="BN477" s="27"/>
      <c r="BO477" s="27"/>
    </row>
    <row r="478" spans="1:67">
      <c r="A478" s="27"/>
      <c r="AU478" s="27"/>
      <c r="AV478" s="27"/>
      <c r="AW478" s="27"/>
      <c r="AX478" s="27"/>
      <c r="AY478" s="27"/>
      <c r="AZ478" s="27"/>
      <c r="BA478" s="27"/>
      <c r="BB478" s="27"/>
      <c r="BC478" s="27"/>
      <c r="BD478" s="27"/>
      <c r="BE478" s="27"/>
      <c r="BF478" s="27"/>
      <c r="BG478" s="27"/>
      <c r="BH478" s="27"/>
      <c r="BI478" s="27"/>
      <c r="BJ478" s="27"/>
      <c r="BK478" s="27"/>
      <c r="BL478" s="27"/>
      <c r="BM478" s="27"/>
      <c r="BN478" s="27"/>
      <c r="BO478" s="27"/>
    </row>
    <row r="479" spans="1:67">
      <c r="A479" s="27"/>
      <c r="AU479" s="27"/>
      <c r="AV479" s="27"/>
      <c r="AW479" s="27"/>
      <c r="AX479" s="27"/>
      <c r="AY479" s="27"/>
      <c r="AZ479" s="27"/>
      <c r="BA479" s="27"/>
      <c r="BB479" s="27"/>
      <c r="BC479" s="27"/>
      <c r="BD479" s="27"/>
      <c r="BE479" s="27"/>
      <c r="BF479" s="27"/>
      <c r="BG479" s="27"/>
      <c r="BH479" s="27"/>
      <c r="BI479" s="27"/>
      <c r="BJ479" s="27"/>
      <c r="BK479" s="27"/>
      <c r="BL479" s="27"/>
      <c r="BM479" s="27"/>
      <c r="BN479" s="27"/>
      <c r="BO479" s="27"/>
    </row>
    <row r="480" spans="1:67">
      <c r="A480" s="27"/>
      <c r="AU480" s="27"/>
      <c r="AV480" s="27"/>
      <c r="AW480" s="27"/>
      <c r="AX480" s="27"/>
      <c r="AY480" s="27"/>
      <c r="AZ480" s="27"/>
      <c r="BA480" s="27"/>
      <c r="BB480" s="27"/>
      <c r="BC480" s="27"/>
      <c r="BD480" s="27"/>
      <c r="BE480" s="27"/>
      <c r="BF480" s="27"/>
      <c r="BG480" s="27"/>
      <c r="BH480" s="27"/>
      <c r="BI480" s="27"/>
      <c r="BJ480" s="27"/>
      <c r="BK480" s="27"/>
      <c r="BL480" s="27"/>
      <c r="BM480" s="27"/>
      <c r="BN480" s="27"/>
      <c r="BO480" s="27"/>
    </row>
    <row r="481" spans="1:67">
      <c r="A481" s="27"/>
      <c r="AU481" s="27"/>
      <c r="AV481" s="27"/>
      <c r="AW481" s="27"/>
      <c r="AX481" s="27"/>
      <c r="AY481" s="27"/>
      <c r="AZ481" s="27"/>
      <c r="BA481" s="27"/>
      <c r="BB481" s="27"/>
      <c r="BC481" s="27"/>
      <c r="BD481" s="27"/>
      <c r="BE481" s="27"/>
      <c r="BF481" s="27"/>
      <c r="BG481" s="27"/>
      <c r="BH481" s="27"/>
      <c r="BI481" s="27"/>
      <c r="BJ481" s="27"/>
      <c r="BK481" s="27"/>
      <c r="BL481" s="27"/>
      <c r="BM481" s="27"/>
      <c r="BN481" s="27"/>
      <c r="BO481" s="27"/>
    </row>
    <row r="482" spans="1:67">
      <c r="A482" s="27"/>
      <c r="AU482" s="27"/>
      <c r="AV482" s="27"/>
      <c r="AW482" s="27"/>
      <c r="AX482" s="27"/>
      <c r="AY482" s="27"/>
      <c r="AZ482" s="27"/>
      <c r="BA482" s="27"/>
      <c r="BB482" s="27"/>
      <c r="BC482" s="27"/>
      <c r="BD482" s="27"/>
      <c r="BE482" s="27"/>
      <c r="BF482" s="27"/>
      <c r="BG482" s="27"/>
      <c r="BH482" s="27"/>
      <c r="BI482" s="27"/>
      <c r="BJ482" s="27"/>
      <c r="BK482" s="27"/>
      <c r="BL482" s="27"/>
      <c r="BM482" s="27"/>
      <c r="BN482" s="27"/>
      <c r="BO482" s="27"/>
    </row>
    <row r="483" spans="1:67">
      <c r="A483" s="27"/>
      <c r="AU483" s="27"/>
      <c r="AV483" s="27"/>
      <c r="AW483" s="27"/>
      <c r="AX483" s="27"/>
      <c r="AY483" s="27"/>
      <c r="AZ483" s="27"/>
      <c r="BA483" s="27"/>
      <c r="BB483" s="27"/>
      <c r="BC483" s="27"/>
      <c r="BD483" s="27"/>
      <c r="BE483" s="27"/>
      <c r="BF483" s="27"/>
      <c r="BG483" s="27"/>
      <c r="BH483" s="27"/>
      <c r="BI483" s="27"/>
      <c r="BJ483" s="27"/>
      <c r="BK483" s="27"/>
      <c r="BL483" s="27"/>
      <c r="BM483" s="27"/>
      <c r="BN483" s="27"/>
      <c r="BO483" s="27"/>
    </row>
    <row r="484" spans="1:67">
      <c r="A484" s="27"/>
      <c r="AU484" s="27"/>
      <c r="AV484" s="27"/>
      <c r="AW484" s="27"/>
      <c r="AX484" s="27"/>
      <c r="AY484" s="27"/>
      <c r="AZ484" s="27"/>
      <c r="BA484" s="27"/>
      <c r="BB484" s="27"/>
      <c r="BC484" s="27"/>
      <c r="BD484" s="27"/>
      <c r="BE484" s="27"/>
      <c r="BF484" s="27"/>
      <c r="BG484" s="27"/>
      <c r="BH484" s="27"/>
      <c r="BI484" s="27"/>
      <c r="BJ484" s="27"/>
      <c r="BK484" s="27"/>
      <c r="BL484" s="27"/>
      <c r="BM484" s="27"/>
      <c r="BN484" s="27"/>
      <c r="BO484" s="27"/>
    </row>
    <row r="485" spans="1:1">
      <c r="A485" s="27"/>
    </row>
    <row r="486" spans="1:1">
      <c r="A486" s="27"/>
    </row>
    <row r="487" spans="1:1">
      <c r="A487" s="27"/>
    </row>
    <row r="488" spans="1:1">
      <c r="A488" s="27"/>
    </row>
    <row r="489" spans="1:1">
      <c r="A489" s="27"/>
    </row>
    <row r="490" spans="1:1">
      <c r="A490" s="27"/>
    </row>
    <row r="491" spans="1:1">
      <c r="A491" s="27"/>
    </row>
    <row r="492" spans="1:1">
      <c r="A492" s="27"/>
    </row>
    <row r="493" spans="1:1">
      <c r="A493" s="27"/>
    </row>
    <row r="494" spans="1:1">
      <c r="A494" s="27"/>
    </row>
    <row r="495" spans="1:1">
      <c r="A495" s="27"/>
    </row>
    <row r="496" spans="1:1">
      <c r="A496" s="27"/>
    </row>
    <row r="497" spans="1:1">
      <c r="A497" s="27"/>
    </row>
    <row r="498" spans="1:1">
      <c r="A498" s="27"/>
    </row>
    <row r="499" spans="1:1">
      <c r="A499" s="27"/>
    </row>
    <row r="500" spans="1:1">
      <c r="A500" s="27"/>
    </row>
    <row r="501" spans="1:1">
      <c r="A501" s="27"/>
    </row>
    <row r="502" spans="1:1">
      <c r="A502" s="27"/>
    </row>
    <row r="503" spans="1:1">
      <c r="A503" s="27"/>
    </row>
    <row r="504" spans="1:1">
      <c r="A504" s="27"/>
    </row>
    <row r="505" spans="1:1">
      <c r="A505" s="27"/>
    </row>
    <row r="506" spans="1:1">
      <c r="A506" s="27"/>
    </row>
    <row r="507" spans="1:1">
      <c r="A507" s="27"/>
    </row>
    <row r="508" spans="1:1">
      <c r="A508" s="27"/>
    </row>
    <row r="509" spans="1:1">
      <c r="A509" s="27"/>
    </row>
    <row r="510" spans="1:1">
      <c r="A510" s="27"/>
    </row>
    <row r="511" spans="1:1">
      <c r="A511" s="27"/>
    </row>
    <row r="512" spans="1:1">
      <c r="A512" s="27"/>
    </row>
    <row r="513" spans="1:1">
      <c r="A513" s="27"/>
    </row>
    <row r="514" spans="1:1">
      <c r="A514" s="27"/>
    </row>
    <row r="515" spans="1:1">
      <c r="A515" s="27"/>
    </row>
    <row r="516" spans="1:1">
      <c r="A516" s="27"/>
    </row>
    <row r="517" spans="1:1">
      <c r="A517" s="27"/>
    </row>
    <row r="518" spans="1:1">
      <c r="A518" s="27"/>
    </row>
    <row r="519" spans="1:1">
      <c r="A519" s="27"/>
    </row>
    <row r="520" spans="1:1">
      <c r="A520" s="27"/>
    </row>
    <row r="521" spans="1:1">
      <c r="A521" s="27"/>
    </row>
    <row r="522" spans="1:1">
      <c r="A522" s="27"/>
    </row>
    <row r="523" spans="1:1">
      <c r="A523" s="27"/>
    </row>
    <row r="524" spans="1:1">
      <c r="A524" s="27"/>
    </row>
    <row r="525" spans="1:1">
      <c r="A525" s="27"/>
    </row>
    <row r="526" spans="1:1">
      <c r="A526" s="27"/>
    </row>
    <row r="527" spans="1:1">
      <c r="A527" s="27"/>
    </row>
    <row r="528" spans="1:1">
      <c r="A528" s="27"/>
    </row>
    <row r="529" spans="1:1">
      <c r="A529" s="27"/>
    </row>
    <row r="530" spans="1:1">
      <c r="A530" s="27"/>
    </row>
    <row r="531" spans="1:1">
      <c r="A531" s="27"/>
    </row>
    <row r="532" spans="1:1">
      <c r="A532" s="27"/>
    </row>
    <row r="533" spans="1:1">
      <c r="A533" s="27"/>
    </row>
    <row r="534" spans="1:1">
      <c r="A534" s="27"/>
    </row>
    <row r="535" spans="1:1">
      <c r="A535" s="27"/>
    </row>
    <row r="536" spans="1:1">
      <c r="A536" s="27"/>
    </row>
    <row r="537" spans="1:1">
      <c r="A537" s="27"/>
    </row>
    <row r="538" spans="1:1">
      <c r="A538" s="27"/>
    </row>
    <row r="539" spans="1:1">
      <c r="A539" s="27"/>
    </row>
    <row r="540" spans="1:1">
      <c r="A540" s="27"/>
    </row>
    <row r="541" spans="1:1">
      <c r="A541" s="27"/>
    </row>
    <row r="542" spans="1:1">
      <c r="A542" s="27"/>
    </row>
    <row r="543" spans="1:1">
      <c r="A543" s="27"/>
    </row>
    <row r="544" spans="1:1">
      <c r="A544" s="27"/>
    </row>
    <row r="545" spans="1:1">
      <c r="A545" s="27"/>
    </row>
    <row r="546" spans="1:1">
      <c r="A546" s="27"/>
    </row>
    <row r="547" spans="1:1">
      <c r="A547" s="27"/>
    </row>
    <row r="548" spans="1:1">
      <c r="A548" s="27"/>
    </row>
    <row r="549" spans="1:1">
      <c r="A549" s="27"/>
    </row>
    <row r="550" spans="1:1">
      <c r="A550" s="27"/>
    </row>
    <row r="551" spans="1:1">
      <c r="A551" s="27"/>
    </row>
    <row r="552" spans="1:1">
      <c r="A552" s="27"/>
    </row>
    <row r="553" spans="1:1">
      <c r="A553" s="27"/>
    </row>
    <row r="554" spans="1:1">
      <c r="A554" s="27"/>
    </row>
    <row r="555" spans="1:1">
      <c r="A555" s="27"/>
    </row>
    <row r="556" spans="1:1">
      <c r="A556" s="27"/>
    </row>
    <row r="557" spans="1:1">
      <c r="A557" s="27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F2" sqref="F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2021-11-29T09:47:00Z</dcterms:created>
  <dcterms:modified xsi:type="dcterms:W3CDTF">2021-11-30T16:21:59Z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