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 activeTab="1"/>
  </bookViews>
  <sheets>
    <sheet name="行业分析" sheetId="3" r:id="rId1"/>
    <sheet name="技术面分析" sheetId="1" r:id="rId2"/>
    <sheet name="基本面分析" sheetId="2" r:id="rId3"/>
    <sheet name="催化剂分析" sheetId="4" r:id="rId4"/>
  </sheets>
  <externalReferences>
    <externalReference r:id="rId5"/>
  </externalReferences>
  <calcPr calcId="144525"/>
</workbook>
</file>

<file path=xl/sharedStrings.xml><?xml version="1.0" encoding="utf-8"?>
<sst xmlns="http://schemas.openxmlformats.org/spreadsheetml/2006/main" count="578">
  <si>
    <t>股票代码</t>
  </si>
  <si>
    <t>股票简称</t>
  </si>
  <si>
    <t>现价(元)</t>
  </si>
  <si>
    <t>涨跌幅(%)</t>
  </si>
  <si>
    <t>区间涨跌幅:前复权(%)
2020.12.09-2021.12.08</t>
  </si>
  <si>
    <t>区间涨跌幅:前复权排名
2020.12.09-2021.12.08</t>
  </si>
  <si>
    <t>所属分类</t>
  </si>
  <si>
    <t>行业</t>
  </si>
  <si>
    <t>000422.SZ</t>
  </si>
  <si>
    <t>湖北宜化</t>
  </si>
  <si>
    <t>1/4640</t>
  </si>
  <si>
    <t>化学制品</t>
  </si>
  <si>
    <t>002176.SZ</t>
  </si>
  <si>
    <t>江特电机</t>
  </si>
  <si>
    <t>2/4640</t>
  </si>
  <si>
    <t>电力设备</t>
  </si>
  <si>
    <t>605117.SH</t>
  </si>
  <si>
    <t>德业股份</t>
  </si>
  <si>
    <t>3/4640</t>
  </si>
  <si>
    <t>白色家电</t>
  </si>
  <si>
    <t>003031.SZ</t>
  </si>
  <si>
    <t>中瓷电子</t>
  </si>
  <si>
    <t>4/4640</t>
  </si>
  <si>
    <t>通信设备</t>
  </si>
  <si>
    <t>002326.SZ</t>
  </si>
  <si>
    <t>永太科技</t>
  </si>
  <si>
    <t>5/4640</t>
  </si>
  <si>
    <t>专用设备</t>
  </si>
  <si>
    <t>300343.SZ</t>
  </si>
  <si>
    <t>联创股份</t>
  </si>
  <si>
    <t>6/4640</t>
  </si>
  <si>
    <t>半导体及元件</t>
  </si>
  <si>
    <t>002006.SZ</t>
  </si>
  <si>
    <t>精功科技</t>
  </si>
  <si>
    <t>8/4640</t>
  </si>
  <si>
    <t>光学光电子</t>
  </si>
  <si>
    <t>003026.SZ</t>
  </si>
  <si>
    <t>中晶科技</t>
  </si>
  <si>
    <t>9/4640</t>
  </si>
  <si>
    <t>其他电子</t>
  </si>
  <si>
    <t>600071.SH</t>
  </si>
  <si>
    <t>凤凰光学</t>
  </si>
  <si>
    <t>10/4640</t>
  </si>
  <si>
    <t>建筑装饰</t>
  </si>
  <si>
    <t>002529.SZ</t>
  </si>
  <si>
    <t>海源复材</t>
  </si>
  <si>
    <t>12/4640</t>
  </si>
  <si>
    <t>小金属</t>
  </si>
  <si>
    <t>003040.SZ</t>
  </si>
  <si>
    <t>楚天龙</t>
  </si>
  <si>
    <t>13/4640</t>
  </si>
  <si>
    <t>环保</t>
  </si>
  <si>
    <t>002487.SZ</t>
  </si>
  <si>
    <t>大金重工</t>
  </si>
  <si>
    <t>14/4640</t>
  </si>
  <si>
    <t>钢铁</t>
  </si>
  <si>
    <t>300390.SZ</t>
  </si>
  <si>
    <t>天华超净</t>
  </si>
  <si>
    <t>15/4640</t>
  </si>
  <si>
    <t>房地产开发</t>
  </si>
  <si>
    <t>003035.SZ</t>
  </si>
  <si>
    <t>南网能源</t>
  </si>
  <si>
    <t>16/4640</t>
  </si>
  <si>
    <t>汽车整车</t>
  </si>
  <si>
    <t>603098.SH</t>
  </si>
  <si>
    <t>森特股份</t>
  </si>
  <si>
    <t>17/4640</t>
  </si>
  <si>
    <t>电力</t>
  </si>
  <si>
    <t>836239.BJ</t>
  </si>
  <si>
    <t>长虹能源</t>
  </si>
  <si>
    <t>18/4640</t>
  </si>
  <si>
    <t>通用设备</t>
  </si>
  <si>
    <t>605376.SH</t>
  </si>
  <si>
    <t>博迁新材</t>
  </si>
  <si>
    <t>19/4640</t>
  </si>
  <si>
    <t>汽车零部件</t>
  </si>
  <si>
    <t>003039.SZ</t>
  </si>
  <si>
    <t>顺控发展</t>
  </si>
  <si>
    <t>21/4640</t>
  </si>
  <si>
    <t>零售</t>
  </si>
  <si>
    <t>600499.SH</t>
  </si>
  <si>
    <t>科达制造</t>
  </si>
  <si>
    <t>22/4640</t>
  </si>
  <si>
    <t>化学原料</t>
  </si>
  <si>
    <t>002756.SZ</t>
  </si>
  <si>
    <t>永兴材料</t>
  </si>
  <si>
    <t>23/4640</t>
  </si>
  <si>
    <t>工业金属</t>
  </si>
  <si>
    <t>603026.SH</t>
  </si>
  <si>
    <t>石大胜华</t>
  </si>
  <si>
    <t>24/4640</t>
  </si>
  <si>
    <t>饮料制造</t>
  </si>
  <si>
    <t>000762.SZ</t>
  </si>
  <si>
    <t>西藏矿业</t>
  </si>
  <si>
    <t>25/4640</t>
  </si>
  <si>
    <t>医疗服务</t>
  </si>
  <si>
    <t>600773.SH</t>
  </si>
  <si>
    <t>西藏城投</t>
  </si>
  <si>
    <t>26/4640</t>
  </si>
  <si>
    <t>化学制药</t>
  </si>
  <si>
    <t>601127.SH</t>
  </si>
  <si>
    <t>小康股份</t>
  </si>
  <si>
    <t>27/4640</t>
  </si>
  <si>
    <t>化工合成材料</t>
  </si>
  <si>
    <t>600111.SH</t>
  </si>
  <si>
    <t>北方稀土</t>
  </si>
  <si>
    <t>28/4640</t>
  </si>
  <si>
    <t>食品加工制造</t>
  </si>
  <si>
    <t>000155.SZ</t>
  </si>
  <si>
    <t>川能动力</t>
  </si>
  <si>
    <t>29/4640</t>
  </si>
  <si>
    <t>非金属材料</t>
  </si>
  <si>
    <t>002192.SZ</t>
  </si>
  <si>
    <t>融捷股份</t>
  </si>
  <si>
    <t>30/4640</t>
  </si>
  <si>
    <t>建筑材料</t>
  </si>
  <si>
    <t>300604.SZ</t>
  </si>
  <si>
    <t>长川科技</t>
  </si>
  <si>
    <t>31/4640</t>
  </si>
  <si>
    <t>计算机应用</t>
  </si>
  <si>
    <t>600032.SH</t>
  </si>
  <si>
    <t>浙江新能</t>
  </si>
  <si>
    <t>32/4640</t>
  </si>
  <si>
    <t>消费电子</t>
  </si>
  <si>
    <t>603396.SH</t>
  </si>
  <si>
    <t>金辰股份</t>
  </si>
  <si>
    <t>33/4640</t>
  </si>
  <si>
    <t>自动化设备</t>
  </si>
  <si>
    <t>605020.SH</t>
  </si>
  <si>
    <t>永和股份</t>
  </si>
  <si>
    <t>34/4640</t>
  </si>
  <si>
    <t>医疗器械</t>
  </si>
  <si>
    <t>600096.SH</t>
  </si>
  <si>
    <t>云天化</t>
  </si>
  <si>
    <t>35/4640</t>
  </si>
  <si>
    <t>600860.SH</t>
  </si>
  <si>
    <t>京城股份</t>
  </si>
  <si>
    <t>36/4640</t>
  </si>
  <si>
    <t>002011.SZ</t>
  </si>
  <si>
    <t>盾安环境</t>
  </si>
  <si>
    <t>37/4640</t>
  </si>
  <si>
    <t>003043.SZ</t>
  </si>
  <si>
    <t>华亚智能</t>
  </si>
  <si>
    <t>38/4640</t>
  </si>
  <si>
    <t>300672.SZ</t>
  </si>
  <si>
    <t>国科微</t>
  </si>
  <si>
    <t>39/4640</t>
  </si>
  <si>
    <t>002472.SZ</t>
  </si>
  <si>
    <t>双环传动</t>
  </si>
  <si>
    <t>40/4640</t>
  </si>
  <si>
    <t>000408.SZ</t>
  </si>
  <si>
    <t>藏格矿业</t>
  </si>
  <si>
    <t>41/4640</t>
  </si>
  <si>
    <t>600696.SH</t>
  </si>
  <si>
    <t>岩石股份</t>
  </si>
  <si>
    <t>42/4640</t>
  </si>
  <si>
    <t>300712.SZ</t>
  </si>
  <si>
    <t>永福股份</t>
  </si>
  <si>
    <t>43/4640</t>
  </si>
  <si>
    <t>002466.SZ</t>
  </si>
  <si>
    <t>天齐锂业</t>
  </si>
  <si>
    <t>44/4640</t>
  </si>
  <si>
    <t>688599.SH</t>
  </si>
  <si>
    <t>天合光能</t>
  </si>
  <si>
    <t>45/4640</t>
  </si>
  <si>
    <t>001208.SZ</t>
  </si>
  <si>
    <t>华菱线缆</t>
  </si>
  <si>
    <t>46/4640</t>
  </si>
  <si>
    <t>601126.SH</t>
  </si>
  <si>
    <t>四方股份</t>
  </si>
  <si>
    <t>47/4640</t>
  </si>
  <si>
    <t>300763.SZ</t>
  </si>
  <si>
    <t>锦浪科技</t>
  </si>
  <si>
    <t>48/4640</t>
  </si>
  <si>
    <t>000683.SZ</t>
  </si>
  <si>
    <t>远兴能源</t>
  </si>
  <si>
    <t>50/4640</t>
  </si>
  <si>
    <t>600338.SH</t>
  </si>
  <si>
    <t>西藏珠峰</t>
  </si>
  <si>
    <t>51/4640</t>
  </si>
  <si>
    <t>000537.SZ</t>
  </si>
  <si>
    <t>广宇发展</t>
  </si>
  <si>
    <t>52/4640</t>
  </si>
  <si>
    <t>600702.SH</t>
  </si>
  <si>
    <t>舍得酒业</t>
  </si>
  <si>
    <t>53/4640</t>
  </si>
  <si>
    <t>300769.SZ</t>
  </si>
  <si>
    <t>德方纳米</t>
  </si>
  <si>
    <t>54/4640</t>
  </si>
  <si>
    <t>603260.SH</t>
  </si>
  <si>
    <t>合盛硅业</t>
  </si>
  <si>
    <t>55/4640</t>
  </si>
  <si>
    <t>688202.SH</t>
  </si>
  <si>
    <t>美迪西</t>
  </si>
  <si>
    <t>56/4640</t>
  </si>
  <si>
    <t>688356.SH</t>
  </si>
  <si>
    <t>键凯科技</t>
  </si>
  <si>
    <t>57/4640</t>
  </si>
  <si>
    <t>605499.SH</t>
  </si>
  <si>
    <t>东鹏饮料</t>
  </si>
  <si>
    <t>58/4640</t>
  </si>
  <si>
    <t>003038.SZ</t>
  </si>
  <si>
    <t>鑫铂股份</t>
  </si>
  <si>
    <t>59/4640</t>
  </si>
  <si>
    <t>688116.SH</t>
  </si>
  <si>
    <t>天奈科技</t>
  </si>
  <si>
    <t>60/4640</t>
  </si>
  <si>
    <t>600238.SH</t>
  </si>
  <si>
    <t>海南椰岛</t>
  </si>
  <si>
    <t>61/4640</t>
  </si>
  <si>
    <t>300077.SZ</t>
  </si>
  <si>
    <t>国民技术</t>
  </si>
  <si>
    <t>62/4640</t>
  </si>
  <si>
    <t>300619.SZ</t>
  </si>
  <si>
    <t>金银河</t>
  </si>
  <si>
    <t>63/4640</t>
  </si>
  <si>
    <t>600141.SH</t>
  </si>
  <si>
    <t>兴发集团</t>
  </si>
  <si>
    <t>65/4640</t>
  </si>
  <si>
    <t>300745.SZ</t>
  </si>
  <si>
    <t>欣锐科技</t>
  </si>
  <si>
    <t>66/4640</t>
  </si>
  <si>
    <t>002015.SZ</t>
  </si>
  <si>
    <t>协鑫能科</t>
  </si>
  <si>
    <t>67/4640</t>
  </si>
  <si>
    <t>836077.BJ</t>
  </si>
  <si>
    <t>吉林碳谷</t>
  </si>
  <si>
    <t>68/4640</t>
  </si>
  <si>
    <t>000831.SZ</t>
  </si>
  <si>
    <t>五矿稀土</t>
  </si>
  <si>
    <t>69/4640</t>
  </si>
  <si>
    <t>000995.SZ</t>
  </si>
  <si>
    <t>皇台酒业</t>
  </si>
  <si>
    <t>70/4640</t>
  </si>
  <si>
    <t>002738.SZ</t>
  </si>
  <si>
    <t>中矿资源</t>
  </si>
  <si>
    <t>71/4640</t>
  </si>
  <si>
    <t>001215.SZ</t>
  </si>
  <si>
    <t>千味央厨</t>
  </si>
  <si>
    <t>72/4640</t>
  </si>
  <si>
    <t>688005.SH</t>
  </si>
  <si>
    <t>容百科技</t>
  </si>
  <si>
    <t>73/4640</t>
  </si>
  <si>
    <t>600610.SH</t>
  </si>
  <si>
    <t>中毅达</t>
  </si>
  <si>
    <t>74/4640</t>
  </si>
  <si>
    <t>601279.SH</t>
  </si>
  <si>
    <t>英利汽车</t>
  </si>
  <si>
    <t>75/4640</t>
  </si>
  <si>
    <t>603897.SH</t>
  </si>
  <si>
    <t>长城科技</t>
  </si>
  <si>
    <t>76/4640</t>
  </si>
  <si>
    <t>002865.SZ</t>
  </si>
  <si>
    <t>钧达股份</t>
  </si>
  <si>
    <t>77/4640</t>
  </si>
  <si>
    <t>000792.SZ</t>
  </si>
  <si>
    <t>盐湖股份</t>
  </si>
  <si>
    <t>78/4640</t>
  </si>
  <si>
    <t>605005.SH</t>
  </si>
  <si>
    <t>合兴股份</t>
  </si>
  <si>
    <t>81/4640</t>
  </si>
  <si>
    <t>836826.BJ</t>
  </si>
  <si>
    <t>盖世食品</t>
  </si>
  <si>
    <t>82/4640</t>
  </si>
  <si>
    <t>000829.SZ</t>
  </si>
  <si>
    <t>天音控股</t>
  </si>
  <si>
    <t>84/4640</t>
  </si>
  <si>
    <t>605011.SH</t>
  </si>
  <si>
    <t>杭州热电</t>
  </si>
  <si>
    <t>85/4640</t>
  </si>
  <si>
    <t>300593.SZ</t>
  </si>
  <si>
    <t>新雷能</t>
  </si>
  <si>
    <t>86/4640</t>
  </si>
  <si>
    <t>301089.SZ</t>
  </si>
  <si>
    <t>拓新药业</t>
  </si>
  <si>
    <t>87/4640</t>
  </si>
  <si>
    <t>002667.SZ</t>
  </si>
  <si>
    <t>鞍重股份</t>
  </si>
  <si>
    <t>88/4640</t>
  </si>
  <si>
    <t>688357.SH</t>
  </si>
  <si>
    <t>建龙微纳</t>
  </si>
  <si>
    <t>89/4640</t>
  </si>
  <si>
    <t>003022.SZ</t>
  </si>
  <si>
    <t>联泓新科</t>
  </si>
  <si>
    <t>90/4640</t>
  </si>
  <si>
    <t>300093.SZ</t>
  </si>
  <si>
    <t>金刚玻璃</t>
  </si>
  <si>
    <t>91/4640</t>
  </si>
  <si>
    <t>300772.SZ</t>
  </si>
  <si>
    <t>运达股份</t>
  </si>
  <si>
    <t>92/4640</t>
  </si>
  <si>
    <t>002922.SZ</t>
  </si>
  <si>
    <t>伊戈尔</t>
  </si>
  <si>
    <t>93/4640</t>
  </si>
  <si>
    <t>002453.SZ</t>
  </si>
  <si>
    <t>华软科技</t>
  </si>
  <si>
    <t>94/4640</t>
  </si>
  <si>
    <t>603213.SH</t>
  </si>
  <si>
    <t>镇洋发展</t>
  </si>
  <si>
    <t>95/4640</t>
  </si>
  <si>
    <t>688661.SH</t>
  </si>
  <si>
    <t>和林微纳</t>
  </si>
  <si>
    <t>96/4640</t>
  </si>
  <si>
    <t>603025.SH</t>
  </si>
  <si>
    <t>大豪科技</t>
  </si>
  <si>
    <t>98/4640</t>
  </si>
  <si>
    <t>688068.SH</t>
  </si>
  <si>
    <t>热景生物</t>
  </si>
  <si>
    <t>99/4640</t>
  </si>
  <si>
    <t>688516.SH</t>
  </si>
  <si>
    <t>奥特维</t>
  </si>
  <si>
    <t>100/4640</t>
  </si>
  <si>
    <t>趋势</t>
  </si>
  <si>
    <t>波动收缩幅度</t>
  </si>
  <si>
    <t>成交量行为</t>
  </si>
  <si>
    <r>
      <rPr>
        <b/>
        <sz val="20"/>
        <color rgb="FF000000"/>
        <rFont val="FZShuSong-Z01"/>
        <charset val="134"/>
      </rPr>
      <t xml:space="preserve">价格行为
</t>
    </r>
    <r>
      <rPr>
        <b/>
        <sz val="10"/>
        <color rgb="FF000000"/>
        <rFont val="FZShuSong-Z01"/>
        <charset val="134"/>
      </rPr>
      <t>(得分应大于60%)</t>
    </r>
  </si>
  <si>
    <t>结论</t>
  </si>
  <si>
    <t>更新时间</t>
  </si>
  <si>
    <t>200日均线</t>
  </si>
  <si>
    <t>150日均线</t>
  </si>
  <si>
    <t>50日均线</t>
  </si>
  <si>
    <t>各均线斜率是否朝上</t>
  </si>
  <si>
    <t>当前股价</t>
  </si>
  <si>
    <t>52周内最低点</t>
  </si>
  <si>
    <r>
      <rPr>
        <b/>
        <sz val="10"/>
        <color theme="2" tint="-0.9"/>
        <rFont val="Helvetica Neue"/>
        <charset val="134"/>
      </rPr>
      <t>52</t>
    </r>
    <r>
      <rPr>
        <b/>
        <sz val="10"/>
        <color theme="2" tint="-0.9"/>
        <rFont val="方正书宋_GBK"/>
        <charset val="134"/>
      </rPr>
      <t>周内最高点</t>
    </r>
  </si>
  <si>
    <t>最高点前8周收盘价</t>
  </si>
  <si>
    <r>
      <rPr>
        <b/>
        <sz val="10"/>
        <color rgb="FF000000"/>
        <rFont val="方正书宋_GBK"/>
        <charset val="134"/>
      </rPr>
      <t>当前股价相对于最低点百分比</t>
    </r>
    <r>
      <rPr>
        <b/>
        <sz val="10"/>
        <color rgb="FF000000"/>
        <rFont val="Helvetica Neue"/>
        <charset val="134"/>
      </rPr>
      <t xml:space="preserve">
(</t>
    </r>
    <r>
      <rPr>
        <b/>
        <sz val="10"/>
        <color rgb="FF000000"/>
        <rFont val="方正书宋_GBK"/>
        <charset val="134"/>
      </rPr>
      <t>至少高出</t>
    </r>
    <r>
      <rPr>
        <b/>
        <sz val="10"/>
        <color rgb="FF000000"/>
        <rFont val="Helvetica Neue"/>
        <charset val="134"/>
      </rPr>
      <t>25%)</t>
    </r>
  </si>
  <si>
    <r>
      <rPr>
        <b/>
        <sz val="10"/>
        <color rgb="FF000000"/>
        <rFont val="方正书宋_GBK"/>
        <charset val="134"/>
      </rPr>
      <t>当前股价相对于最高点百分比</t>
    </r>
    <r>
      <rPr>
        <b/>
        <sz val="10"/>
        <color rgb="FF000000"/>
        <rFont val="Helvetica Neue"/>
        <charset val="134"/>
      </rPr>
      <t xml:space="preserve">
(25%</t>
    </r>
    <r>
      <rPr>
        <b/>
        <sz val="10"/>
        <color rgb="FF000000"/>
        <rFont val="方正书宋_GBK"/>
        <charset val="134"/>
      </rPr>
      <t>内最好</t>
    </r>
    <r>
      <rPr>
        <b/>
        <sz val="10"/>
        <color rgb="FF000000"/>
        <rFont val="Helvetica Neue"/>
        <charset val="134"/>
      </rPr>
      <t>)</t>
    </r>
  </si>
  <si>
    <t>最高点前8周股价相对于最高点百分比</t>
  </si>
  <si>
    <t>技术足迹</t>
  </si>
  <si>
    <t>不同收盘表现时交易量情况
(好的收盘时，交易量是否增大，坏的收盘时，交易量是否萎缩)</t>
  </si>
  <si>
    <t>成交量收缩情况
(最后的价格收缩期间的成交量应低于50天的平均水平且有一到两天交易量极低)</t>
  </si>
  <si>
    <t>支撑位和压力位是否同步升高
(40%)</t>
  </si>
  <si>
    <t>是否有网球行为出现
(40%)</t>
  </si>
  <si>
    <t>上涨天数是否大于下跌天数
(20%)</t>
  </si>
  <si>
    <t>支撑位1</t>
  </si>
  <si>
    <t>阻力位2</t>
  </si>
  <si>
    <t>支撑位2</t>
  </si>
  <si>
    <t>阻力位3</t>
  </si>
  <si>
    <t>支撑位3</t>
  </si>
  <si>
    <t>阻力位4</t>
  </si>
  <si>
    <t>支撑位4</t>
  </si>
  <si>
    <t>阻力位5</t>
  </si>
  <si>
    <t>支撑位5</t>
  </si>
  <si>
    <t>阻力位6</t>
  </si>
  <si>
    <t>支撑位6</t>
  </si>
  <si>
    <t>时间周期</t>
  </si>
  <si>
    <t>收缩量1</t>
  </si>
  <si>
    <t>收缩量2</t>
  </si>
  <si>
    <t>收缩量3</t>
  </si>
  <si>
    <t>收缩量4</t>
  </si>
  <si>
    <t>收缩量5</t>
  </si>
  <si>
    <t>收缩量6</t>
  </si>
  <si>
    <t>收缩数量
(至少大于3T)</t>
  </si>
  <si>
    <t>5w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</si>
  <si>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当前股价与最高点距离太大，上方抛压巨大，应待继续长期观察</t>
    </r>
    <r>
      <rPr>
        <sz val="10"/>
        <rFont val="Helvetica Neue Regular"/>
        <charset val="134"/>
      </rPr>
      <t>)</t>
    </r>
  </si>
  <si>
    <t>11w</t>
  </si>
  <si>
    <t>否
（大部分情况收盘好时交易量放大，收盘坏时交易量萎缩；但近期仍有收盘好时交易量萎缩，收盘坏时交易量放大的情况出现）</t>
  </si>
  <si>
    <t>是</t>
  </si>
  <si>
    <t>仅支撑位出现略微抬升</t>
  </si>
  <si>
    <t xml:space="preserve">是
（是有但不明显，应谨慎）
</t>
  </si>
  <si>
    <t>否</t>
  </si>
  <si>
    <t>暂不宜入场
（成交量行为和价格行为仍不明朗，应继续观察1w）</t>
  </si>
  <si>
    <t>1w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</si>
  <si>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时间周期太短，不足以洞察未来趋势，应继续观察</t>
    </r>
    <r>
      <rPr>
        <sz val="10"/>
        <rFont val="Helvetica Neue Regular"/>
        <charset val="134"/>
      </rPr>
      <t>2w)</t>
    </r>
  </si>
  <si>
    <t>6w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</si>
  <si>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</t>
    </r>
    <r>
      <rPr>
        <sz val="10"/>
        <rFont val="方正书宋_GBK"/>
        <charset val="134"/>
      </rPr>
      <t>（收缩幅度不够，应继续观察</t>
    </r>
    <r>
      <rPr>
        <sz val="10"/>
        <rFont val="Helvetica Neue Regular"/>
        <charset val="134"/>
      </rPr>
      <t>1w</t>
    </r>
    <r>
      <rPr>
        <sz val="10"/>
        <rFont val="方正书宋_GBK"/>
        <charset val="134"/>
      </rPr>
      <t>）</t>
    </r>
  </si>
  <si>
    <t>2w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</si>
  <si>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时间周期太短，不足以洞察未来趋势，应继续观察1</t>
    </r>
    <r>
      <rPr>
        <sz val="10"/>
        <rFont val="Helvetica Neue Regular"/>
        <charset val="134"/>
      </rPr>
      <t>w)</t>
    </r>
  </si>
  <si>
    <t>16w</t>
  </si>
  <si>
    <t>3w</t>
  </si>
  <si>
    <t>是
（收盘好时交易量放大，收盘坏时交易量萎缩）</t>
  </si>
  <si>
    <t>数据量太小，无法判断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</si>
  <si>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满足强势拉升形态，但时间周期太短，价格行为和成交量行为仍不甚明朗，应持续观察1w</t>
    </r>
    <r>
      <rPr>
        <sz val="10"/>
        <rFont val="Helvetica Neue Regular"/>
        <charset val="134"/>
      </rPr>
      <t>)</t>
    </r>
  </si>
  <si>
    <t>4w</t>
  </si>
  <si>
    <t>成交量减少明显</t>
  </si>
  <si>
    <r>
      <rPr>
        <sz val="10"/>
        <color theme="1"/>
        <rFont val="方正书宋_GBK"/>
        <charset val="134"/>
      </rPr>
      <t>暂不宜入场</t>
    </r>
    <r>
      <rPr>
        <sz val="10"/>
        <color theme="1"/>
        <rFont val="Helvetica Neue Regular"/>
        <charset val="134"/>
      </rPr>
      <t xml:space="preserve">
(</t>
    </r>
    <r>
      <rPr>
        <sz val="10"/>
        <color theme="1"/>
        <rFont val="方正书宋_GBK"/>
        <charset val="134"/>
      </rPr>
      <t>满足普通强势拉升形态，但收缩幅度不够，应继续观察</t>
    </r>
    <r>
      <rPr>
        <sz val="10"/>
        <color theme="1"/>
        <rFont val="Helvetica Neue Regular"/>
        <charset val="134"/>
      </rPr>
      <t>1w)</t>
    </r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</si>
  <si>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当前股价与最高点距离太大，上方抛压巨大，应继续长期观察</t>
    </r>
    <r>
      <rPr>
        <sz val="10"/>
        <rFont val="Helvetica Neue Regular"/>
        <charset val="134"/>
      </rPr>
      <t>)</t>
    </r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</si>
  <si>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各均线下行</t>
    </r>
    <r>
      <rPr>
        <sz val="10"/>
        <rFont val="Helvetica Neue Regular"/>
        <charset val="134"/>
      </rPr>
      <t>)</t>
    </r>
  </si>
  <si>
    <r>
      <rPr>
        <sz val="10"/>
        <color theme="1"/>
        <rFont val="方正书宋_GBK"/>
        <charset val="134"/>
      </rPr>
      <t>暂不宜入场</t>
    </r>
    <r>
      <rPr>
        <sz val="10"/>
        <color theme="1"/>
        <rFont val="Helvetica Neue Regular"/>
        <charset val="134"/>
      </rPr>
      <t xml:space="preserve">
(</t>
    </r>
    <r>
      <rPr>
        <sz val="10"/>
        <color theme="1"/>
        <rFont val="方正书宋_GBK"/>
        <charset val="134"/>
      </rPr>
      <t>收缩幅度不够，应继续观察1w</t>
    </r>
    <r>
      <rPr>
        <sz val="10"/>
        <color theme="1"/>
        <rFont val="Helvetica Neue Regular"/>
        <charset val="134"/>
      </rPr>
      <t>)</t>
    </r>
  </si>
  <si>
    <t>13w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</si>
  <si>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收缩幅度不够，应继续观察</t>
    </r>
    <r>
      <rPr>
        <sz val="10"/>
        <rFont val="Helvetica Neue Regular"/>
        <charset val="134"/>
      </rPr>
      <t>1w)</t>
    </r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</si>
  <si>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(50</t>
    </r>
    <r>
      <rPr>
        <sz val="10"/>
        <rFont val="方正书宋_GBK"/>
        <charset val="134"/>
      </rPr>
      <t>日均线小于</t>
    </r>
    <r>
      <rPr>
        <sz val="10"/>
        <rFont val="Helvetica Neue Regular"/>
        <charset val="134"/>
      </rPr>
      <t>150</t>
    </r>
    <r>
      <rPr>
        <sz val="10"/>
        <rFont val="方正书宋_GBK"/>
        <charset val="134"/>
      </rPr>
      <t>日均线</t>
    </r>
    <r>
      <rPr>
        <sz val="10"/>
        <rFont val="Helvetica Neue Regular"/>
        <charset val="134"/>
      </rPr>
      <t>)</t>
    </r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</si>
  <si>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时间周期太短，不足以洞察未来趋势，应继续观察</t>
    </r>
    <r>
      <rPr>
        <sz val="10"/>
        <rFont val="Helvetica Neue Regular"/>
        <charset val="134"/>
      </rPr>
      <t>1w)</t>
    </r>
  </si>
  <si>
    <t>斜率向下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</si>
  <si>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各均线斜率向下</t>
    </r>
    <r>
      <rPr>
        <sz val="10"/>
        <rFont val="Helvetica Neue Regular"/>
        <charset val="134"/>
      </rPr>
      <t>)</t>
    </r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</si>
  <si>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收缩幅度不够，应继续观察</t>
    </r>
    <r>
      <rPr>
        <sz val="10"/>
        <rFont val="Helvetica Neue Regular"/>
        <charset val="134"/>
      </rPr>
      <t>)</t>
    </r>
  </si>
  <si>
    <t>12w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</si>
  <si>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当前股价小于</t>
    </r>
    <r>
      <rPr>
        <sz val="10"/>
        <rFont val="Helvetica Neue Regular"/>
        <charset val="134"/>
      </rPr>
      <t>50</t>
    </r>
    <r>
      <rPr>
        <sz val="10"/>
        <rFont val="方正书宋_GBK"/>
        <charset val="134"/>
      </rPr>
      <t>日均线</t>
    </r>
    <r>
      <rPr>
        <sz val="10"/>
        <rFont val="Helvetica Neue Regular"/>
        <charset val="134"/>
      </rPr>
      <t>)</t>
    </r>
  </si>
  <si>
    <t>8w</t>
  </si>
  <si>
    <t>是
（好的收盘时，交易量增大，坏的收盘时，交易量萎缩）</t>
  </si>
  <si>
    <t>是
（成交量减少明显）</t>
  </si>
  <si>
    <r>
      <rPr>
        <sz val="10"/>
        <rFont val="方正书宋_GBK"/>
        <charset val="134"/>
      </rPr>
      <t>可以入场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满足普通收缩幅度收窄形态，应寻找有利身位入场</t>
    </r>
    <r>
      <rPr>
        <sz val="10"/>
        <rFont val="Helvetica Neue Regular"/>
        <charset val="134"/>
      </rPr>
      <t>)</t>
    </r>
  </si>
  <si>
    <t>14w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</si>
  <si>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时间周期太短，不足以洞察未来趋势，应继续观察</t>
    </r>
    <r>
      <rPr>
        <sz val="10"/>
        <rFont val="Helvetica Neue Regular"/>
        <charset val="134"/>
      </rPr>
      <t>3w)</t>
    </r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</si>
  <si>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时间周期太短，不足以洞察未来趋势，应继续观察</t>
    </r>
    <r>
      <rPr>
        <sz val="10"/>
        <rFont val="Helvetica Neue Regular"/>
        <charset val="134"/>
      </rPr>
      <t>)</t>
    </r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</si>
  <si>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收缩幅度不够，应继续观察</t>
    </r>
    <r>
      <rPr>
        <sz val="10"/>
        <rFont val="Helvetica Neue Regular"/>
        <charset val="134"/>
      </rPr>
      <t>2w)</t>
    </r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</si>
  <si>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时间周期太短，不足以洞察未来趋势</t>
    </r>
    <r>
      <rPr>
        <sz val="10"/>
        <rFont val="Helvetica Neue Regular"/>
        <charset val="134"/>
      </rPr>
      <t>)</t>
    </r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</si>
  <si>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(50</t>
    </r>
    <r>
      <rPr>
        <sz val="10"/>
        <rFont val="方正书宋_GBK"/>
        <charset val="134"/>
      </rPr>
      <t>日均线小于</t>
    </r>
    <r>
      <rPr>
        <sz val="10"/>
        <rFont val="Helvetica Neue Regular"/>
        <charset val="134"/>
      </rPr>
      <t>150</t>
    </r>
    <r>
      <rPr>
        <sz val="10"/>
        <rFont val="方正书宋_GBK"/>
        <charset val="134"/>
      </rPr>
      <t>日均线，应继续观察</t>
    </r>
    <r>
      <rPr>
        <sz val="10"/>
        <rFont val="Helvetica Neue Regular"/>
        <charset val="134"/>
      </rPr>
      <t>)</t>
    </r>
  </si>
  <si>
    <t>002585</t>
  </si>
  <si>
    <t>双星新材</t>
  </si>
  <si>
    <t>石英股份</t>
  </si>
  <si>
    <t>否
（好的收盘时，成交量减少；
坏的收盘时，成交量增大）</t>
  </si>
  <si>
    <t>否
（成交量减少不明显）</t>
  </si>
  <si>
    <t>有同步抬升迹象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</si>
  <si>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满足普通收缩幅度收窄形态，但成交量和价格行为不满足，应继续观察1w</t>
    </r>
    <r>
      <rPr>
        <sz val="10"/>
        <rFont val="Helvetica Neue Regular"/>
        <charset val="134"/>
      </rPr>
      <t>)</t>
    </r>
  </si>
  <si>
    <t>明泰铝业</t>
  </si>
  <si>
    <t>特变电工</t>
  </si>
  <si>
    <t>拱东医疗</t>
  </si>
  <si>
    <t>002455</t>
  </si>
  <si>
    <t>百川股份</t>
  </si>
  <si>
    <t>000733</t>
  </si>
  <si>
    <t>振华科技</t>
  </si>
  <si>
    <t>2T</t>
  </si>
  <si>
    <t>数据量太少不足以判断</t>
  </si>
  <si>
    <r>
      <rPr>
        <sz val="10"/>
        <rFont val="方正书宋_GBK"/>
        <charset val="134"/>
      </rPr>
      <t>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满足普通收缩幅度收窄形态，但成交量和价格行为不满足，应继续观察</t>
    </r>
    <r>
      <rPr>
        <sz val="10"/>
        <rFont val="Helvetica Neue Regular"/>
        <charset val="134"/>
      </rPr>
      <t>1w)</t>
    </r>
  </si>
  <si>
    <t>002810</t>
  </si>
  <si>
    <t>山东赫达</t>
  </si>
  <si>
    <t>002531</t>
  </si>
  <si>
    <t>天顺风能</t>
  </si>
  <si>
    <t>盛和资源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</si>
  <si>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当前股价与最高点距离太大，上方抛压巨大，应继续观察</t>
    </r>
    <r>
      <rPr>
        <sz val="10"/>
        <rFont val="Helvetica Neue Regular"/>
        <charset val="134"/>
      </rPr>
      <t>1w)</t>
    </r>
  </si>
  <si>
    <t>节能风电</t>
  </si>
  <si>
    <t>金开新能</t>
  </si>
  <si>
    <r>
      <rPr>
        <sz val="10"/>
        <rFont val="方正书宋_GBK"/>
        <charset val="134"/>
      </rPr>
      <t>可以入场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满足普通收缩幅度收窄形态</t>
    </r>
    <r>
      <rPr>
        <sz val="10"/>
        <rFont val="Helvetica Neue Regular"/>
        <charset val="134"/>
      </rPr>
      <t>)</t>
    </r>
  </si>
  <si>
    <t>002837</t>
  </si>
  <si>
    <t>英维克</t>
  </si>
  <si>
    <t>000893</t>
  </si>
  <si>
    <t>亚钾国际</t>
  </si>
  <si>
    <t>新天绿能</t>
  </si>
  <si>
    <t>600955</t>
  </si>
  <si>
    <t>维远股份</t>
  </si>
  <si>
    <t>4T</t>
  </si>
  <si>
    <t>否
（好的收盘时，交易量萎缩，坏的收盘时，交易量放大）</t>
  </si>
  <si>
    <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满足普通收缩幅度收窄形态，但成交量行为和价格行为仍不明朗，应持续观察</t>
    </r>
    <r>
      <rPr>
        <sz val="10"/>
        <rFont val="Helvetica Neue Regular"/>
        <charset val="134"/>
      </rPr>
      <t>)</t>
    </r>
  </si>
  <si>
    <t>601778</t>
  </si>
  <si>
    <t>晶科科技</t>
  </si>
  <si>
    <t>603703</t>
  </si>
  <si>
    <t>盛洋科技</t>
  </si>
  <si>
    <t>世贸能源</t>
  </si>
  <si>
    <t>19w</t>
  </si>
  <si>
    <t>603010</t>
  </si>
  <si>
    <t>万盛股份</t>
  </si>
  <si>
    <t>10w</t>
  </si>
  <si>
    <r>
      <rPr>
        <sz val="10"/>
        <rFont val="方正书宋_GBK"/>
        <charset val="134"/>
      </rPr>
      <t>暂不宜入场</t>
    </r>
    <r>
      <rPr>
        <sz val="10"/>
        <rFont val="Calibri"/>
        <charset val="134"/>
      </rPr>
      <t xml:space="preserve">
(</t>
    </r>
    <r>
      <rPr>
        <sz val="10"/>
        <rFont val="方正书宋_GBK"/>
        <charset val="134"/>
      </rPr>
      <t>收缩幅度不够，应继续观察</t>
    </r>
    <r>
      <rPr>
        <sz val="10"/>
        <rFont val="Calibri"/>
        <charset val="134"/>
      </rPr>
      <t>1w)</t>
    </r>
  </si>
  <si>
    <t>600888</t>
  </si>
  <si>
    <t>新疆众和</t>
  </si>
  <si>
    <t>3T</t>
  </si>
  <si>
    <t>603663</t>
  </si>
  <si>
    <t>三祥新材</t>
  </si>
  <si>
    <t>水井坊</t>
  </si>
  <si>
    <t>20w</t>
  </si>
  <si>
    <t>6T</t>
  </si>
  <si>
    <r>
      <t>可以入场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满足普通收缩幅度收窄形态，应寻找有利身位入场</t>
    </r>
    <r>
      <rPr>
        <sz val="10"/>
        <rFont val="Helvetica Neue Regular"/>
        <charset val="134"/>
      </rPr>
      <t>)</t>
    </r>
  </si>
  <si>
    <t>002892</t>
  </si>
  <si>
    <t>科力尔</t>
  </si>
  <si>
    <t>可以入场
(满足普通收缩幅度收窄形态，应寻找有利身位入场)</t>
  </si>
  <si>
    <t>抚顺特钢</t>
  </si>
  <si>
    <t>002932</t>
  </si>
  <si>
    <t>明德生物</t>
  </si>
  <si>
    <r>
      <rPr>
        <sz val="10"/>
        <color theme="1"/>
        <rFont val="Helvetica Neue"/>
        <charset val="134"/>
      </rPr>
      <t>200</t>
    </r>
    <r>
      <rPr>
        <sz val="10"/>
        <color theme="1"/>
        <rFont val="方正书宋_GBK"/>
        <charset val="134"/>
      </rPr>
      <t>日均线：向上</t>
    </r>
    <r>
      <rPr>
        <sz val="10"/>
        <color theme="1"/>
        <rFont val="Helvetica Neue"/>
        <charset val="134"/>
      </rPr>
      <t xml:space="preserve">
150</t>
    </r>
    <r>
      <rPr>
        <sz val="10"/>
        <color theme="1"/>
        <rFont val="方正书宋_GBK"/>
        <charset val="134"/>
      </rPr>
      <t>日均线：向上</t>
    </r>
    <r>
      <rPr>
        <sz val="10"/>
        <color theme="1"/>
        <rFont val="Helvetica Neue"/>
        <charset val="134"/>
      </rPr>
      <t xml:space="preserve">
  50</t>
    </r>
    <r>
      <rPr>
        <sz val="10"/>
        <color theme="1"/>
        <rFont val="方正书宋_GBK"/>
        <charset val="134"/>
      </rPr>
      <t>日均线：向上</t>
    </r>
  </si>
  <si>
    <t>000596</t>
  </si>
  <si>
    <t>古井贡酒</t>
  </si>
  <si>
    <t>45w</t>
  </si>
  <si>
    <t>5T</t>
  </si>
  <si>
    <r>
      <rPr>
        <sz val="12"/>
        <rFont val="方正书宋_GBK"/>
        <charset val="134"/>
      </rPr>
      <t>可以入场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满足普通收缩幅度收窄形态，应寻找有利身位入场</t>
    </r>
    <r>
      <rPr>
        <sz val="12"/>
        <rFont val="Calibri"/>
        <charset val="134"/>
      </rPr>
      <t>)</t>
    </r>
  </si>
  <si>
    <t>片仔癀</t>
  </si>
  <si>
    <r>
      <rPr>
        <sz val="12"/>
        <rFont val="方正书宋_GBK"/>
        <charset val="134"/>
      </rPr>
      <t>不宜进场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满足普通收缩幅度收窄形态，但成交量行为和价格行为仍不明朗</t>
    </r>
    <r>
      <rPr>
        <sz val="12"/>
        <rFont val="Calibri"/>
        <charset val="134"/>
      </rPr>
      <t>)</t>
    </r>
  </si>
  <si>
    <r>
      <rPr>
        <sz val="12"/>
        <rFont val="方正书宋_GBK"/>
        <charset val="134"/>
      </rPr>
      <t>不宜进场</t>
    </r>
    <r>
      <rPr>
        <sz val="12"/>
        <rFont val="Calibri"/>
        <charset val="134"/>
      </rPr>
      <t xml:space="preserve">
</t>
    </r>
    <r>
      <rPr>
        <sz val="12"/>
        <rFont val="方正书宋_GBK"/>
        <charset val="134"/>
      </rPr>
      <t>（满足普通收缩幅度收窄形态，但成交量行为和价格行为出现逆向发展）</t>
    </r>
  </si>
  <si>
    <t>600600.SH</t>
  </si>
  <si>
    <t>青岛啤酒</t>
  </si>
  <si>
    <t>22w</t>
  </si>
  <si>
    <r>
      <rPr>
        <sz val="12"/>
        <rFont val="方正书宋_GBK"/>
        <charset val="134"/>
      </rPr>
      <t>不宜入场</t>
    </r>
    <r>
      <rPr>
        <sz val="12"/>
        <rFont val="Calibri"/>
        <charset val="134"/>
      </rPr>
      <t xml:space="preserve">
</t>
    </r>
    <r>
      <rPr>
        <sz val="12"/>
        <rFont val="方正书宋_GBK"/>
        <charset val="134"/>
      </rPr>
      <t>（虽然收缩幅度符合，但成交量尚不明朗，仍需谨慎，最好持续观察1w）</t>
    </r>
  </si>
  <si>
    <t>分析编号</t>
  </si>
  <si>
    <t>证券机构观点</t>
  </si>
  <si>
    <t>相关公司自己披露的财务报表</t>
  </si>
  <si>
    <t>个人根据财务报表的加工</t>
  </si>
  <si>
    <t>本季度净利润预测</t>
  </si>
  <si>
    <t>下季度净利润预测</t>
  </si>
  <si>
    <t>本年度净利润预测</t>
  </si>
  <si>
    <t>下一年度净利润预测</t>
  </si>
  <si>
    <t>每股净利润同比</t>
  </si>
  <si>
    <t>销售额同比增长情况</t>
  </si>
  <si>
    <t>销售净利率同比</t>
  </si>
  <si>
    <t>销售毛利率同比</t>
  </si>
  <si>
    <t>上市年份
(宜10年以内)</t>
  </si>
  <si>
    <t>资产
(以亿为单位，宜小为好)</t>
  </si>
  <si>
    <t>总股本
(以亿为单位，宜小为好)</t>
  </si>
  <si>
    <t>流通股</t>
  </si>
  <si>
    <t>每股收益
(元)</t>
  </si>
  <si>
    <t>总结</t>
  </si>
  <si>
    <t>净利润的来源</t>
  </si>
  <si>
    <t>净利润率在同行中的位置</t>
  </si>
  <si>
    <t>90天前</t>
  </si>
  <si>
    <t>60天前</t>
  </si>
  <si>
    <t>30天前</t>
  </si>
  <si>
    <t>7天前</t>
  </si>
  <si>
    <t>当前</t>
  </si>
  <si>
    <t>Q3</t>
  </si>
  <si>
    <t>Q4</t>
  </si>
  <si>
    <t>Q1</t>
  </si>
  <si>
    <t>Q2</t>
  </si>
  <si>
    <t>AVG5</t>
  </si>
  <si>
    <t>AVG4</t>
  </si>
  <si>
    <t>AVG3</t>
  </si>
  <si>
    <t>AVG2</t>
  </si>
  <si>
    <t>AVG1</t>
  </si>
  <si>
    <t>JBM_000001</t>
  </si>
  <si>
    <t>600085</t>
  </si>
  <si>
    <t>同仁堂</t>
  </si>
  <si>
    <t>中药</t>
  </si>
  <si>
    <r>
      <t>不宜进场</t>
    </r>
    <r>
      <rPr>
        <sz val="12"/>
        <rFont val="Helvetica Neue Regular"/>
        <charset val="134"/>
      </rPr>
      <t xml:space="preserve">
</t>
    </r>
    <r>
      <rPr>
        <sz val="10"/>
        <rFont val="Helvetica Neue Regular"/>
        <charset val="134"/>
      </rPr>
      <t>(</t>
    </r>
    <r>
      <rPr>
        <sz val="10"/>
        <rFont val="方正书宋_GBK"/>
        <charset val="134"/>
      </rPr>
      <t>近三个季度，销售额、净利润率、每股净利润同比增长率都稳定下滑，且最近一季度的净利润增长率已一下滑到26%</t>
    </r>
    <r>
      <rPr>
        <sz val="10"/>
        <rFont val="Helvetica Neue Regular"/>
        <charset val="134"/>
      </rPr>
      <t>)</t>
    </r>
  </si>
  <si>
    <t>JBM_000002</t>
  </si>
  <si>
    <t>603867</t>
  </si>
  <si>
    <t>新化股份</t>
  </si>
  <si>
    <t>22.84%</t>
  </si>
  <si>
    <t>91.86%</t>
  </si>
  <si>
    <t>36.42%</t>
  </si>
  <si>
    <t>23.26%</t>
  </si>
  <si>
    <r>
      <t xml:space="preserve">不宜进场
</t>
    </r>
    <r>
      <rPr>
        <sz val="10"/>
        <rFont val="方正书宋_GBK"/>
        <charset val="134"/>
      </rPr>
      <t>(近三个季度，销售额、净利润率、每股净利润同比增长率都稳定下滑，且最近一季度的净利润增长率已一下滑到-30.36%)</t>
    </r>
  </si>
  <si>
    <t>JBM_000003</t>
  </si>
  <si>
    <t>346.57%</t>
  </si>
  <si>
    <t>1325.86%</t>
  </si>
  <si>
    <t>185.25%</t>
  </si>
  <si>
    <t>196.14%</t>
  </si>
  <si>
    <r>
      <t>不宜进场</t>
    </r>
    <r>
      <rPr>
        <sz val="12"/>
        <rFont val="Helvetica Neue Regular"/>
        <charset val="134"/>
      </rPr>
      <t xml:space="preserve">
</t>
    </r>
    <r>
      <rPr>
        <sz val="10"/>
        <rFont val="Helvetica Neue Regular"/>
        <charset val="134"/>
      </rPr>
      <t>(</t>
    </r>
    <r>
      <rPr>
        <sz val="10"/>
        <rFont val="方正书宋_GBK"/>
        <charset val="134"/>
      </rPr>
      <t>虽然近两个季度，销售额和净利润率同比增长率都出现增长，但每股净利润仍稳步下滑，可仍有179%的增速</t>
    </r>
    <r>
      <rPr>
        <sz val="10"/>
        <rFont val="Helvetica Neue Regular"/>
        <charset val="134"/>
      </rPr>
      <t>)</t>
    </r>
  </si>
  <si>
    <t>JBM_000004</t>
  </si>
  <si>
    <r>
      <t xml:space="preserve"> </t>
    </r>
    <r>
      <rPr>
        <sz val="12"/>
        <rFont val="方正书宋_GBK"/>
        <charset val="134"/>
      </rPr>
      <t>非金属材料</t>
    </r>
  </si>
  <si>
    <r>
      <t>不宜进场</t>
    </r>
    <r>
      <rPr>
        <sz val="12"/>
        <rFont val="Helvetica Neue Regular"/>
        <charset val="134"/>
      </rPr>
      <t xml:space="preserve">
</t>
    </r>
    <r>
      <rPr>
        <sz val="10"/>
        <rFont val="Helvetica Neue Regular"/>
        <charset val="134"/>
      </rPr>
      <t>(</t>
    </r>
    <r>
      <rPr>
        <sz val="10"/>
        <rFont val="方正书宋_GBK"/>
        <charset val="134"/>
      </rPr>
      <t>利润和销售额同比增长最近</t>
    </r>
    <r>
      <rPr>
        <sz val="10"/>
        <rFont val="Helvetica Neue Regular"/>
        <charset val="134"/>
      </rPr>
      <t>4</t>
    </r>
    <r>
      <rPr>
        <sz val="10"/>
        <rFont val="方正书宋_GBK"/>
        <charset val="134"/>
      </rPr>
      <t>个季度出现下滑</t>
    </r>
    <r>
      <rPr>
        <sz val="10"/>
        <rFont val="Helvetica Neue Regular"/>
        <charset val="134"/>
      </rPr>
      <t>,</t>
    </r>
    <r>
      <rPr>
        <sz val="10"/>
        <rFont val="方正书宋_GBK"/>
        <charset val="134"/>
      </rPr>
      <t>且已经小于</t>
    </r>
    <r>
      <rPr>
        <sz val="10"/>
        <rFont val="Helvetica Neue Regular"/>
        <charset val="134"/>
      </rPr>
      <t>25%)</t>
    </r>
  </si>
  <si>
    <t>JBM_000005</t>
  </si>
  <si>
    <r>
      <t>不宜进场</t>
    </r>
    <r>
      <rPr>
        <sz val="12"/>
        <rFont val="Helvetica Neue Regular"/>
        <charset val="134"/>
      </rPr>
      <t xml:space="preserve">
</t>
    </r>
    <r>
      <rPr>
        <sz val="10"/>
        <rFont val="Helvetica Neue Regular"/>
        <charset val="134"/>
      </rPr>
      <t>(</t>
    </r>
    <r>
      <rPr>
        <sz val="10"/>
        <rFont val="方正书宋_GBK"/>
        <charset val="134"/>
      </rPr>
      <t>虽然销售额近一季度有所回升，但净利润率稳步下滑，净利润同比增长率也文档下滑，但最近一季度净利润同比增速仍大于81</t>
    </r>
    <r>
      <rPr>
        <sz val="10"/>
        <rFont val="Helvetica Neue Regular"/>
        <charset val="134"/>
      </rPr>
      <t>%)</t>
    </r>
  </si>
  <si>
    <t>JBM_000006</t>
  </si>
  <si>
    <t>国防军工</t>
  </si>
  <si>
    <r>
      <t>可以进场</t>
    </r>
    <r>
      <rPr>
        <sz val="12"/>
        <rFont val="Helvetica Neue Regular"/>
        <charset val="134"/>
      </rPr>
      <t xml:space="preserve">
</t>
    </r>
    <r>
      <rPr>
        <sz val="10"/>
        <rFont val="Helvetica Neue Regular"/>
        <charset val="134"/>
      </rPr>
      <t>(</t>
    </r>
    <r>
      <rPr>
        <sz val="10"/>
        <rFont val="方正书宋_GBK"/>
        <charset val="134"/>
      </rPr>
      <t>近三个季度，净利润率和销售额同比增长率都稳定的上升，净利润同比增长近两个季度上升，且最近一季度利润同比增速达到</t>
    </r>
    <r>
      <rPr>
        <sz val="10"/>
        <rFont val="Helvetica Neue Regular"/>
        <charset val="134"/>
      </rPr>
      <t>166%)</t>
    </r>
  </si>
  <si>
    <t>JBM_000007</t>
  </si>
  <si>
    <r>
      <t>不宜进场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数据不全，无从判断基本面情况</t>
    </r>
    <r>
      <rPr>
        <sz val="12"/>
        <rFont val="Helvetica Neue Regular"/>
        <charset val="134"/>
      </rPr>
      <t>)</t>
    </r>
  </si>
  <si>
    <t>JBM_000008</t>
  </si>
  <si>
    <r>
      <t>不宜进场</t>
    </r>
    <r>
      <rPr>
        <sz val="12"/>
        <rFont val="Helvetica Neue Regular"/>
        <charset val="134"/>
      </rPr>
      <t xml:space="preserve">
</t>
    </r>
    <r>
      <rPr>
        <sz val="10"/>
        <rFont val="Helvetica Neue Regular"/>
        <charset val="134"/>
      </rPr>
      <t>(</t>
    </r>
    <r>
      <rPr>
        <sz val="10"/>
        <rFont val="方正书宋_GBK"/>
        <charset val="134"/>
      </rPr>
      <t>近一季度，净利润率、销售额、每股净利润率都开始出现下滑趋势，但每股净利润率仍有90%的增速</t>
    </r>
    <r>
      <rPr>
        <sz val="10"/>
        <rFont val="Helvetica Neue Regular"/>
        <charset val="134"/>
      </rPr>
      <t>)</t>
    </r>
  </si>
  <si>
    <t>JBM_000009</t>
  </si>
  <si>
    <r>
      <t>谨慎进场</t>
    </r>
    <r>
      <rPr>
        <sz val="12"/>
        <color theme="1"/>
        <rFont val="Helvetica Neue Regular"/>
        <charset val="134"/>
      </rPr>
      <t xml:space="preserve">
(</t>
    </r>
    <r>
      <rPr>
        <sz val="12"/>
        <color theme="1"/>
        <rFont val="方正书宋_GBK"/>
        <charset val="134"/>
      </rPr>
      <t>数据不全，就最近2个季度数据看，利润率和利润同比增长率都稳步上升，虽然销售额有下降</t>
    </r>
    <r>
      <rPr>
        <sz val="12"/>
        <color theme="1"/>
        <rFont val="Helvetica Neue Regular"/>
        <charset val="134"/>
      </rPr>
      <t>)</t>
    </r>
  </si>
  <si>
    <t>JBM_000010</t>
  </si>
  <si>
    <t>002326</t>
  </si>
  <si>
    <r>
      <t>可以进场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基本面优秀，利润和销售额都同比稳健的向好增长，但最近一季度利润同比增速仅</t>
    </r>
    <r>
      <rPr>
        <sz val="12"/>
        <rFont val="Helvetica Neue Regular"/>
        <charset val="134"/>
      </rPr>
      <t>5%</t>
    </r>
    <r>
      <rPr>
        <sz val="12"/>
        <rFont val="方正书宋_GBK"/>
        <charset val="134"/>
      </rPr>
      <t>左右，需耐心等待</t>
    </r>
    <r>
      <rPr>
        <sz val="12"/>
        <rFont val="Helvetica Neue Regular"/>
        <charset val="134"/>
      </rPr>
      <t>)</t>
    </r>
  </si>
  <si>
    <t>JBM_000011</t>
  </si>
  <si>
    <t>002529</t>
  </si>
  <si>
    <r>
      <t>不宜进场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每股利润为负值</t>
    </r>
    <r>
      <rPr>
        <sz val="12"/>
        <rFont val="Helvetica Neue Regular"/>
        <charset val="134"/>
      </rPr>
      <t>)</t>
    </r>
  </si>
  <si>
    <t>JBM_000012</t>
  </si>
  <si>
    <t>603098</t>
  </si>
  <si>
    <t>JBM_000013</t>
  </si>
  <si>
    <t>605376</t>
  </si>
  <si>
    <t>JBM_000014</t>
  </si>
  <si>
    <t>600111</t>
  </si>
  <si>
    <r>
      <t>不宜进场</t>
    </r>
    <r>
      <rPr>
        <sz val="12"/>
        <rFont val="Helvetica Neue Regular"/>
        <charset val="134"/>
      </rPr>
      <t xml:space="preserve">
</t>
    </r>
    <r>
      <rPr>
        <sz val="10"/>
        <rFont val="Helvetica Neue Regular"/>
        <charset val="134"/>
      </rPr>
      <t>(</t>
    </r>
    <r>
      <rPr>
        <sz val="10"/>
        <rFont val="方正书宋_GBK"/>
        <charset val="134"/>
      </rPr>
      <t>虽然销售额同比增长率稳步上升，但最近一季度利润率和每股净利润同比增长率都出现下滑，但每股净利润增速仍达到495%</t>
    </r>
    <r>
      <rPr>
        <sz val="10"/>
        <rFont val="Helvetica Neue Regular"/>
        <charset val="134"/>
      </rPr>
      <t>)</t>
    </r>
  </si>
  <si>
    <t>JBM_000015</t>
  </si>
  <si>
    <t>603396</t>
  </si>
  <si>
    <r>
      <t>谨慎进场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利润和销售额同比增长近</t>
    </r>
    <r>
      <rPr>
        <sz val="12"/>
        <rFont val="Helvetica Neue Regular"/>
        <charset val="134"/>
      </rPr>
      <t>4</t>
    </r>
    <r>
      <rPr>
        <sz val="12"/>
        <rFont val="方正书宋_GBK"/>
        <charset val="134"/>
      </rPr>
      <t>个季度出现下滑，但目前增速仍大于</t>
    </r>
    <r>
      <rPr>
        <sz val="12"/>
        <rFont val="Helvetica Neue Regular"/>
        <charset val="134"/>
      </rPr>
      <t>20%)</t>
    </r>
  </si>
  <si>
    <t>JBM_000016</t>
  </si>
  <si>
    <r>
      <t>谨慎进场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利润和销售额同比增长近</t>
    </r>
    <r>
      <rPr>
        <sz val="12"/>
        <rFont val="Helvetica Neue Regular"/>
        <charset val="134"/>
      </rPr>
      <t>4</t>
    </r>
    <r>
      <rPr>
        <sz val="12"/>
        <rFont val="方正书宋_GBK"/>
        <charset val="134"/>
      </rPr>
      <t>个季度出现下滑，但目前增速仍大于</t>
    </r>
    <r>
      <rPr>
        <sz val="12"/>
        <rFont val="Helvetica Neue Regular"/>
        <charset val="134"/>
      </rPr>
      <t>100%)</t>
    </r>
  </si>
  <si>
    <t>JBM_000017</t>
  </si>
  <si>
    <t>JBM_000018</t>
  </si>
  <si>
    <t>JBM_000019</t>
  </si>
  <si>
    <t>JBM_000020</t>
  </si>
  <si>
    <t>JBM_000021</t>
  </si>
  <si>
    <t>JBM_000022</t>
  </si>
  <si>
    <t>JBM_000023</t>
  </si>
  <si>
    <t>600071</t>
  </si>
  <si>
    <t>JBM_000024</t>
  </si>
  <si>
    <t>JBM_000025</t>
  </si>
  <si>
    <t>JBM_000026</t>
  </si>
  <si>
    <t>JBM_000027</t>
  </si>
  <si>
    <r>
      <t xml:space="preserve">不宜进场
</t>
    </r>
    <r>
      <rPr>
        <sz val="10"/>
        <rFont val="方正书宋_GBK"/>
        <charset val="134"/>
      </rPr>
      <t>（近三个季度，虽然销售额依然稳步增长，但净利润率和每股净利润同比增长率都出现先增长后下降的情况，且净利润率已经下滑到26%左右）</t>
    </r>
  </si>
  <si>
    <t>JBM_000028</t>
  </si>
  <si>
    <r>
      <t>可以进场</t>
    </r>
    <r>
      <rPr>
        <sz val="12"/>
        <rFont val="Helvetica Neue Regular"/>
        <charset val="134"/>
      </rPr>
      <t xml:space="preserve">
</t>
    </r>
    <r>
      <rPr>
        <sz val="10"/>
        <rFont val="Helvetica Neue Regular"/>
        <charset val="134"/>
      </rPr>
      <t>(</t>
    </r>
    <r>
      <rPr>
        <sz val="10"/>
        <rFont val="方正书宋_GBK"/>
        <charset val="134"/>
      </rPr>
      <t>(近三个季度，销售额、净利润率、每股净利润同比增长率都稳定增长，且最近一季度利润同比增速大于</t>
    </r>
    <r>
      <rPr>
        <sz val="10"/>
        <rFont val="Helvetica Neue Regular"/>
        <charset val="134"/>
      </rPr>
      <t>51.36%)</t>
    </r>
  </si>
  <si>
    <t>JBM_000029</t>
  </si>
  <si>
    <r>
      <t>不宜进场</t>
    </r>
    <r>
      <rPr>
        <sz val="12"/>
        <rFont val="Helvetica Neue Regular"/>
        <charset val="134"/>
      </rPr>
      <t xml:space="preserve">
</t>
    </r>
    <r>
      <rPr>
        <sz val="10"/>
        <rFont val="Helvetica Neue Regular"/>
        <charset val="134"/>
      </rPr>
      <t>(</t>
    </r>
    <r>
      <rPr>
        <sz val="10"/>
        <rFont val="方正书宋_GBK"/>
        <charset val="134"/>
      </rPr>
      <t>近三个季度，销售额、净利润率、每股净利润同比增长率都稳定下滑，但最近一季度的净利润增长率仍然大于200</t>
    </r>
    <r>
      <rPr>
        <sz val="10"/>
        <rFont val="Helvetica Neue Regular"/>
        <charset val="134"/>
      </rPr>
      <t>%)</t>
    </r>
  </si>
  <si>
    <t>JBM_000030</t>
  </si>
  <si>
    <r>
      <t xml:space="preserve">不宜进场
</t>
    </r>
    <r>
      <rPr>
        <sz val="10"/>
        <rFont val="方正书宋_GBK"/>
        <charset val="134"/>
      </rPr>
      <t>(近三个季度，销售额、净利润率、每股净利润同比增长率都稳定下滑，且最近一季度的净利润增长率已一下滑到20%)</t>
    </r>
  </si>
  <si>
    <t>JBM_000031</t>
  </si>
</sst>
</file>

<file path=xl/styles.xml><?xml version="1.0" encoding="utf-8"?>
<styleSheet xmlns="http://schemas.openxmlformats.org/spreadsheetml/2006/main">
  <numFmts count="8">
    <numFmt numFmtId="176" formatCode="0.00_ "/>
    <numFmt numFmtId="42" formatCode="_ &quot;￥&quot;* #,##0_ ;_ &quot;￥&quot;* \-#,##0_ ;_ &quot;￥&quot;* &quot;-&quot;_ ;_ @_ "/>
    <numFmt numFmtId="177" formatCode="0.00_ ;[Red]\-0.00\ "/>
    <numFmt numFmtId="178" formatCode="yyyy/m/d;@"/>
    <numFmt numFmtId="179" formatCode="0.00_);[Red]\(0.00\)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60">
    <font>
      <sz val="12"/>
      <name val="Calibri"/>
      <charset val="134"/>
    </font>
    <font>
      <sz val="10"/>
      <name val="Calibri"/>
      <charset val="134"/>
    </font>
    <font>
      <sz val="12"/>
      <color theme="1"/>
      <name val="Calibri"/>
      <charset val="134"/>
    </font>
    <font>
      <sz val="12"/>
      <name val="Helvetica Neue Regular"/>
      <charset val="134"/>
    </font>
    <font>
      <b/>
      <sz val="10"/>
      <name val="方正书宋_GBK"/>
      <charset val="134"/>
    </font>
    <font>
      <b/>
      <sz val="10"/>
      <name val="Helvetica Neue Regular"/>
      <charset val="134"/>
    </font>
    <font>
      <sz val="12"/>
      <color rgb="FF800080"/>
      <name val="Helvetica Neue Regular"/>
      <charset val="0"/>
    </font>
    <font>
      <sz val="12"/>
      <color rgb="FF000000"/>
      <name val="方正书宋_GBK"/>
      <charset val="134"/>
    </font>
    <font>
      <sz val="12"/>
      <color indexed="8"/>
      <name val="Helvetica Neue Regular"/>
      <charset val="134"/>
    </font>
    <font>
      <sz val="12"/>
      <name val="方正书宋_GBK"/>
      <charset val="134"/>
    </font>
    <font>
      <sz val="12"/>
      <color rgb="FF1E2024"/>
      <name val="Helvetica Neue Regular"/>
      <charset val="134"/>
    </font>
    <font>
      <sz val="12"/>
      <color rgb="FF000000"/>
      <name val="Helvetica Neue Regular"/>
      <charset val="134"/>
    </font>
    <font>
      <sz val="12"/>
      <color theme="1"/>
      <name val="方正书宋_GBK"/>
      <charset val="134"/>
    </font>
    <font>
      <sz val="12"/>
      <color theme="1"/>
      <name val="Helvetica Neue Regular"/>
      <charset val="134"/>
    </font>
    <font>
      <sz val="12"/>
      <color rgb="FF000000"/>
      <name val="Helvetica Neue"/>
      <charset val="134"/>
    </font>
    <font>
      <sz val="12"/>
      <color rgb="FF000000"/>
      <name val="宋体"/>
      <charset val="134"/>
    </font>
    <font>
      <sz val="10"/>
      <name val="Helvetica Neue Regular"/>
      <charset val="134"/>
    </font>
    <font>
      <b/>
      <sz val="10"/>
      <color rgb="FF000000"/>
      <name val="方正书宋_GBK"/>
      <charset val="134"/>
    </font>
    <font>
      <b/>
      <sz val="9"/>
      <color theme="1"/>
      <name val="宋体"/>
      <charset val="134"/>
    </font>
    <font>
      <b/>
      <sz val="20"/>
      <color rgb="FF000000"/>
      <name val="FZShuSong-Z01"/>
      <charset val="134"/>
    </font>
    <font>
      <b/>
      <sz val="10"/>
      <color indexed="8"/>
      <name val="Helvetica Neue"/>
      <charset val="134"/>
    </font>
    <font>
      <sz val="10"/>
      <color rgb="FF000000"/>
      <name val="Helvetica Neue Regular"/>
      <charset val="134"/>
    </font>
    <font>
      <sz val="10"/>
      <color rgb="FF000000"/>
      <name val="方正书宋_GBK"/>
      <charset val="134"/>
    </font>
    <font>
      <sz val="10"/>
      <color indexed="8"/>
      <name val="Helvetica Neue Regular"/>
      <charset val="134"/>
    </font>
    <font>
      <sz val="10"/>
      <color theme="1"/>
      <name val="Helvetica Neue Regular"/>
      <charset val="134"/>
    </font>
    <font>
      <sz val="10"/>
      <color theme="1"/>
      <name val="方正书宋_GBK"/>
      <charset val="134"/>
    </font>
    <font>
      <b/>
      <sz val="10"/>
      <color theme="2" tint="-0.9"/>
      <name val="Helvetica Neue"/>
      <charset val="134"/>
    </font>
    <font>
      <b/>
      <sz val="16"/>
      <color rgb="FF000000"/>
      <name val="方正书宋_GBK"/>
      <charset val="134"/>
    </font>
    <font>
      <b/>
      <sz val="10"/>
      <color indexed="8"/>
      <name val="Helvetica Neue Regular"/>
      <charset val="134"/>
    </font>
    <font>
      <b/>
      <sz val="10"/>
      <color theme="1"/>
      <name val="方正书宋_GBK"/>
      <charset val="134"/>
    </font>
    <font>
      <sz val="10"/>
      <name val="方正书宋_GBK"/>
      <charset val="134"/>
    </font>
    <font>
      <sz val="10"/>
      <color rgb="FF1E2024"/>
      <name val="Helvetica Neue Regular"/>
      <charset val="134"/>
    </font>
    <font>
      <sz val="10"/>
      <color indexed="8"/>
      <name val="Helvetica Neue"/>
      <charset val="134"/>
    </font>
    <font>
      <sz val="10"/>
      <color rgb="FF000000"/>
      <name val="Helvetica Neue"/>
      <charset val="134"/>
    </font>
    <font>
      <sz val="10"/>
      <color theme="1"/>
      <name val="Helvetica Neue"/>
      <charset val="134"/>
    </font>
    <font>
      <sz val="9"/>
      <color rgb="FF000000"/>
      <name val="宋体"/>
      <charset val="134"/>
    </font>
    <font>
      <u/>
      <sz val="12"/>
      <color theme="1"/>
      <name val="方正书宋_GBK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2"/>
      <color theme="1"/>
      <name val="宋体"/>
      <charset val="134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0"/>
      <color rgb="FF000000"/>
      <name val="FZShuSong-Z01"/>
      <charset val="134"/>
    </font>
    <font>
      <b/>
      <sz val="10"/>
      <color theme="2" tint="-0.9"/>
      <name val="方正书宋_GBK"/>
      <charset val="134"/>
    </font>
    <font>
      <b/>
      <sz val="10"/>
      <color rgb="FF000000"/>
      <name val="Helvetica Neue"/>
      <charset val="134"/>
    </font>
  </fonts>
  <fills count="47">
    <fill>
      <patternFill patternType="none"/>
    </fill>
    <fill>
      <patternFill patternType="gray125"/>
    </fill>
    <fill>
      <patternFill patternType="solid">
        <fgColor theme="6" tint="-0.25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5" tint="-0.2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39" fillId="21" borderId="0" applyNumberFormat="0" applyBorder="0" applyAlignment="0" applyProtection="0">
      <alignment vertical="center"/>
    </xf>
    <xf numFmtId="0" fontId="38" fillId="3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53" fillId="32" borderId="12" applyNumberFormat="0" applyAlignment="0" applyProtection="0">
      <alignment vertical="center"/>
    </xf>
    <xf numFmtId="0" fontId="38" fillId="38" borderId="0" applyNumberFormat="0" applyBorder="0" applyAlignment="0" applyProtection="0">
      <alignment vertical="center"/>
    </xf>
    <xf numFmtId="0" fontId="38" fillId="31" borderId="0" applyNumberFormat="0" applyBorder="0" applyAlignment="0" applyProtection="0">
      <alignment vertical="center"/>
    </xf>
    <xf numFmtId="44" fontId="44" fillId="0" borderId="0" applyFont="0" applyFill="0" applyBorder="0" applyAlignment="0" applyProtection="0">
      <alignment vertical="center"/>
    </xf>
    <xf numFmtId="0" fontId="39" fillId="37" borderId="0" applyNumberFormat="0" applyBorder="0" applyAlignment="0" applyProtection="0">
      <alignment vertical="center"/>
    </xf>
    <xf numFmtId="9" fontId="44" fillId="0" borderId="0" applyFont="0" applyFill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39" fillId="30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54" fillId="24" borderId="12" applyNumberFormat="0" applyAlignment="0" applyProtection="0">
      <alignment vertical="center"/>
    </xf>
    <xf numFmtId="0" fontId="39" fillId="27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38" fillId="44" borderId="0" applyNumberFormat="0" applyBorder="0" applyAlignment="0" applyProtection="0">
      <alignment vertical="center"/>
    </xf>
    <xf numFmtId="0" fontId="51" fillId="26" borderId="0" applyNumberFormat="0" applyBorder="0" applyAlignment="0" applyProtection="0">
      <alignment vertical="center"/>
    </xf>
    <xf numFmtId="0" fontId="38" fillId="23" borderId="0" applyNumberFormat="0" applyBorder="0" applyAlignment="0" applyProtection="0">
      <alignment vertical="center"/>
    </xf>
    <xf numFmtId="0" fontId="45" fillId="0" borderId="8" applyNumberFormat="0" applyFill="0" applyAlignment="0" applyProtection="0">
      <alignment vertical="center"/>
    </xf>
    <xf numFmtId="0" fontId="56" fillId="43" borderId="0" applyNumberFormat="0" applyBorder="0" applyAlignment="0" applyProtection="0">
      <alignment vertical="center"/>
    </xf>
    <xf numFmtId="0" fontId="50" fillId="25" borderId="11" applyNumberFormat="0" applyAlignment="0" applyProtection="0">
      <alignment vertical="center"/>
    </xf>
    <xf numFmtId="0" fontId="48" fillId="24" borderId="10" applyNumberFormat="0" applyAlignment="0" applyProtection="0">
      <alignment vertical="center"/>
    </xf>
    <xf numFmtId="0" fontId="47" fillId="0" borderId="7" applyNumberFormat="0" applyFill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42" fontId="44" fillId="0" borderId="0" applyFont="0" applyFill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43" fontId="44" fillId="0" borderId="0" applyFon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38" fillId="35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44" fillId="41" borderId="13" applyNumberFormat="0" applyFont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8" fillId="34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41" fontId="44" fillId="0" borderId="0" applyFont="0" applyFill="0" applyBorder="0" applyAlignment="0" applyProtection="0">
      <alignment vertical="center"/>
    </xf>
    <xf numFmtId="0" fontId="41" fillId="0" borderId="7" applyNumberFormat="0" applyFill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40" fillId="0" borderId="9" applyNumberFormat="0" applyFill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7" fillId="0" borderId="6" applyNumberFormat="0" applyFill="0" applyAlignment="0" applyProtection="0">
      <alignment vertical="center"/>
    </xf>
  </cellStyleXfs>
  <cellXfs count="385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3" borderId="0" xfId="0" applyFill="1"/>
    <xf numFmtId="0" fontId="0" fillId="2" borderId="0" xfId="0" applyFill="1"/>
    <xf numFmtId="0" fontId="0" fillId="4" borderId="0" xfId="0" applyFill="1"/>
    <xf numFmtId="0" fontId="0" fillId="5" borderId="0" xfId="0" applyFill="1"/>
    <xf numFmtId="0" fontId="2" fillId="6" borderId="0" xfId="0" applyFont="1" applyFill="1"/>
    <xf numFmtId="0" fontId="0" fillId="7" borderId="0" xfId="0" applyFill="1"/>
    <xf numFmtId="0" fontId="0" fillId="3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9" applyNumberFormat="1" applyFont="1" applyAlignment="1"/>
    <xf numFmtId="10" fontId="0" fillId="7" borderId="0" xfId="9" applyNumberFormat="1" applyFont="1" applyFill="1" applyAlignment="1"/>
    <xf numFmtId="10" fontId="0" fillId="11" borderId="0" xfId="0" applyNumberFormat="1" applyFill="1"/>
    <xf numFmtId="10" fontId="0" fillId="11" borderId="0" xfId="9" applyNumberFormat="1" applyFont="1" applyFill="1" applyAlignment="1"/>
    <xf numFmtId="10" fontId="0" fillId="0" borderId="0" xfId="0" applyNumberFormat="1"/>
    <xf numFmtId="10" fontId="0" fillId="12" borderId="1" xfId="9" applyNumberFormat="1" applyFont="1" applyFill="1" applyBorder="1" applyAlignment="1"/>
    <xf numFmtId="10" fontId="0" fillId="7" borderId="0" xfId="0" applyNumberFormat="1" applyFill="1"/>
    <xf numFmtId="178" fontId="0" fillId="11" borderId="0" xfId="0" applyNumberFormat="1" applyFill="1"/>
    <xf numFmtId="178" fontId="0" fillId="0" borderId="0" xfId="0" applyNumberFormat="1"/>
    <xf numFmtId="0" fontId="0" fillId="0" borderId="0" xfId="0" applyAlignment="1">
      <alignment horizontal="center" vertical="center"/>
    </xf>
    <xf numFmtId="177" fontId="0" fillId="0" borderId="0" xfId="0" applyNumberFormat="1"/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49" fontId="6" fillId="2" borderId="1" xfId="41" applyNumberFormat="1" applyFont="1" applyFill="1" applyBorder="1" applyAlignment="1">
      <alignment horizontal="center" vertical="center" wrapText="1"/>
    </xf>
    <xf numFmtId="49" fontId="7" fillId="2" borderId="1" xfId="0" applyNumberFormat="1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49" fontId="8" fillId="3" borderId="1" xfId="0" applyNumberFormat="1" applyFont="1" applyFill="1" applyBorder="1" applyAlignment="1">
      <alignment horizontal="center" vertical="center" wrapText="1"/>
    </xf>
    <xf numFmtId="49" fontId="7" fillId="3" borderId="1" xfId="0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/>
    </xf>
    <xf numFmtId="0" fontId="10" fillId="3" borderId="1" xfId="0" applyNumberFormat="1" applyFont="1" applyFill="1" applyBorder="1" applyAlignment="1" applyProtection="1">
      <alignment horizontal="center" vertical="center" wrapText="1"/>
    </xf>
    <xf numFmtId="0" fontId="9" fillId="3" borderId="1" xfId="0" applyNumberFormat="1" applyFont="1" applyFill="1" applyBorder="1" applyAlignment="1" applyProtection="1">
      <alignment horizontal="center" vertical="center"/>
    </xf>
    <xf numFmtId="0" fontId="3" fillId="3" borderId="1" xfId="0" applyNumberFormat="1" applyFont="1" applyFill="1" applyBorder="1" applyAlignment="1" applyProtection="1">
      <alignment horizontal="center" vertical="center"/>
    </xf>
    <xf numFmtId="0" fontId="10" fillId="2" borderId="1" xfId="0" applyNumberFormat="1" applyFont="1" applyFill="1" applyBorder="1" applyAlignment="1" applyProtection="1">
      <alignment horizontal="center" vertical="center" wrapText="1"/>
    </xf>
    <xf numFmtId="0" fontId="9" fillId="2" borderId="1" xfId="0" applyNumberFormat="1" applyFont="1" applyFill="1" applyBorder="1" applyAlignment="1" applyProtection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10" fillId="4" borderId="1" xfId="0" applyNumberFormat="1" applyFont="1" applyFill="1" applyBorder="1" applyAlignment="1" applyProtection="1">
      <alignment horizontal="center" vertical="center" wrapText="1"/>
    </xf>
    <xf numFmtId="0" fontId="9" fillId="4" borderId="1" xfId="0" applyNumberFormat="1" applyFont="1" applyFill="1" applyBorder="1" applyAlignment="1" applyProtection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3" fillId="6" borderId="1" xfId="0" applyFont="1" applyFill="1" applyBorder="1" applyAlignment="1">
      <alignment horizontal="center" vertical="center"/>
    </xf>
    <xf numFmtId="0" fontId="13" fillId="6" borderId="1" xfId="0" applyNumberFormat="1" applyFont="1" applyFill="1" applyBorder="1" applyAlignment="1" applyProtection="1">
      <alignment horizontal="center" vertical="center" wrapText="1"/>
    </xf>
    <xf numFmtId="0" fontId="12" fillId="6" borderId="1" xfId="0" applyNumberFormat="1" applyFont="1" applyFill="1" applyBorder="1" applyAlignment="1" applyProtection="1">
      <alignment horizontal="center" vertical="center" wrapText="1"/>
    </xf>
    <xf numFmtId="49" fontId="11" fillId="3" borderId="1" xfId="0" applyNumberFormat="1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/>
    </xf>
    <xf numFmtId="49" fontId="13" fillId="3" borderId="1" xfId="0" applyNumberFormat="1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49" fontId="13" fillId="7" borderId="1" xfId="0" applyNumberFormat="1" applyFont="1" applyFill="1" applyBorder="1" applyAlignment="1">
      <alignment horizontal="center" vertical="center" wrapText="1"/>
    </xf>
    <xf numFmtId="0" fontId="12" fillId="7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49" fontId="11" fillId="7" borderId="1" xfId="0" applyNumberFormat="1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 wrapText="1"/>
    </xf>
    <xf numFmtId="49" fontId="11" fillId="2" borderId="1" xfId="0" applyNumberFormat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 wrapText="1"/>
    </xf>
    <xf numFmtId="0" fontId="10" fillId="7" borderId="1" xfId="0" applyFont="1" applyFill="1" applyBorder="1" applyAlignment="1">
      <alignment horizontal="center" vertical="center" wrapText="1"/>
    </xf>
    <xf numFmtId="0" fontId="9" fillId="7" borderId="1" xfId="0" applyFont="1" applyFill="1" applyBorder="1" applyAlignment="1">
      <alignment horizontal="center" vertical="center"/>
    </xf>
    <xf numFmtId="49" fontId="3" fillId="7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49" fontId="3" fillId="3" borderId="1" xfId="0" applyNumberFormat="1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 wrapText="1"/>
    </xf>
    <xf numFmtId="0" fontId="14" fillId="7" borderId="1" xfId="0" applyFont="1" applyFill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center" vertical="center" wrapText="1"/>
    </xf>
    <xf numFmtId="0" fontId="9" fillId="8" borderId="1" xfId="0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 vertical="center"/>
    </xf>
    <xf numFmtId="0" fontId="15" fillId="13" borderId="1" xfId="0" applyFont="1" applyFill="1" applyBorder="1" applyAlignment="1">
      <alignment horizontal="center" vertical="center" wrapText="1"/>
    </xf>
    <xf numFmtId="0" fontId="9" fillId="9" borderId="1" xfId="0" applyFont="1" applyFill="1" applyBorder="1" applyAlignment="1">
      <alignment horizontal="center" vertical="center"/>
    </xf>
    <xf numFmtId="0" fontId="15" fillId="3" borderId="1" xfId="0" applyFont="1" applyFill="1" applyBorder="1" applyAlignment="1">
      <alignment horizontal="center" vertical="center" wrapText="1"/>
    </xf>
    <xf numFmtId="0" fontId="9" fillId="10" borderId="1" xfId="0" applyFont="1" applyFill="1" applyBorder="1" applyAlignment="1">
      <alignment horizontal="center" vertical="center"/>
    </xf>
    <xf numFmtId="0" fontId="16" fillId="7" borderId="1" xfId="0" applyFont="1" applyFill="1" applyBorder="1" applyAlignment="1">
      <alignment horizontal="center" vertical="center"/>
    </xf>
    <xf numFmtId="0" fontId="16" fillId="0" borderId="1" xfId="0" applyFont="1" applyBorder="1"/>
    <xf numFmtId="0" fontId="16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2" borderId="1" xfId="0" applyNumberFormat="1" applyFont="1" applyFill="1" applyBorder="1" applyAlignment="1" applyProtection="1">
      <alignment horizontal="center" vertical="center"/>
    </xf>
    <xf numFmtId="0" fontId="3" fillId="4" borderId="1" xfId="0" applyNumberFormat="1" applyFont="1" applyFill="1" applyBorder="1" applyAlignment="1" applyProtection="1">
      <alignment horizontal="center" vertical="center"/>
    </xf>
    <xf numFmtId="0" fontId="13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0" fillId="0" borderId="1" xfId="0" applyBorder="1"/>
    <xf numFmtId="10" fontId="9" fillId="0" borderId="0" xfId="9" applyNumberFormat="1" applyFont="1" applyAlignment="1">
      <alignment horizontal="center" vertical="center"/>
    </xf>
    <xf numFmtId="10" fontId="0" fillId="7" borderId="0" xfId="9" applyNumberFormat="1" applyFont="1" applyFill="1" applyAlignment="1">
      <alignment horizontal="center" vertical="center"/>
    </xf>
    <xf numFmtId="10" fontId="4" fillId="7" borderId="1" xfId="9" applyNumberFormat="1" applyFont="1" applyFill="1" applyBorder="1" applyAlignment="1">
      <alignment horizontal="center" vertical="center"/>
    </xf>
    <xf numFmtId="10" fontId="4" fillId="0" borderId="1" xfId="9" applyNumberFormat="1" applyFont="1" applyBorder="1" applyAlignment="1">
      <alignment horizontal="center" vertical="center"/>
    </xf>
    <xf numFmtId="10" fontId="11" fillId="2" borderId="1" xfId="9" applyNumberFormat="1" applyFont="1" applyFill="1" applyBorder="1" applyAlignment="1">
      <alignment horizontal="center" vertical="center" wrapText="1"/>
    </xf>
    <xf numFmtId="10" fontId="13" fillId="2" borderId="1" xfId="9" applyNumberFormat="1" applyFont="1" applyFill="1" applyBorder="1" applyAlignment="1">
      <alignment horizontal="center" vertical="center" wrapText="1"/>
    </xf>
    <xf numFmtId="10" fontId="11" fillId="3" borderId="1" xfId="9" applyNumberFormat="1" applyFont="1" applyFill="1" applyBorder="1" applyAlignment="1">
      <alignment horizontal="center" vertical="center" wrapText="1"/>
    </xf>
    <xf numFmtId="10" fontId="13" fillId="3" borderId="1" xfId="9" applyNumberFormat="1" applyFont="1" applyFill="1" applyBorder="1" applyAlignment="1">
      <alignment horizontal="center" vertical="center" wrapText="1"/>
    </xf>
    <xf numFmtId="10" fontId="3" fillId="2" borderId="1" xfId="9" applyNumberFormat="1" applyFont="1" applyFill="1" applyBorder="1" applyAlignment="1">
      <alignment horizontal="center" vertical="center"/>
    </xf>
    <xf numFmtId="10" fontId="3" fillId="3" borderId="1" xfId="9" applyNumberFormat="1" applyFont="1" applyFill="1" applyBorder="1" applyAlignment="1" applyProtection="1">
      <alignment horizontal="center" vertical="center"/>
    </xf>
    <xf numFmtId="10" fontId="3" fillId="2" borderId="1" xfId="9" applyNumberFormat="1" applyFont="1" applyFill="1" applyBorder="1" applyAlignment="1" applyProtection="1">
      <alignment horizontal="center" vertical="center"/>
    </xf>
    <xf numFmtId="10" fontId="3" fillId="4" borderId="1" xfId="9" applyNumberFormat="1" applyFont="1" applyFill="1" applyBorder="1" applyAlignment="1" applyProtection="1">
      <alignment horizontal="center" vertical="center"/>
    </xf>
    <xf numFmtId="10" fontId="13" fillId="4" borderId="1" xfId="9" applyNumberFormat="1" applyFont="1" applyFill="1" applyBorder="1" applyAlignment="1">
      <alignment horizontal="center" vertical="center" wrapText="1"/>
    </xf>
    <xf numFmtId="10" fontId="11" fillId="5" borderId="1" xfId="9" applyNumberFormat="1" applyFont="1" applyFill="1" applyBorder="1" applyAlignment="1">
      <alignment horizontal="center" vertical="center" wrapText="1"/>
    </xf>
    <xf numFmtId="10" fontId="13" fillId="5" borderId="1" xfId="9" applyNumberFormat="1" applyFont="1" applyFill="1" applyBorder="1" applyAlignment="1">
      <alignment horizontal="center" vertical="center" wrapText="1"/>
    </xf>
    <xf numFmtId="10" fontId="13" fillId="6" borderId="1" xfId="9" applyNumberFormat="1" applyFont="1" applyFill="1" applyBorder="1" applyAlignment="1" applyProtection="1">
      <alignment horizontal="center" vertical="center" wrapText="1"/>
    </xf>
    <xf numFmtId="10" fontId="13" fillId="6" borderId="1" xfId="9" applyNumberFormat="1" applyFont="1" applyFill="1" applyBorder="1" applyAlignment="1">
      <alignment horizontal="center" vertical="center" wrapText="1"/>
    </xf>
    <xf numFmtId="10" fontId="3" fillId="3" borderId="1" xfId="9" applyNumberFormat="1" applyFont="1" applyFill="1" applyBorder="1" applyAlignment="1">
      <alignment horizontal="center" vertical="center"/>
    </xf>
    <xf numFmtId="10" fontId="3" fillId="0" borderId="1" xfId="9" applyNumberFormat="1" applyFont="1" applyBorder="1" applyAlignment="1">
      <alignment horizontal="center" vertical="center"/>
    </xf>
    <xf numFmtId="10" fontId="3" fillId="7" borderId="1" xfId="9" applyNumberFormat="1" applyFont="1" applyFill="1" applyBorder="1" applyAlignment="1">
      <alignment horizontal="center" vertical="center"/>
    </xf>
    <xf numFmtId="10" fontId="13" fillId="2" borderId="1" xfId="9" applyNumberFormat="1" applyFont="1" applyFill="1" applyBorder="1" applyAlignment="1">
      <alignment horizontal="center" vertical="center"/>
    </xf>
    <xf numFmtId="10" fontId="3" fillId="8" borderId="1" xfId="9" applyNumberFormat="1" applyFont="1" applyFill="1" applyBorder="1" applyAlignment="1">
      <alignment horizontal="center" vertical="center"/>
    </xf>
    <xf numFmtId="10" fontId="3" fillId="9" borderId="1" xfId="9" applyNumberFormat="1" applyFont="1" applyFill="1" applyBorder="1" applyAlignment="1">
      <alignment horizontal="center" vertical="center"/>
    </xf>
    <xf numFmtId="10" fontId="3" fillId="13" borderId="1" xfId="9" applyNumberFormat="1" applyFont="1" applyFill="1" applyBorder="1" applyAlignment="1">
      <alignment horizontal="center" vertical="center"/>
    </xf>
    <xf numFmtId="10" fontId="3" fillId="10" borderId="1" xfId="9" applyNumberFormat="1" applyFont="1" applyFill="1" applyBorder="1" applyAlignment="1">
      <alignment horizontal="center" vertical="center"/>
    </xf>
    <xf numFmtId="10" fontId="16" fillId="0" borderId="1" xfId="9" applyNumberFormat="1" applyFont="1" applyBorder="1" applyAlignment="1"/>
    <xf numFmtId="10" fontId="16" fillId="7" borderId="1" xfId="9" applyNumberFormat="1" applyFont="1" applyFill="1" applyBorder="1" applyAlignment="1"/>
    <xf numFmtId="10" fontId="17" fillId="7" borderId="1" xfId="9" applyNumberFormat="1" applyFont="1" applyFill="1" applyBorder="1" applyAlignment="1">
      <alignment horizontal="center" vertical="center" wrapText="1"/>
    </xf>
    <xf numFmtId="10" fontId="0" fillId="11" borderId="0" xfId="9" applyNumberFormat="1" applyFont="1" applyFill="1" applyAlignment="1">
      <alignment horizontal="center" vertical="center"/>
    </xf>
    <xf numFmtId="10" fontId="17" fillId="11" borderId="1" xfId="9" applyNumberFormat="1" applyFont="1" applyFill="1" applyBorder="1" applyAlignment="1">
      <alignment horizontal="center" vertical="center" wrapText="1"/>
    </xf>
    <xf numFmtId="10" fontId="3" fillId="2" borderId="1" xfId="0" applyNumberFormat="1" applyFont="1" applyFill="1" applyBorder="1" applyAlignment="1">
      <alignment horizontal="center" vertical="center"/>
    </xf>
    <xf numFmtId="10" fontId="3" fillId="3" borderId="1" xfId="0" applyNumberFormat="1" applyFont="1" applyFill="1" applyBorder="1" applyAlignment="1">
      <alignment horizontal="center" vertical="center"/>
    </xf>
    <xf numFmtId="10" fontId="3" fillId="4" borderId="1" xfId="0" applyNumberFormat="1" applyFont="1" applyFill="1" applyBorder="1" applyAlignment="1">
      <alignment horizontal="center" vertical="center"/>
    </xf>
    <xf numFmtId="10" fontId="3" fillId="5" borderId="1" xfId="0" applyNumberFormat="1" applyFont="1" applyFill="1" applyBorder="1" applyAlignment="1">
      <alignment horizontal="center" vertical="center"/>
    </xf>
    <xf numFmtId="10" fontId="3" fillId="6" borderId="1" xfId="0" applyNumberFormat="1" applyFont="1" applyFill="1" applyBorder="1" applyAlignment="1">
      <alignment horizontal="center" vertical="center"/>
    </xf>
    <xf numFmtId="10" fontId="3" fillId="11" borderId="1" xfId="0" applyNumberFormat="1" applyFont="1" applyFill="1" applyBorder="1" applyAlignment="1">
      <alignment horizontal="center" vertical="center"/>
    </xf>
    <xf numFmtId="10" fontId="3" fillId="7" borderId="1" xfId="0" applyNumberFormat="1" applyFont="1" applyFill="1" applyBorder="1" applyAlignment="1">
      <alignment horizontal="center" vertical="center"/>
    </xf>
    <xf numFmtId="10" fontId="3" fillId="13" borderId="1" xfId="0" applyNumberFormat="1" applyFont="1" applyFill="1" applyBorder="1" applyAlignment="1">
      <alignment horizontal="center" vertical="center"/>
    </xf>
    <xf numFmtId="10" fontId="16" fillId="11" borderId="1" xfId="0" applyNumberFormat="1" applyFont="1" applyFill="1" applyBorder="1"/>
    <xf numFmtId="10" fontId="4" fillId="11" borderId="1" xfId="9" applyNumberFormat="1" applyFont="1" applyFill="1" applyBorder="1" applyAlignment="1">
      <alignment horizontal="center" vertical="center"/>
    </xf>
    <xf numFmtId="10" fontId="3" fillId="11" borderId="1" xfId="9" applyNumberFormat="1" applyFont="1" applyFill="1" applyBorder="1" applyAlignment="1">
      <alignment horizontal="center" vertical="center"/>
    </xf>
    <xf numFmtId="10" fontId="16" fillId="11" borderId="1" xfId="9" applyNumberFormat="1" applyFont="1" applyFill="1" applyBorder="1" applyAlignment="1"/>
    <xf numFmtId="10" fontId="17" fillId="14" borderId="1" xfId="9" applyNumberFormat="1" applyFont="1" applyFill="1" applyBorder="1" applyAlignment="1">
      <alignment horizontal="center" vertical="center" wrapText="1"/>
    </xf>
    <xf numFmtId="10" fontId="4" fillId="14" borderId="1" xfId="9" applyNumberFormat="1" applyFont="1" applyFill="1" applyBorder="1" applyAlignment="1">
      <alignment horizontal="center" vertical="center"/>
    </xf>
    <xf numFmtId="10" fontId="3" fillId="4" borderId="1" xfId="9" applyNumberFormat="1" applyFont="1" applyFill="1" applyBorder="1" applyAlignment="1">
      <alignment horizontal="center" vertical="center"/>
    </xf>
    <xf numFmtId="10" fontId="3" fillId="5" borderId="1" xfId="9" applyNumberFormat="1" applyFont="1" applyFill="1" applyBorder="1" applyAlignment="1">
      <alignment horizontal="center" vertical="center"/>
    </xf>
    <xf numFmtId="10" fontId="3" fillId="6" borderId="1" xfId="9" applyNumberFormat="1" applyFont="1" applyFill="1" applyBorder="1" applyAlignment="1">
      <alignment horizontal="center" vertical="center"/>
    </xf>
    <xf numFmtId="10" fontId="0" fillId="0" borderId="0" xfId="9" applyNumberFormat="1" applyFont="1" applyAlignment="1">
      <alignment horizontal="center" vertical="center"/>
    </xf>
    <xf numFmtId="10" fontId="8" fillId="2" borderId="1" xfId="9" applyNumberFormat="1" applyFont="1" applyFill="1" applyBorder="1" applyAlignment="1">
      <alignment horizontal="center" vertical="center" wrapText="1"/>
    </xf>
    <xf numFmtId="10" fontId="11" fillId="7" borderId="1" xfId="0" applyNumberFormat="1" applyFont="1" applyFill="1" applyBorder="1" applyAlignment="1">
      <alignment horizontal="center" vertical="center" wrapText="1"/>
    </xf>
    <xf numFmtId="10" fontId="13" fillId="7" borderId="1" xfId="9" applyNumberFormat="1" applyFont="1" applyFill="1" applyBorder="1" applyAlignment="1">
      <alignment horizontal="center" vertical="center" wrapText="1"/>
    </xf>
    <xf numFmtId="10" fontId="13" fillId="11" borderId="1" xfId="9" applyNumberFormat="1" applyFont="1" applyFill="1" applyBorder="1" applyAlignment="1">
      <alignment horizontal="center" vertical="center" wrapText="1"/>
    </xf>
    <xf numFmtId="10" fontId="13" fillId="13" borderId="1" xfId="9" applyNumberFormat="1" applyFont="1" applyFill="1" applyBorder="1" applyAlignment="1">
      <alignment horizontal="center" vertical="center" wrapText="1"/>
    </xf>
    <xf numFmtId="10" fontId="13" fillId="6" borderId="1" xfId="0" applyNumberFormat="1" applyFont="1" applyFill="1" applyBorder="1" applyAlignment="1">
      <alignment horizontal="center" vertical="center"/>
    </xf>
    <xf numFmtId="10" fontId="3" fillId="8" borderId="1" xfId="0" applyNumberFormat="1" applyFont="1" applyFill="1" applyBorder="1" applyAlignment="1">
      <alignment horizontal="center" vertical="center"/>
    </xf>
    <xf numFmtId="10" fontId="3" fillId="9" borderId="1" xfId="0" applyNumberFormat="1" applyFont="1" applyFill="1" applyBorder="1" applyAlignment="1">
      <alignment horizontal="center" vertical="center"/>
    </xf>
    <xf numFmtId="10" fontId="3" fillId="10" borderId="1" xfId="0" applyNumberFormat="1" applyFont="1" applyFill="1" applyBorder="1" applyAlignment="1">
      <alignment horizontal="center" vertical="center"/>
    </xf>
    <xf numFmtId="10" fontId="16" fillId="0" borderId="1" xfId="0" applyNumberFormat="1" applyFont="1" applyBorder="1"/>
    <xf numFmtId="10" fontId="0" fillId="12" borderId="1" xfId="9" applyNumberFormat="1" applyFont="1" applyFill="1" applyBorder="1" applyAlignment="1">
      <alignment horizontal="center" vertical="center"/>
    </xf>
    <xf numFmtId="10" fontId="4" fillId="7" borderId="4" xfId="9" applyNumberFormat="1" applyFont="1" applyFill="1" applyBorder="1" applyAlignment="1">
      <alignment horizontal="center" vertical="center"/>
    </xf>
    <xf numFmtId="10" fontId="4" fillId="14" borderId="4" xfId="9" applyNumberFormat="1" applyFont="1" applyFill="1" applyBorder="1" applyAlignment="1">
      <alignment horizontal="center" vertical="center"/>
    </xf>
    <xf numFmtId="10" fontId="17" fillId="12" borderId="1" xfId="9" applyNumberFormat="1" applyFont="1" applyFill="1" applyBorder="1" applyAlignment="1">
      <alignment horizontal="center" vertical="center" wrapText="1"/>
    </xf>
    <xf numFmtId="10" fontId="3" fillId="2" borderId="4" xfId="9" applyNumberFormat="1" applyFont="1" applyFill="1" applyBorder="1" applyAlignment="1">
      <alignment horizontal="center" vertical="center"/>
    </xf>
    <xf numFmtId="10" fontId="3" fillId="3" borderId="4" xfId="9" applyNumberFormat="1" applyFont="1" applyFill="1" applyBorder="1" applyAlignment="1">
      <alignment horizontal="center" vertical="center"/>
    </xf>
    <xf numFmtId="10" fontId="0" fillId="2" borderId="1" xfId="9" applyNumberFormat="1" applyFont="1" applyFill="1" applyBorder="1" applyAlignment="1">
      <alignment horizontal="center" vertical="center"/>
    </xf>
    <xf numFmtId="10" fontId="3" fillId="12" borderId="1" xfId="9" applyNumberFormat="1" applyFont="1" applyFill="1" applyBorder="1" applyAlignment="1">
      <alignment horizontal="center" vertical="center"/>
    </xf>
    <xf numFmtId="10" fontId="3" fillId="4" borderId="4" xfId="9" applyNumberFormat="1" applyFont="1" applyFill="1" applyBorder="1" applyAlignment="1">
      <alignment horizontal="center" vertical="center"/>
    </xf>
    <xf numFmtId="10" fontId="3" fillId="5" borderId="4" xfId="9" applyNumberFormat="1" applyFont="1" applyFill="1" applyBorder="1" applyAlignment="1">
      <alignment horizontal="center" vertical="center"/>
    </xf>
    <xf numFmtId="10" fontId="3" fillId="6" borderId="4" xfId="9" applyNumberFormat="1" applyFont="1" applyFill="1" applyBorder="1" applyAlignment="1">
      <alignment horizontal="center" vertical="center"/>
    </xf>
    <xf numFmtId="10" fontId="3" fillId="7" borderId="4" xfId="9" applyNumberFormat="1" applyFont="1" applyFill="1" applyBorder="1" applyAlignment="1">
      <alignment horizontal="center" vertical="center"/>
    </xf>
    <xf numFmtId="10" fontId="3" fillId="13" borderId="4" xfId="9" applyNumberFormat="1" applyFont="1" applyFill="1" applyBorder="1" applyAlignment="1">
      <alignment horizontal="center" vertical="center"/>
    </xf>
    <xf numFmtId="10" fontId="16" fillId="7" borderId="4" xfId="9" applyNumberFormat="1" applyFont="1" applyFill="1" applyBorder="1" applyAlignment="1"/>
    <xf numFmtId="10" fontId="16" fillId="12" borderId="1" xfId="9" applyNumberFormat="1" applyFont="1" applyFill="1" applyBorder="1" applyAlignment="1"/>
    <xf numFmtId="10" fontId="4" fillId="7" borderId="3" xfId="9" applyNumberFormat="1" applyFont="1" applyFill="1" applyBorder="1" applyAlignment="1">
      <alignment horizontal="center" vertical="center" wrapText="1"/>
    </xf>
    <xf numFmtId="10" fontId="4" fillId="7" borderId="3" xfId="9" applyNumberFormat="1" applyFont="1" applyFill="1" applyBorder="1" applyAlignment="1">
      <alignment horizontal="center" vertical="center"/>
    </xf>
    <xf numFmtId="10" fontId="3" fillId="2" borderId="3" xfId="9" applyNumberFormat="1" applyFont="1" applyFill="1" applyBorder="1" applyAlignment="1">
      <alignment horizontal="center" vertical="center"/>
    </xf>
    <xf numFmtId="10" fontId="3" fillId="3" borderId="3" xfId="9" applyNumberFormat="1" applyFont="1" applyFill="1" applyBorder="1" applyAlignment="1">
      <alignment horizontal="center" vertical="center"/>
    </xf>
    <xf numFmtId="10" fontId="3" fillId="4" borderId="3" xfId="9" applyNumberFormat="1" applyFont="1" applyFill="1" applyBorder="1" applyAlignment="1">
      <alignment horizontal="center" vertical="center"/>
    </xf>
    <xf numFmtId="10" fontId="3" fillId="5" borderId="3" xfId="9" applyNumberFormat="1" applyFont="1" applyFill="1" applyBorder="1" applyAlignment="1">
      <alignment horizontal="center" vertical="center"/>
    </xf>
    <xf numFmtId="10" fontId="13" fillId="6" borderId="3" xfId="9" applyNumberFormat="1" applyFont="1" applyFill="1" applyBorder="1" applyAlignment="1">
      <alignment horizontal="center" vertical="center"/>
    </xf>
    <xf numFmtId="10" fontId="3" fillId="7" borderId="3" xfId="9" applyNumberFormat="1" applyFont="1" applyFill="1" applyBorder="1" applyAlignment="1">
      <alignment horizontal="center" vertical="center"/>
    </xf>
    <xf numFmtId="10" fontId="3" fillId="3" borderId="0" xfId="9" applyNumberFormat="1" applyFont="1" applyFill="1" applyAlignment="1">
      <alignment horizontal="center" vertical="center"/>
    </xf>
    <xf numFmtId="10" fontId="3" fillId="13" borderId="3" xfId="9" applyNumberFormat="1" applyFont="1" applyFill="1" applyBorder="1" applyAlignment="1">
      <alignment horizontal="center" vertical="center"/>
    </xf>
    <xf numFmtId="10" fontId="16" fillId="7" borderId="3" xfId="9" applyNumberFormat="1" applyFont="1" applyFill="1" applyBorder="1" applyAlignment="1"/>
    <xf numFmtId="10" fontId="4" fillId="0" borderId="1" xfId="0" applyNumberFormat="1" applyFont="1" applyBorder="1" applyAlignment="1">
      <alignment horizontal="center" vertical="center" wrapText="1"/>
    </xf>
    <xf numFmtId="10" fontId="3" fillId="0" borderId="1" xfId="0" applyNumberFormat="1" applyFont="1" applyBorder="1" applyAlignment="1">
      <alignment horizontal="center" vertical="center"/>
    </xf>
    <xf numFmtId="10" fontId="8" fillId="7" borderId="1" xfId="0" applyNumberFormat="1" applyFont="1" applyFill="1" applyBorder="1" applyAlignment="1">
      <alignment horizontal="center" vertical="center" wrapText="1"/>
    </xf>
    <xf numFmtId="10" fontId="4" fillId="0" borderId="1" xfId="0" applyNumberFormat="1" applyFont="1" applyFill="1" applyBorder="1" applyAlignment="1">
      <alignment horizontal="center" vertical="center" wrapText="1"/>
    </xf>
    <xf numFmtId="10" fontId="3" fillId="2" borderId="1" xfId="0" applyNumberFormat="1" applyFont="1" applyFill="1" applyBorder="1" applyAlignment="1">
      <alignment horizontal="center" vertical="center"/>
    </xf>
    <xf numFmtId="10" fontId="3" fillId="13" borderId="1" xfId="0" applyNumberFormat="1" applyFont="1" applyFill="1" applyBorder="1" applyAlignment="1">
      <alignment horizontal="center" vertical="center"/>
    </xf>
    <xf numFmtId="10" fontId="3" fillId="3" borderId="1" xfId="0" applyNumberFormat="1" applyFont="1" applyFill="1" applyBorder="1" applyAlignment="1">
      <alignment horizontal="center" vertical="center"/>
    </xf>
    <xf numFmtId="10" fontId="16" fillId="7" borderId="1" xfId="0" applyNumberFormat="1" applyFont="1" applyFill="1" applyBorder="1"/>
    <xf numFmtId="10" fontId="4" fillId="0" borderId="1" xfId="9" applyNumberFormat="1" applyFont="1" applyBorder="1" applyAlignment="1">
      <alignment horizontal="center" vertical="center" wrapText="1"/>
    </xf>
    <xf numFmtId="178" fontId="4" fillId="11" borderId="1" xfId="0" applyNumberFormat="1" applyFont="1" applyFill="1" applyBorder="1" applyAlignment="1">
      <alignment horizontal="center" vertical="center" wrapText="1"/>
    </xf>
    <xf numFmtId="178" fontId="3" fillId="2" borderId="1" xfId="0" applyNumberFormat="1" applyFont="1" applyFill="1" applyBorder="1" applyAlignment="1">
      <alignment horizontal="center" vertical="center"/>
    </xf>
    <xf numFmtId="178" fontId="3" fillId="3" borderId="1" xfId="0" applyNumberFormat="1" applyFont="1" applyFill="1" applyBorder="1" applyAlignment="1">
      <alignment horizontal="center" vertical="center"/>
    </xf>
    <xf numFmtId="178" fontId="3" fillId="4" borderId="1" xfId="0" applyNumberFormat="1" applyFon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13" fillId="6" borderId="1" xfId="0" applyNumberFormat="1" applyFont="1" applyFill="1" applyBorder="1" applyAlignment="1">
      <alignment horizontal="center" vertical="center"/>
    </xf>
    <xf numFmtId="178" fontId="3" fillId="11" borderId="1" xfId="0" applyNumberFormat="1" applyFon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178" fontId="3" fillId="2" borderId="1" xfId="0" applyNumberFormat="1" applyFont="1" applyFill="1" applyBorder="1" applyAlignment="1">
      <alignment horizontal="center" vertical="center"/>
    </xf>
    <xf numFmtId="178" fontId="3" fillId="13" borderId="1" xfId="0" applyNumberFormat="1" applyFont="1" applyFill="1" applyBorder="1" applyAlignment="1">
      <alignment horizontal="center" vertical="center"/>
    </xf>
    <xf numFmtId="178" fontId="3" fillId="3" borderId="1" xfId="0" applyNumberFormat="1" applyFont="1" applyFill="1" applyBorder="1" applyAlignment="1">
      <alignment horizontal="center" vertical="center"/>
    </xf>
    <xf numFmtId="178" fontId="16" fillId="11" borderId="1" xfId="0" applyNumberFormat="1" applyFont="1" applyFill="1" applyBorder="1"/>
    <xf numFmtId="178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0" fontId="4" fillId="14" borderId="1" xfId="9" applyNumberFormat="1" applyFont="1" applyFill="1" applyBorder="1" applyAlignment="1">
      <alignment horizontal="center" vertical="center" wrapText="1"/>
    </xf>
    <xf numFmtId="178" fontId="3" fillId="0" borderId="1" xfId="0" applyNumberFormat="1" applyFont="1" applyBorder="1" applyAlignment="1">
      <alignment horizontal="center" vertical="center"/>
    </xf>
    <xf numFmtId="178" fontId="3" fillId="8" borderId="1" xfId="0" applyNumberFormat="1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178" fontId="3" fillId="9" borderId="1" xfId="0" applyNumberFormat="1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178" fontId="3" fillId="10" borderId="1" xfId="0" applyNumberFormat="1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178" fontId="16" fillId="0" borderId="1" xfId="0" applyNumberFormat="1" applyFont="1" applyBorder="1"/>
    <xf numFmtId="177" fontId="4" fillId="0" borderId="1" xfId="0" applyNumberFormat="1" applyFont="1" applyBorder="1" applyAlignment="1">
      <alignment horizontal="center" vertical="center" wrapText="1"/>
    </xf>
    <xf numFmtId="177" fontId="3" fillId="2" borderId="1" xfId="0" applyNumberFormat="1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 wrapText="1"/>
    </xf>
    <xf numFmtId="177" fontId="3" fillId="3" borderId="1" xfId="0" applyNumberFormat="1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wrapText="1"/>
    </xf>
    <xf numFmtId="0" fontId="9" fillId="2" borderId="1" xfId="0" applyFont="1" applyFill="1" applyBorder="1" applyAlignment="1">
      <alignment horizontal="center" wrapText="1"/>
    </xf>
    <xf numFmtId="177" fontId="3" fillId="4" borderId="1" xfId="0" applyNumberFormat="1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wrapText="1"/>
    </xf>
    <xf numFmtId="177" fontId="3" fillId="5" borderId="1" xfId="0" applyNumberFormat="1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 wrapText="1"/>
    </xf>
    <xf numFmtId="177" fontId="13" fillId="6" borderId="1" xfId="0" applyNumberFormat="1" applyFont="1" applyFill="1" applyBorder="1" applyAlignment="1">
      <alignment horizontal="center" vertical="center"/>
    </xf>
    <xf numFmtId="0" fontId="12" fillId="6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177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177" fontId="3" fillId="7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/>
    <xf numFmtId="177" fontId="3" fillId="8" borderId="1" xfId="0" applyNumberFormat="1" applyFont="1" applyFill="1" applyBorder="1" applyAlignment="1">
      <alignment horizontal="center" vertical="center"/>
    </xf>
    <xf numFmtId="0" fontId="9" fillId="8" borderId="4" xfId="0" applyFont="1" applyFill="1" applyBorder="1" applyAlignment="1">
      <alignment horizontal="center" vertical="center" wrapText="1"/>
    </xf>
    <xf numFmtId="177" fontId="3" fillId="9" borderId="1" xfId="0" applyNumberFormat="1" applyFont="1" applyFill="1" applyBorder="1" applyAlignment="1">
      <alignment horizontal="center" vertical="center"/>
    </xf>
    <xf numFmtId="0" fontId="9" fillId="9" borderId="4" xfId="0" applyFont="1" applyFill="1" applyBorder="1" applyAlignment="1">
      <alignment horizontal="center" vertical="center" wrapText="1"/>
    </xf>
    <xf numFmtId="177" fontId="3" fillId="10" borderId="1" xfId="0" applyNumberFormat="1" applyFont="1" applyFill="1" applyBorder="1" applyAlignment="1">
      <alignment horizontal="center" vertical="center"/>
    </xf>
    <xf numFmtId="0" fontId="9" fillId="10" borderId="4" xfId="0" applyFont="1" applyFill="1" applyBorder="1" applyAlignment="1">
      <alignment horizontal="center" vertical="center" wrapText="1"/>
    </xf>
    <xf numFmtId="177" fontId="16" fillId="0" borderId="1" xfId="0" applyNumberFormat="1" applyFont="1" applyBorder="1"/>
    <xf numFmtId="0" fontId="3" fillId="3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8" borderId="3" xfId="0" applyFont="1" applyFill="1" applyBorder="1" applyAlignment="1">
      <alignment horizontal="center" vertical="center"/>
    </xf>
    <xf numFmtId="0" fontId="3" fillId="9" borderId="3" xfId="0" applyFont="1" applyFill="1" applyBorder="1" applyAlignment="1">
      <alignment horizontal="center" vertical="center"/>
    </xf>
    <xf numFmtId="0" fontId="3" fillId="10" borderId="3" xfId="0" applyFont="1" applyFill="1" applyBorder="1" applyAlignment="1">
      <alignment horizontal="center" vertical="center"/>
    </xf>
    <xf numFmtId="0" fontId="0" fillId="14" borderId="0" xfId="0" applyFill="1"/>
    <xf numFmtId="0" fontId="0" fillId="13" borderId="0" xfId="0" applyFill="1"/>
    <xf numFmtId="0" fontId="2" fillId="14" borderId="0" xfId="0" applyFont="1" applyFill="1"/>
    <xf numFmtId="0" fontId="0" fillId="13" borderId="1" xfId="0" applyFill="1" applyBorder="1"/>
    <xf numFmtId="0" fontId="0" fillId="13" borderId="0" xfId="0" applyFill="1" applyAlignment="1">
      <alignment horizontal="center" vertical="center"/>
    </xf>
    <xf numFmtId="0" fontId="16" fillId="14" borderId="0" xfId="0" applyFont="1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1" fillId="14" borderId="0" xfId="0" applyFont="1" applyFill="1" applyAlignment="1">
      <alignment horizontal="center" vertical="center"/>
    </xf>
    <xf numFmtId="49" fontId="0" fillId="0" borderId="0" xfId="0" applyNumberFormat="1"/>
    <xf numFmtId="179" fontId="0" fillId="0" borderId="0" xfId="0" applyNumberFormat="1"/>
    <xf numFmtId="49" fontId="18" fillId="11" borderId="1" xfId="0" applyNumberFormat="1" applyFont="1" applyFill="1" applyBorder="1" applyAlignment="1">
      <alignment horizontal="center" vertical="center" wrapText="1"/>
    </xf>
    <xf numFmtId="0" fontId="18" fillId="11" borderId="1" xfId="0" applyFont="1" applyFill="1" applyBorder="1" applyAlignment="1">
      <alignment horizontal="center" vertical="center" wrapText="1"/>
    </xf>
    <xf numFmtId="0" fontId="19" fillId="11" borderId="1" xfId="0" applyFont="1" applyFill="1" applyBorder="1" applyAlignment="1">
      <alignment horizontal="center" vertical="center" wrapText="1"/>
    </xf>
    <xf numFmtId="49" fontId="20" fillId="11" borderId="1" xfId="0" applyNumberFormat="1" applyFont="1" applyFill="1" applyBorder="1" applyAlignment="1">
      <alignment horizontal="center" vertical="center" wrapText="1"/>
    </xf>
    <xf numFmtId="0" fontId="20" fillId="11" borderId="1" xfId="0" applyFont="1" applyFill="1" applyBorder="1" applyAlignment="1">
      <alignment horizontal="center" vertical="center" wrapText="1"/>
    </xf>
    <xf numFmtId="49" fontId="21" fillId="15" borderId="1" xfId="0" applyNumberFormat="1" applyFont="1" applyFill="1" applyBorder="1" applyAlignment="1">
      <alignment horizontal="center" vertical="center" wrapText="1"/>
    </xf>
    <xf numFmtId="0" fontId="22" fillId="15" borderId="1" xfId="0" applyFont="1" applyFill="1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 wrapText="1"/>
    </xf>
    <xf numFmtId="0" fontId="21" fillId="15" borderId="1" xfId="0" applyFont="1" applyFill="1" applyBorder="1" applyAlignment="1">
      <alignment horizontal="center" vertical="center" wrapText="1"/>
    </xf>
    <xf numFmtId="49" fontId="21" fillId="7" borderId="1" xfId="0" applyNumberFormat="1" applyFont="1" applyFill="1" applyBorder="1" applyAlignment="1">
      <alignment horizontal="center" vertical="center" wrapText="1"/>
    </xf>
    <xf numFmtId="0" fontId="22" fillId="7" borderId="1" xfId="0" applyFont="1" applyFill="1" applyBorder="1" applyAlignment="1">
      <alignment horizontal="center" vertical="center" wrapText="1"/>
    </xf>
    <xf numFmtId="0" fontId="23" fillId="7" borderId="1" xfId="0" applyFont="1" applyFill="1" applyBorder="1" applyAlignment="1">
      <alignment horizontal="center" vertical="center" wrapText="1"/>
    </xf>
    <xf numFmtId="49" fontId="21" fillId="14" borderId="1" xfId="0" applyNumberFormat="1" applyFont="1" applyFill="1" applyBorder="1" applyAlignment="1">
      <alignment horizontal="center" vertical="center" wrapText="1"/>
    </xf>
    <xf numFmtId="0" fontId="22" fillId="14" borderId="1" xfId="0" applyFont="1" applyFill="1" applyBorder="1" applyAlignment="1">
      <alignment horizontal="center" vertical="center" wrapText="1"/>
    </xf>
    <xf numFmtId="0" fontId="23" fillId="14" borderId="1" xfId="0" applyFont="1" applyFill="1" applyBorder="1" applyAlignment="1">
      <alignment horizontal="center" vertical="center" wrapText="1"/>
    </xf>
    <xf numFmtId="49" fontId="21" fillId="13" borderId="1" xfId="0" applyNumberFormat="1" applyFont="1" applyFill="1" applyBorder="1" applyAlignment="1">
      <alignment horizontal="center" vertical="center" wrapText="1"/>
    </xf>
    <xf numFmtId="0" fontId="22" fillId="13" borderId="1" xfId="0" applyFont="1" applyFill="1" applyBorder="1" applyAlignment="1">
      <alignment horizontal="center" vertical="center" wrapText="1"/>
    </xf>
    <xf numFmtId="0" fontId="23" fillId="13" borderId="1" xfId="0" applyFont="1" applyFill="1" applyBorder="1" applyAlignment="1">
      <alignment horizontal="center" vertical="center" wrapText="1"/>
    </xf>
    <xf numFmtId="49" fontId="24" fillId="14" borderId="1" xfId="0" applyNumberFormat="1" applyFont="1" applyFill="1" applyBorder="1" applyAlignment="1">
      <alignment horizontal="center" vertical="center" wrapText="1"/>
    </xf>
    <xf numFmtId="0" fontId="25" fillId="14" borderId="1" xfId="0" applyFont="1" applyFill="1" applyBorder="1" applyAlignment="1">
      <alignment horizontal="center" vertical="center" wrapText="1"/>
    </xf>
    <xf numFmtId="0" fontId="24" fillId="14" borderId="1" xfId="0" applyFont="1" applyFill="1" applyBorder="1" applyAlignment="1">
      <alignment horizontal="center" vertical="center" wrapText="1"/>
    </xf>
    <xf numFmtId="0" fontId="21" fillId="14" borderId="1" xfId="0" applyFont="1" applyFill="1" applyBorder="1" applyAlignment="1">
      <alignment horizontal="center" vertical="center" wrapText="1"/>
    </xf>
    <xf numFmtId="49" fontId="17" fillId="11" borderId="1" xfId="0" applyNumberFormat="1" applyFont="1" applyFill="1" applyBorder="1" applyAlignment="1">
      <alignment horizontal="center" vertical="center" wrapText="1"/>
    </xf>
    <xf numFmtId="49" fontId="20" fillId="7" borderId="1" xfId="0" applyNumberFormat="1" applyFont="1" applyFill="1" applyBorder="1" applyAlignment="1">
      <alignment horizontal="center" vertical="center" wrapText="1"/>
    </xf>
    <xf numFmtId="0" fontId="20" fillId="7" borderId="1" xfId="0" applyFont="1" applyFill="1" applyBorder="1" applyAlignment="1">
      <alignment horizontal="center" vertical="center" wrapText="1"/>
    </xf>
    <xf numFmtId="0" fontId="24" fillId="14" borderId="1" xfId="0" applyFont="1" applyFill="1" applyBorder="1" applyAlignment="1">
      <alignment horizontal="center" vertical="center"/>
    </xf>
    <xf numFmtId="0" fontId="16" fillId="14" borderId="1" xfId="0" applyFont="1" applyFill="1" applyBorder="1" applyAlignment="1">
      <alignment horizontal="center" vertical="center"/>
    </xf>
    <xf numFmtId="179" fontId="19" fillId="11" borderId="1" xfId="0" applyNumberFormat="1" applyFont="1" applyFill="1" applyBorder="1" applyAlignment="1">
      <alignment horizontal="center" vertical="center" wrapText="1"/>
    </xf>
    <xf numFmtId="49" fontId="26" fillId="7" borderId="1" xfId="0" applyNumberFormat="1" applyFont="1" applyFill="1" applyBorder="1" applyAlignment="1">
      <alignment horizontal="center" vertical="center" wrapText="1"/>
    </xf>
    <xf numFmtId="179" fontId="17" fillId="7" borderId="1" xfId="0" applyNumberFormat="1" applyFont="1" applyFill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 wrapText="1"/>
    </xf>
    <xf numFmtId="179" fontId="23" fillId="7" borderId="1" xfId="0" applyNumberFormat="1" applyFont="1" applyFill="1" applyBorder="1" applyAlignment="1">
      <alignment horizontal="center" vertical="center" wrapText="1"/>
    </xf>
    <xf numFmtId="10" fontId="23" fillId="7" borderId="1" xfId="0" applyNumberFormat="1" applyFont="1" applyFill="1" applyBorder="1" applyAlignment="1">
      <alignment horizontal="center" vertical="center" wrapText="1"/>
    </xf>
    <xf numFmtId="179" fontId="16" fillId="0" borderId="1" xfId="0" applyNumberFormat="1" applyFont="1" applyBorder="1" applyAlignment="1">
      <alignment horizontal="center" vertical="center"/>
    </xf>
    <xf numFmtId="179" fontId="23" fillId="14" borderId="1" xfId="0" applyNumberFormat="1" applyFont="1" applyFill="1" applyBorder="1" applyAlignment="1">
      <alignment horizontal="center" vertical="center" wrapText="1"/>
    </xf>
    <xf numFmtId="10" fontId="23" fillId="14" borderId="1" xfId="0" applyNumberFormat="1" applyFont="1" applyFill="1" applyBorder="1" applyAlignment="1">
      <alignment horizontal="center" vertical="center" wrapText="1"/>
    </xf>
    <xf numFmtId="179" fontId="23" fillId="13" borderId="1" xfId="0" applyNumberFormat="1" applyFont="1" applyFill="1" applyBorder="1" applyAlignment="1">
      <alignment horizontal="center" vertical="center" wrapText="1"/>
    </xf>
    <xf numFmtId="10" fontId="23" fillId="13" borderId="1" xfId="0" applyNumberFormat="1" applyFont="1" applyFill="1" applyBorder="1" applyAlignment="1">
      <alignment horizontal="center" vertical="center" wrapText="1"/>
    </xf>
    <xf numFmtId="179" fontId="24" fillId="14" borderId="1" xfId="0" applyNumberFormat="1" applyFont="1" applyFill="1" applyBorder="1" applyAlignment="1">
      <alignment horizontal="center" vertical="center"/>
    </xf>
    <xf numFmtId="10" fontId="24" fillId="14" borderId="1" xfId="0" applyNumberFormat="1" applyFont="1" applyFill="1" applyBorder="1" applyAlignment="1">
      <alignment horizontal="center" vertical="center" wrapText="1"/>
    </xf>
    <xf numFmtId="10" fontId="24" fillId="7" borderId="1" xfId="0" applyNumberFormat="1" applyFont="1" applyFill="1" applyBorder="1" applyAlignment="1">
      <alignment horizontal="center" vertical="center" wrapText="1"/>
    </xf>
    <xf numFmtId="179" fontId="16" fillId="14" borderId="1" xfId="0" applyNumberFormat="1" applyFont="1" applyFill="1" applyBorder="1" applyAlignment="1">
      <alignment horizontal="center" vertical="center"/>
    </xf>
    <xf numFmtId="179" fontId="16" fillId="13" borderId="1" xfId="0" applyNumberFormat="1" applyFont="1" applyFill="1" applyBorder="1" applyAlignment="1">
      <alignment horizontal="center" vertical="center"/>
    </xf>
    <xf numFmtId="10" fontId="19" fillId="11" borderId="1" xfId="0" applyNumberFormat="1" applyFont="1" applyFill="1" applyBorder="1" applyAlignment="1">
      <alignment horizontal="center" vertical="center" wrapText="1"/>
    </xf>
    <xf numFmtId="10" fontId="17" fillId="11" borderId="1" xfId="0" applyNumberFormat="1" applyFont="1" applyFill="1" applyBorder="1" applyAlignment="1">
      <alignment horizontal="center" vertical="center" wrapText="1"/>
    </xf>
    <xf numFmtId="49" fontId="27" fillId="11" borderId="1" xfId="0" applyNumberFormat="1" applyFont="1" applyFill="1" applyBorder="1" applyAlignment="1">
      <alignment horizontal="center" vertical="center" wrapText="1"/>
    </xf>
    <xf numFmtId="10" fontId="16" fillId="0" borderId="1" xfId="0" applyNumberFormat="1" applyFont="1" applyBorder="1" applyAlignment="1">
      <alignment horizontal="center" vertical="center"/>
    </xf>
    <xf numFmtId="10" fontId="16" fillId="7" borderId="1" xfId="0" applyNumberFormat="1" applyFont="1" applyFill="1" applyBorder="1" applyAlignment="1">
      <alignment horizontal="center" vertical="center"/>
    </xf>
    <xf numFmtId="10" fontId="16" fillId="14" borderId="1" xfId="0" applyNumberFormat="1" applyFont="1" applyFill="1" applyBorder="1" applyAlignment="1">
      <alignment horizontal="center" vertical="center"/>
    </xf>
    <xf numFmtId="10" fontId="16" fillId="13" borderId="1" xfId="0" applyNumberFormat="1" applyFont="1" applyFill="1" applyBorder="1" applyAlignment="1">
      <alignment horizontal="center" vertical="center"/>
    </xf>
    <xf numFmtId="10" fontId="24" fillId="14" borderId="1" xfId="0" applyNumberFormat="1" applyFont="1" applyFill="1" applyBorder="1" applyAlignment="1">
      <alignment horizontal="center" vertical="center"/>
    </xf>
    <xf numFmtId="10" fontId="24" fillId="7" borderId="1" xfId="0" applyNumberFormat="1" applyFont="1" applyFill="1" applyBorder="1" applyAlignment="1">
      <alignment horizontal="center" vertical="center"/>
    </xf>
    <xf numFmtId="10" fontId="24" fillId="13" borderId="1" xfId="0" applyNumberFormat="1" applyFont="1" applyFill="1" applyBorder="1" applyAlignment="1">
      <alignment horizontal="center" vertical="center"/>
    </xf>
    <xf numFmtId="0" fontId="21" fillId="13" borderId="1" xfId="0" applyFont="1" applyFill="1" applyBorder="1" applyAlignment="1">
      <alignment horizontal="center" vertical="center" wrapText="1"/>
    </xf>
    <xf numFmtId="10" fontId="24" fillId="13" borderId="1" xfId="0" applyNumberFormat="1" applyFont="1" applyFill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 wrapText="1"/>
    </xf>
    <xf numFmtId="10" fontId="20" fillId="11" borderId="1" xfId="0" applyNumberFormat="1" applyFont="1" applyFill="1" applyBorder="1" applyAlignment="1">
      <alignment horizontal="center" vertical="center" wrapText="1"/>
    </xf>
    <xf numFmtId="10" fontId="23" fillId="0" borderId="1" xfId="0" applyNumberFormat="1" applyFont="1" applyBorder="1" applyAlignment="1">
      <alignment horizontal="center" vertical="center" wrapText="1"/>
    </xf>
    <xf numFmtId="10" fontId="28" fillId="14" borderId="1" xfId="0" applyNumberFormat="1" applyFont="1" applyFill="1" applyBorder="1" applyAlignment="1">
      <alignment horizontal="center" vertical="center" wrapText="1"/>
    </xf>
    <xf numFmtId="49" fontId="29" fillId="11" borderId="1" xfId="0" applyNumberFormat="1" applyFont="1" applyFill="1" applyBorder="1" applyAlignment="1">
      <alignment horizontal="center" vertical="center" wrapText="1"/>
    </xf>
    <xf numFmtId="0" fontId="30" fillId="7" borderId="1" xfId="0" applyFont="1" applyFill="1" applyBorder="1" applyAlignment="1">
      <alignment horizontal="center" vertical="center"/>
    </xf>
    <xf numFmtId="0" fontId="30" fillId="14" borderId="1" xfId="0" applyFont="1" applyFill="1" applyBorder="1" applyAlignment="1">
      <alignment horizontal="center" vertical="center"/>
    </xf>
    <xf numFmtId="0" fontId="30" fillId="13" borderId="1" xfId="0" applyFont="1" applyFill="1" applyBorder="1" applyAlignment="1">
      <alignment horizontal="center" vertical="center"/>
    </xf>
    <xf numFmtId="0" fontId="25" fillId="14" borderId="1" xfId="0" applyFont="1" applyFill="1" applyBorder="1" applyAlignment="1">
      <alignment horizontal="center" vertical="center"/>
    </xf>
    <xf numFmtId="0" fontId="30" fillId="13" borderId="1" xfId="0" applyFont="1" applyFill="1" applyBorder="1" applyAlignment="1">
      <alignment horizontal="center" vertical="center" wrapText="1"/>
    </xf>
    <xf numFmtId="0" fontId="9" fillId="11" borderId="1" xfId="0" applyFont="1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30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30" fillId="7" borderId="1" xfId="0" applyFont="1" applyFill="1" applyBorder="1" applyAlignment="1">
      <alignment horizontal="center" vertical="center" wrapText="1"/>
    </xf>
    <xf numFmtId="14" fontId="0" fillId="7" borderId="1" xfId="0" applyNumberFormat="1" applyFill="1" applyBorder="1" applyAlignment="1">
      <alignment horizontal="center" vertical="center"/>
    </xf>
    <xf numFmtId="0" fontId="30" fillId="14" borderId="1" xfId="0" applyFont="1" applyFill="1" applyBorder="1" applyAlignment="1">
      <alignment horizontal="center" vertical="center" wrapText="1"/>
    </xf>
    <xf numFmtId="0" fontId="0" fillId="14" borderId="1" xfId="0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4" fontId="0" fillId="13" borderId="1" xfId="0" applyNumberFormat="1" applyFill="1" applyBorder="1" applyAlignment="1">
      <alignment horizontal="center" vertical="center"/>
    </xf>
    <xf numFmtId="14" fontId="2" fillId="14" borderId="1" xfId="0" applyNumberFormat="1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14" fontId="0" fillId="14" borderId="1" xfId="0" applyNumberFormat="1" applyFill="1" applyBorder="1" applyAlignment="1">
      <alignment horizontal="center" vertical="center"/>
    </xf>
    <xf numFmtId="0" fontId="0" fillId="13" borderId="3" xfId="0" applyFill="1" applyBorder="1"/>
    <xf numFmtId="49" fontId="31" fillId="14" borderId="1" xfId="0" applyNumberFormat="1" applyFont="1" applyFill="1" applyBorder="1" applyAlignment="1">
      <alignment horizontal="center" vertical="center" wrapText="1"/>
    </xf>
    <xf numFmtId="0" fontId="31" fillId="14" borderId="1" xfId="0" applyFont="1" applyFill="1" applyBorder="1" applyAlignment="1">
      <alignment horizontal="center" vertical="center" wrapText="1"/>
    </xf>
    <xf numFmtId="0" fontId="31" fillId="13" borderId="1" xfId="0" applyFont="1" applyFill="1" applyBorder="1" applyAlignment="1">
      <alignment horizontal="center" vertical="center" wrapText="1"/>
    </xf>
    <xf numFmtId="0" fontId="16" fillId="13" borderId="1" xfId="0" applyFont="1" applyFill="1" applyBorder="1" applyAlignment="1">
      <alignment horizontal="center" vertical="center"/>
    </xf>
    <xf numFmtId="0" fontId="31" fillId="15" borderId="1" xfId="0" applyFont="1" applyFill="1" applyBorder="1" applyAlignment="1">
      <alignment horizontal="center" vertical="center" wrapText="1"/>
    </xf>
    <xf numFmtId="0" fontId="30" fillId="0" borderId="1" xfId="0" applyFont="1" applyFill="1" applyBorder="1" applyAlignment="1">
      <alignment horizontal="center" vertical="center"/>
    </xf>
    <xf numFmtId="0" fontId="31" fillId="7" borderId="1" xfId="0" applyFont="1" applyFill="1" applyBorder="1" applyAlignment="1">
      <alignment horizontal="center" vertical="center" wrapText="1"/>
    </xf>
    <xf numFmtId="49" fontId="16" fillId="14" borderId="1" xfId="0" applyNumberFormat="1" applyFont="1" applyFill="1" applyBorder="1" applyAlignment="1">
      <alignment horizontal="center" vertical="center"/>
    </xf>
    <xf numFmtId="49" fontId="0" fillId="14" borderId="1" xfId="0" applyNumberFormat="1" applyFill="1" applyBorder="1" applyAlignment="1">
      <alignment horizontal="center" vertical="center"/>
    </xf>
    <xf numFmtId="0" fontId="32" fillId="14" borderId="1" xfId="0" applyFont="1" applyFill="1" applyBorder="1" applyAlignment="1">
      <alignment horizontal="center" vertical="center" wrapText="1"/>
    </xf>
    <xf numFmtId="49" fontId="1" fillId="14" borderId="1" xfId="0" applyNumberFormat="1" applyFont="1" applyFill="1" applyBorder="1" applyAlignment="1">
      <alignment horizontal="center" vertical="center"/>
    </xf>
    <xf numFmtId="0" fontId="25" fillId="13" borderId="1" xfId="0" applyFont="1" applyFill="1" applyBorder="1" applyAlignment="1">
      <alignment horizontal="center" vertical="center" wrapText="1"/>
    </xf>
    <xf numFmtId="0" fontId="32" fillId="13" borderId="1" xfId="0" applyFont="1" applyFill="1" applyBorder="1" applyAlignment="1">
      <alignment horizontal="center" vertical="center" wrapText="1"/>
    </xf>
    <xf numFmtId="49" fontId="16" fillId="7" borderId="1" xfId="0" applyNumberFormat="1" applyFont="1" applyFill="1" applyBorder="1" applyAlignment="1">
      <alignment horizontal="center" vertical="center"/>
    </xf>
    <xf numFmtId="0" fontId="33" fillId="14" borderId="1" xfId="0" applyFont="1" applyFill="1" applyBorder="1" applyAlignment="1">
      <alignment horizontal="center" vertical="center" wrapText="1"/>
    </xf>
    <xf numFmtId="0" fontId="34" fillId="13" borderId="1" xfId="0" applyFont="1" applyFill="1" applyBorder="1" applyAlignment="1">
      <alignment horizontal="center" vertical="center" wrapText="1"/>
    </xf>
    <xf numFmtId="0" fontId="0" fillId="13" borderId="1" xfId="0" applyFont="1" applyFill="1" applyBorder="1" applyAlignment="1">
      <alignment horizontal="center" vertical="center"/>
    </xf>
    <xf numFmtId="49" fontId="16" fillId="0" borderId="1" xfId="0" applyNumberFormat="1" applyFont="1" applyBorder="1" applyAlignment="1">
      <alignment horizontal="center" vertical="center"/>
    </xf>
    <xf numFmtId="179" fontId="16" fillId="7" borderId="1" xfId="0" applyNumberFormat="1" applyFont="1" applyFill="1" applyBorder="1" applyAlignment="1">
      <alignment horizontal="center" vertical="center"/>
    </xf>
    <xf numFmtId="179" fontId="0" fillId="14" borderId="1" xfId="0" applyNumberFormat="1" applyFill="1" applyBorder="1" applyAlignment="1">
      <alignment horizontal="center" vertical="center"/>
    </xf>
    <xf numFmtId="10" fontId="32" fillId="14" borderId="1" xfId="0" applyNumberFormat="1" applyFont="1" applyFill="1" applyBorder="1" applyAlignment="1">
      <alignment horizontal="center" vertical="center" wrapText="1"/>
    </xf>
    <xf numFmtId="179" fontId="1" fillId="14" borderId="1" xfId="0" applyNumberFormat="1" applyFont="1" applyFill="1" applyBorder="1" applyAlignment="1">
      <alignment horizontal="center" vertical="center"/>
    </xf>
    <xf numFmtId="179" fontId="0" fillId="13" borderId="0" xfId="0" applyNumberFormat="1" applyFill="1"/>
    <xf numFmtId="10" fontId="32" fillId="13" borderId="5" xfId="0" applyNumberFormat="1" applyFont="1" applyFill="1" applyBorder="1" applyAlignment="1">
      <alignment horizontal="center" vertical="center" wrapText="1"/>
    </xf>
    <xf numFmtId="179" fontId="0" fillId="14" borderId="0" xfId="0" applyNumberFormat="1" applyFill="1"/>
    <xf numFmtId="10" fontId="32" fillId="14" borderId="5" xfId="0" applyNumberFormat="1" applyFont="1" applyFill="1" applyBorder="1" applyAlignment="1">
      <alignment horizontal="center" vertical="center" wrapText="1"/>
    </xf>
    <xf numFmtId="179" fontId="0" fillId="13" borderId="0" xfId="0" applyNumberFormat="1" applyFill="1" applyAlignment="1">
      <alignment horizontal="center" vertical="center"/>
    </xf>
    <xf numFmtId="10" fontId="32" fillId="13" borderId="1" xfId="0" applyNumberFormat="1" applyFont="1" applyFill="1" applyBorder="1" applyAlignment="1">
      <alignment horizontal="center" vertical="center" wrapText="1"/>
    </xf>
    <xf numFmtId="10" fontId="0" fillId="13" borderId="1" xfId="0" applyNumberFormat="1" applyFont="1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2" fontId="23" fillId="14" borderId="1" xfId="0" applyNumberFormat="1" applyFont="1" applyFill="1" applyBorder="1" applyAlignment="1">
      <alignment horizontal="center" vertical="center" wrapText="1"/>
    </xf>
    <xf numFmtId="0" fontId="1" fillId="14" borderId="1" xfId="0" applyFont="1" applyFill="1" applyBorder="1" applyAlignment="1">
      <alignment horizontal="center" vertical="center"/>
    </xf>
    <xf numFmtId="0" fontId="32" fillId="13" borderId="1" xfId="0" applyFont="1" applyFill="1" applyBorder="1" applyAlignment="1">
      <alignment vertical="top" wrapText="1"/>
    </xf>
    <xf numFmtId="176" fontId="0" fillId="13" borderId="1" xfId="0" applyNumberFormat="1" applyFont="1" applyFill="1" applyBorder="1" applyAlignment="1">
      <alignment horizontal="center" vertical="center"/>
    </xf>
    <xf numFmtId="176" fontId="0" fillId="13" borderId="1" xfId="0" applyNumberFormat="1" applyFill="1" applyBorder="1" applyAlignment="1">
      <alignment horizontal="center" vertical="center"/>
    </xf>
    <xf numFmtId="10" fontId="32" fillId="7" borderId="1" xfId="0" applyNumberFormat="1" applyFont="1" applyFill="1" applyBorder="1" applyAlignment="1">
      <alignment horizontal="center" vertical="center" wrapText="1"/>
    </xf>
    <xf numFmtId="10" fontId="20" fillId="14" borderId="1" xfId="0" applyNumberFormat="1" applyFont="1" applyFill="1" applyBorder="1" applyAlignment="1">
      <alignment horizontal="center" vertical="center" wrapText="1"/>
    </xf>
    <xf numFmtId="10" fontId="20" fillId="13" borderId="1" xfId="0" applyNumberFormat="1" applyFont="1" applyFill="1" applyBorder="1" applyAlignment="1">
      <alignment horizontal="center" vertical="center" wrapText="1"/>
    </xf>
    <xf numFmtId="0" fontId="9" fillId="13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14" fontId="16" fillId="13" borderId="1" xfId="0" applyNumberFormat="1" applyFont="1" applyFill="1" applyBorder="1" applyAlignment="1">
      <alignment horizontal="center" vertical="center"/>
    </xf>
    <xf numFmtId="14" fontId="16" fillId="7" borderId="1" xfId="0" applyNumberFormat="1" applyFont="1" applyFill="1" applyBorder="1" applyAlignment="1">
      <alignment horizontal="center" vertical="center"/>
    </xf>
    <xf numFmtId="14" fontId="16" fillId="14" borderId="1" xfId="0" applyNumberFormat="1" applyFont="1" applyFill="1" applyBorder="1" applyAlignment="1">
      <alignment horizontal="center" vertical="center"/>
    </xf>
    <xf numFmtId="0" fontId="9" fillId="13" borderId="1" xfId="0" applyFont="1" applyFill="1" applyBorder="1" applyAlignment="1">
      <alignment horizontal="center" vertical="center" wrapText="1"/>
    </xf>
    <xf numFmtId="14" fontId="0" fillId="13" borderId="1" xfId="0" applyNumberFormat="1" applyFont="1" applyFill="1" applyBorder="1" applyAlignment="1">
      <alignment horizontal="center" vertical="center"/>
    </xf>
    <xf numFmtId="0" fontId="18" fillId="11" borderId="1" xfId="0" applyFont="1" applyFill="1" applyBorder="1" applyAlignment="1">
      <alignment horizontal="left" vertical="center" wrapText="1"/>
    </xf>
    <xf numFmtId="0" fontId="18" fillId="11" borderId="1" xfId="0" applyFont="1" applyFill="1" applyBorder="1" applyAlignment="1">
      <alignment horizontal="right" vertical="center" wrapText="1"/>
    </xf>
    <xf numFmtId="0" fontId="35" fillId="15" borderId="1" xfId="0" applyFont="1" applyFill="1" applyBorder="1" applyAlignment="1">
      <alignment horizontal="left" vertical="center" wrapText="1"/>
    </xf>
    <xf numFmtId="0" fontId="35" fillId="15" borderId="1" xfId="0" applyFont="1" applyFill="1" applyBorder="1" applyAlignment="1">
      <alignment horizontal="right" vertical="center" wrapText="1"/>
    </xf>
    <xf numFmtId="0" fontId="36" fillId="11" borderId="1" xfId="0" applyFont="1" applyFill="1" applyBorder="1" applyAlignment="1">
      <alignment horizontal="center" vertical="center"/>
    </xf>
    <xf numFmtId="0" fontId="12" fillId="11" borderId="1" xfId="0" applyFont="1" applyFill="1" applyBorder="1" applyAlignment="1">
      <alignment horizontal="center" vertical="center"/>
    </xf>
    <xf numFmtId="0" fontId="9" fillId="0" borderId="1" xfId="0" applyFont="1" applyBorder="1"/>
    <xf numFmtId="49" fontId="31" fillId="14" borderId="1" xfId="0" applyNumberFormat="1" applyFont="1" applyFill="1" applyBorder="1" applyAlignment="1" quotePrefix="1">
      <alignment horizontal="center" vertical="center" wrapText="1"/>
    </xf>
    <xf numFmtId="0" fontId="31" fillId="15" borderId="1" xfId="0" applyFont="1" applyFill="1" applyBorder="1" applyAlignment="1" quotePrefix="1">
      <alignment horizontal="center" vertical="center" wrapText="1"/>
    </xf>
    <xf numFmtId="0" fontId="31" fillId="14" borderId="1" xfId="0" applyFont="1" applyFill="1" applyBorder="1" applyAlignment="1" quotePrefix="1">
      <alignment horizontal="center" vertical="center" wrapText="1"/>
    </xf>
    <xf numFmtId="0" fontId="16" fillId="13" borderId="1" xfId="0" applyFont="1" applyFill="1" applyBorder="1" applyAlignment="1" quotePrefix="1">
      <alignment horizontal="center" vertical="center"/>
    </xf>
    <xf numFmtId="0" fontId="15" fillId="13" borderId="1" xfId="0" applyFont="1" applyFill="1" applyBorder="1" applyAlignment="1" quotePrefix="1">
      <alignment horizontal="center" vertical="center" wrapText="1"/>
    </xf>
    <xf numFmtId="0" fontId="3" fillId="2" borderId="1" xfId="0" applyFont="1" applyFill="1" applyBorder="1" applyAlignment="1" quotePrefix="1">
      <alignment horizontal="center" vertical="center"/>
    </xf>
    <xf numFmtId="0" fontId="10" fillId="4" borderId="1" xfId="0" applyNumberFormat="1" applyFont="1" applyFill="1" applyBorder="1" applyAlignment="1" applyProtection="1" quotePrefix="1">
      <alignment horizontal="center" vertical="center" wrapText="1"/>
    </xf>
    <xf numFmtId="49" fontId="10" fillId="2" borderId="1" xfId="0" applyNumberFormat="1" applyFont="1" applyFill="1" applyBorder="1" applyAlignment="1" quotePrefix="1">
      <alignment horizontal="center" vertical="center" wrapText="1"/>
    </xf>
    <xf numFmtId="0" fontId="10" fillId="7" borderId="1" xfId="0" applyFont="1" applyFill="1" applyBorder="1" applyAlignment="1" quotePrefix="1">
      <alignment horizontal="center" vertical="center" wrapText="1"/>
    </xf>
    <xf numFmtId="0" fontId="15" fillId="2" borderId="1" xfId="0" applyFont="1" applyFill="1" applyBorder="1" applyAlignment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Medium4"/>
  <colors>
    <mruColors>
      <color rgb="001958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1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[1]选股结果!$H$2:$H$32</c:f>
              <c:strCache>
                <c:ptCount val="31"/>
                <c:pt idx="0">
                  <c:v>化学制品</c:v>
                </c:pt>
                <c:pt idx="1">
                  <c:v>电力设备</c:v>
                </c:pt>
                <c:pt idx="2">
                  <c:v>白色家电</c:v>
                </c:pt>
                <c:pt idx="3">
                  <c:v>通信设备</c:v>
                </c:pt>
                <c:pt idx="4">
                  <c:v>专用设备</c:v>
                </c:pt>
                <c:pt idx="5">
                  <c:v>半导体及元件</c:v>
                </c:pt>
                <c:pt idx="6">
                  <c:v>光学光电子</c:v>
                </c:pt>
                <c:pt idx="7">
                  <c:v>其他电子</c:v>
                </c:pt>
                <c:pt idx="8">
                  <c:v>建筑装饰</c:v>
                </c:pt>
                <c:pt idx="9">
                  <c:v>小金属</c:v>
                </c:pt>
                <c:pt idx="10">
                  <c:v>环保</c:v>
                </c:pt>
                <c:pt idx="11">
                  <c:v>钢铁</c:v>
                </c:pt>
                <c:pt idx="12">
                  <c:v>房地产开发</c:v>
                </c:pt>
                <c:pt idx="13">
                  <c:v>汽车整车</c:v>
                </c:pt>
                <c:pt idx="14">
                  <c:v>电力</c:v>
                </c:pt>
                <c:pt idx="15">
                  <c:v>通用设备</c:v>
                </c:pt>
                <c:pt idx="16">
                  <c:v>汽车零部件</c:v>
                </c:pt>
                <c:pt idx="17">
                  <c:v>零售</c:v>
                </c:pt>
                <c:pt idx="18">
                  <c:v>化学原料</c:v>
                </c:pt>
                <c:pt idx="19">
                  <c:v>工业金属</c:v>
                </c:pt>
                <c:pt idx="20">
                  <c:v>饮料制造</c:v>
                </c:pt>
                <c:pt idx="21">
                  <c:v>医疗服务</c:v>
                </c:pt>
                <c:pt idx="22">
                  <c:v>化学制药</c:v>
                </c:pt>
                <c:pt idx="23">
                  <c:v>化工合成材料</c:v>
                </c:pt>
                <c:pt idx="24">
                  <c:v>食品加工制造</c:v>
                </c:pt>
                <c:pt idx="25">
                  <c:v>非金属材料</c:v>
                </c:pt>
                <c:pt idx="26">
                  <c:v>建筑材料</c:v>
                </c:pt>
                <c:pt idx="27">
                  <c:v>计算机应用</c:v>
                </c:pt>
                <c:pt idx="28">
                  <c:v>消费电子</c:v>
                </c:pt>
                <c:pt idx="29">
                  <c:v>自动化设备</c:v>
                </c:pt>
                <c:pt idx="30">
                  <c:v>医疗器械</c:v>
                </c:pt>
              </c:strCache>
            </c:strRef>
          </c:cat>
          <c:val>
            <c:numRef>
              <c:f>[1]选股结果!$I$2:$I$32</c:f>
              <c:numCache>
                <c:formatCode>General</c:formatCode>
                <c:ptCount val="31"/>
                <c:pt idx="0">
                  <c:v>9</c:v>
                </c:pt>
                <c:pt idx="1">
                  <c:v>19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  <c:pt idx="5">
                  <c:v>5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7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4</c:v>
                </c:pt>
                <c:pt idx="15">
                  <c:v>1</c:v>
                </c:pt>
                <c:pt idx="16">
                  <c:v>5</c:v>
                </c:pt>
                <c:pt idx="17">
                  <c:v>2</c:v>
                </c:pt>
                <c:pt idx="18">
                  <c:v>3</c:v>
                </c:pt>
                <c:pt idx="19">
                  <c:v>2</c:v>
                </c:pt>
                <c:pt idx="20">
                  <c:v>4</c:v>
                </c:pt>
                <c:pt idx="21">
                  <c:v>1</c:v>
                </c:pt>
                <c:pt idx="22">
                  <c:v>2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</c:numCache>
            </c:numRef>
          </c:val>
        </c:ser>
        <c:dLbls>
          <c:showLegendKey val="1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12065</xdr:colOff>
      <xdr:row>1</xdr:row>
      <xdr:rowOff>19050</xdr:rowOff>
    </xdr:from>
    <xdr:to>
      <xdr:col>16</xdr:col>
      <xdr:colOff>469265</xdr:colOff>
      <xdr:row>30</xdr:row>
      <xdr:rowOff>164465</xdr:rowOff>
    </xdr:to>
    <xdr:graphicFrame>
      <xdr:nvGraphicFramePr>
        <xdr:cNvPr id="2" name="图表 1"/>
        <xdr:cNvGraphicFramePr/>
      </xdr:nvGraphicFramePr>
      <xdr:xfrm>
        <a:off x="8463915" y="717550"/>
        <a:ext cx="5090160" cy="55962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aves/Documents/workspace2/life/&#25105;&#30340;&#21019;&#20316;/&#32929;&#31080;/&#25216;&#26415;&#25237;&#36164;/SEAP&#20132;&#26131;&#31995;&#32479;/1&#24180;&#30340;&#21306;&#38388;&#28072;&#36300;&#24133;&#21069;10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选股结果"/>
    </sheetNames>
    <sheetDataSet>
      <sheetData sheetId="0">
        <row r="2">
          <cell r="H2" t="str">
            <v>化学制品</v>
          </cell>
          <cell r="I2">
            <v>9</v>
          </cell>
        </row>
        <row r="3">
          <cell r="H3" t="str">
            <v>电力设备</v>
          </cell>
          <cell r="I3">
            <v>19</v>
          </cell>
        </row>
        <row r="4">
          <cell r="H4" t="str">
            <v>白色家电</v>
          </cell>
          <cell r="I4">
            <v>2</v>
          </cell>
        </row>
        <row r="5">
          <cell r="H5" t="str">
            <v>通信设备</v>
          </cell>
          <cell r="I5">
            <v>2</v>
          </cell>
        </row>
        <row r="6">
          <cell r="H6" t="str">
            <v>专用设备</v>
          </cell>
          <cell r="I6">
            <v>4</v>
          </cell>
        </row>
        <row r="7">
          <cell r="H7" t="str">
            <v>半导体及元件</v>
          </cell>
          <cell r="I7">
            <v>5</v>
          </cell>
        </row>
        <row r="8">
          <cell r="H8" t="str">
            <v>光学光电子</v>
          </cell>
          <cell r="I8">
            <v>1</v>
          </cell>
        </row>
        <row r="9">
          <cell r="H9" t="str">
            <v>其他电子</v>
          </cell>
          <cell r="I9">
            <v>2</v>
          </cell>
        </row>
        <row r="10">
          <cell r="H10" t="str">
            <v>建筑装饰</v>
          </cell>
          <cell r="I10">
            <v>2</v>
          </cell>
        </row>
        <row r="11">
          <cell r="H11" t="str">
            <v>小金属</v>
          </cell>
          <cell r="I11">
            <v>7</v>
          </cell>
        </row>
        <row r="12">
          <cell r="H12" t="str">
            <v>环保</v>
          </cell>
          <cell r="I12">
            <v>1</v>
          </cell>
        </row>
        <row r="13">
          <cell r="H13" t="str">
            <v>钢铁</v>
          </cell>
          <cell r="I13">
            <v>1</v>
          </cell>
        </row>
        <row r="14">
          <cell r="H14" t="str">
            <v>房地产开发</v>
          </cell>
          <cell r="I14">
            <v>2</v>
          </cell>
        </row>
        <row r="15">
          <cell r="H15" t="str">
            <v>汽车整车</v>
          </cell>
          <cell r="I15">
            <v>1</v>
          </cell>
        </row>
        <row r="16">
          <cell r="H16" t="str">
            <v>电力</v>
          </cell>
          <cell r="I16">
            <v>4</v>
          </cell>
        </row>
        <row r="17">
          <cell r="H17" t="str">
            <v>通用设备</v>
          </cell>
          <cell r="I17">
            <v>1</v>
          </cell>
        </row>
        <row r="18">
          <cell r="H18" t="str">
            <v>汽车零部件</v>
          </cell>
          <cell r="I18">
            <v>5</v>
          </cell>
        </row>
        <row r="19">
          <cell r="H19" t="str">
            <v>零售</v>
          </cell>
          <cell r="I19">
            <v>2</v>
          </cell>
        </row>
        <row r="20">
          <cell r="H20" t="str">
            <v>化学原料</v>
          </cell>
          <cell r="I20">
            <v>3</v>
          </cell>
        </row>
        <row r="21">
          <cell r="H21" t="str">
            <v>工业金属</v>
          </cell>
          <cell r="I21">
            <v>2</v>
          </cell>
        </row>
        <row r="22">
          <cell r="H22" t="str">
            <v>饮料制造</v>
          </cell>
          <cell r="I22">
            <v>4</v>
          </cell>
        </row>
        <row r="23">
          <cell r="H23" t="str">
            <v>医疗服务</v>
          </cell>
          <cell r="I23">
            <v>1</v>
          </cell>
        </row>
        <row r="24">
          <cell r="H24" t="str">
            <v>化学制药</v>
          </cell>
          <cell r="I24">
            <v>2</v>
          </cell>
        </row>
        <row r="25">
          <cell r="H25" t="str">
            <v>化工合成材料</v>
          </cell>
          <cell r="I25">
            <v>1</v>
          </cell>
        </row>
        <row r="26">
          <cell r="H26" t="str">
            <v>食品加工制造</v>
          </cell>
          <cell r="I26">
            <v>2</v>
          </cell>
        </row>
        <row r="27">
          <cell r="H27" t="str">
            <v>非金属材料</v>
          </cell>
          <cell r="I27">
            <v>1</v>
          </cell>
        </row>
        <row r="28">
          <cell r="H28" t="str">
            <v>建筑材料</v>
          </cell>
          <cell r="I28">
            <v>1</v>
          </cell>
        </row>
        <row r="29">
          <cell r="H29" t="str">
            <v>计算机应用</v>
          </cell>
          <cell r="I29">
            <v>1</v>
          </cell>
        </row>
        <row r="30">
          <cell r="H30" t="str">
            <v>消费电子</v>
          </cell>
          <cell r="I30">
            <v>1</v>
          </cell>
        </row>
        <row r="31">
          <cell r="H31" t="str">
            <v>自动化设备</v>
          </cell>
          <cell r="I31">
            <v>1</v>
          </cell>
        </row>
        <row r="32">
          <cell r="H32" t="str">
            <v>医疗器械</v>
          </cell>
          <cell r="I32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iwencai.com/stockpick/search?typed=0&amp;preParams=&amp;ts=1&amp;f=1&amp;qs=1&amp;selfsectsn=&amp;querytype=&amp;searchfilter=&amp;tid=stockpick&amp;w=%E6%89%80%E5%B1%9E%E5%90%8C%E8%8A%B1%E9%A1%BA%E4%BA%8C%E7%BA%A7%E8%A1%8C%E4%B8%9A%E5%8C%85%E5%90%AB%E5%B0%8F%E9%87%91%E5%B1%9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92"/>
  <sheetViews>
    <sheetView topLeftCell="A70" workbookViewId="0">
      <selection activeCell="F6" sqref="F6"/>
    </sheetView>
  </sheetViews>
  <sheetFormatPr defaultColWidth="8.94117647058824" defaultRowHeight="14.8"/>
  <cols>
    <col min="1" max="1" width="10.1691176470588" customWidth="1"/>
    <col min="7" max="7" width="12.125" customWidth="1"/>
    <col min="8" max="8" width="12.9852941176471" customWidth="1"/>
  </cols>
  <sheetData>
    <row r="1" ht="55" spans="1:9">
      <c r="A1" s="378" t="s">
        <v>0</v>
      </c>
      <c r="B1" s="378" t="s">
        <v>1</v>
      </c>
      <c r="C1" s="379" t="s">
        <v>2</v>
      </c>
      <c r="D1" s="379" t="s">
        <v>3</v>
      </c>
      <c r="E1" s="379" t="s">
        <v>4</v>
      </c>
      <c r="F1" s="378" t="s">
        <v>5</v>
      </c>
      <c r="G1" s="382" t="s">
        <v>6</v>
      </c>
      <c r="H1" s="383" t="s">
        <v>7</v>
      </c>
      <c r="I1" s="96"/>
    </row>
    <row r="2" spans="1:9">
      <c r="A2" s="380" t="s">
        <v>8</v>
      </c>
      <c r="B2" s="380" t="s">
        <v>9</v>
      </c>
      <c r="C2" s="381">
        <v>24.93</v>
      </c>
      <c r="D2" s="381">
        <v>1.548</v>
      </c>
      <c r="E2" s="381">
        <v>704.193548387097</v>
      </c>
      <c r="F2" s="380" t="s">
        <v>10</v>
      </c>
      <c r="G2" s="384" t="s">
        <v>11</v>
      </c>
      <c r="H2" s="384" t="s">
        <v>11</v>
      </c>
      <c r="I2" s="96">
        <f>COUNTIF(G:G,H2)</f>
        <v>9</v>
      </c>
    </row>
    <row r="3" spans="1:9">
      <c r="A3" s="380" t="s">
        <v>12</v>
      </c>
      <c r="B3" s="380" t="s">
        <v>13</v>
      </c>
      <c r="C3" s="381">
        <v>23.9</v>
      </c>
      <c r="D3" s="381">
        <v>1.963</v>
      </c>
      <c r="E3" s="381">
        <v>656.329113924051</v>
      </c>
      <c r="F3" s="380" t="s">
        <v>14</v>
      </c>
      <c r="G3" s="384" t="s">
        <v>15</v>
      </c>
      <c r="H3" s="384" t="s">
        <v>15</v>
      </c>
      <c r="I3" s="96">
        <f>COUNTIF(G:G,H3)</f>
        <v>19</v>
      </c>
    </row>
    <row r="4" spans="1:9">
      <c r="A4" s="380" t="s">
        <v>16</v>
      </c>
      <c r="B4" s="380" t="s">
        <v>17</v>
      </c>
      <c r="C4" s="381">
        <v>287.9</v>
      </c>
      <c r="D4" s="381">
        <v>4.801</v>
      </c>
      <c r="E4" s="381">
        <v>647.986489997402</v>
      </c>
      <c r="F4" s="380" t="s">
        <v>18</v>
      </c>
      <c r="G4" s="384" t="s">
        <v>19</v>
      </c>
      <c r="H4" s="384" t="s">
        <v>19</v>
      </c>
      <c r="I4" s="96">
        <f>COUNTIF(G:G,H4)</f>
        <v>2</v>
      </c>
    </row>
    <row r="5" spans="1:9">
      <c r="A5" s="380" t="s">
        <v>20</v>
      </c>
      <c r="B5" s="380" t="s">
        <v>21</v>
      </c>
      <c r="C5" s="381">
        <v>86.94</v>
      </c>
      <c r="D5" s="381">
        <v>4.621</v>
      </c>
      <c r="E5" s="381">
        <v>573.953488372093</v>
      </c>
      <c r="F5" s="380" t="s">
        <v>22</v>
      </c>
      <c r="G5" s="384" t="s">
        <v>23</v>
      </c>
      <c r="H5" s="384" t="s">
        <v>23</v>
      </c>
      <c r="I5" s="96">
        <f>COUNTIF(G:G,H5)</f>
        <v>2</v>
      </c>
    </row>
    <row r="6" spans="1:9">
      <c r="A6" s="380" t="s">
        <v>24</v>
      </c>
      <c r="B6" s="380" t="s">
        <v>25</v>
      </c>
      <c r="C6" s="381">
        <v>60.42</v>
      </c>
      <c r="D6" s="381">
        <v>3.636</v>
      </c>
      <c r="E6" s="381">
        <v>527.414330218068</v>
      </c>
      <c r="F6" s="380" t="s">
        <v>26</v>
      </c>
      <c r="G6" s="384" t="s">
        <v>11</v>
      </c>
      <c r="H6" s="384" t="s">
        <v>27</v>
      </c>
      <c r="I6" s="96">
        <f>COUNTIF(G:G,H6)</f>
        <v>4</v>
      </c>
    </row>
    <row r="7" spans="1:9">
      <c r="A7" s="380" t="s">
        <v>28</v>
      </c>
      <c r="B7" s="380" t="s">
        <v>29</v>
      </c>
      <c r="C7" s="381">
        <v>20.51</v>
      </c>
      <c r="D7" s="381">
        <v>2.091</v>
      </c>
      <c r="E7" s="381">
        <v>449.865951742627</v>
      </c>
      <c r="F7" s="380" t="s">
        <v>30</v>
      </c>
      <c r="G7" s="384" t="s">
        <v>11</v>
      </c>
      <c r="H7" s="384" t="s">
        <v>31</v>
      </c>
      <c r="I7" s="96">
        <f>COUNTIF(G:G,H7)</f>
        <v>5</v>
      </c>
    </row>
    <row r="8" spans="1:9">
      <c r="A8" s="380" t="s">
        <v>32</v>
      </c>
      <c r="B8" s="380" t="s">
        <v>33</v>
      </c>
      <c r="C8" s="381">
        <v>30.27</v>
      </c>
      <c r="D8" s="381">
        <v>-0.296</v>
      </c>
      <c r="E8" s="381">
        <v>444.424460431655</v>
      </c>
      <c r="F8" s="380" t="s">
        <v>34</v>
      </c>
      <c r="G8" s="384" t="s">
        <v>27</v>
      </c>
      <c r="H8" s="384" t="s">
        <v>35</v>
      </c>
      <c r="I8" s="96">
        <f>COUNTIF(G:G,H8)</f>
        <v>1</v>
      </c>
    </row>
    <row r="9" spans="1:9">
      <c r="A9" s="380" t="s">
        <v>36</v>
      </c>
      <c r="B9" s="380" t="s">
        <v>37</v>
      </c>
      <c r="C9" s="381">
        <v>83.72</v>
      </c>
      <c r="D9" s="381">
        <v>2.774</v>
      </c>
      <c r="E9" s="381">
        <v>434.269304403318</v>
      </c>
      <c r="F9" s="380" t="s">
        <v>38</v>
      </c>
      <c r="G9" s="384" t="s">
        <v>31</v>
      </c>
      <c r="H9" s="384" t="s">
        <v>39</v>
      </c>
      <c r="I9" s="96">
        <f>COUNTIF(G:G,H9)</f>
        <v>2</v>
      </c>
    </row>
    <row r="10" spans="1:9">
      <c r="A10" s="380" t="s">
        <v>40</v>
      </c>
      <c r="B10" s="380" t="s">
        <v>41</v>
      </c>
      <c r="C10" s="381">
        <v>53.52</v>
      </c>
      <c r="D10" s="381">
        <v>10.01</v>
      </c>
      <c r="E10" s="381">
        <v>432.537313432836</v>
      </c>
      <c r="F10" s="380" t="s">
        <v>42</v>
      </c>
      <c r="G10" s="384" t="s">
        <v>35</v>
      </c>
      <c r="H10" s="384" t="s">
        <v>43</v>
      </c>
      <c r="I10" s="96">
        <f>COUNTIF(G:G,H10)</f>
        <v>2</v>
      </c>
    </row>
    <row r="11" spans="1:9">
      <c r="A11" s="380" t="s">
        <v>44</v>
      </c>
      <c r="B11" s="380" t="s">
        <v>45</v>
      </c>
      <c r="C11" s="381">
        <v>29.61</v>
      </c>
      <c r="D11" s="381">
        <v>0.271</v>
      </c>
      <c r="E11" s="381">
        <v>408.762886597938</v>
      </c>
      <c r="F11" s="380" t="s">
        <v>46</v>
      </c>
      <c r="G11" s="384" t="s">
        <v>27</v>
      </c>
      <c r="H11" s="384" t="s">
        <v>47</v>
      </c>
      <c r="I11" s="96">
        <f>COUNTIF(G:G,H11)</f>
        <v>7</v>
      </c>
    </row>
    <row r="12" spans="1:9">
      <c r="A12" s="380" t="s">
        <v>48</v>
      </c>
      <c r="B12" s="380" t="s">
        <v>49</v>
      </c>
      <c r="C12" s="381">
        <v>27.46</v>
      </c>
      <c r="D12" s="381">
        <v>0.109</v>
      </c>
      <c r="E12" s="381">
        <v>402.930402930403</v>
      </c>
      <c r="F12" s="380" t="s">
        <v>50</v>
      </c>
      <c r="G12" s="384" t="s">
        <v>23</v>
      </c>
      <c r="H12" s="384" t="s">
        <v>51</v>
      </c>
      <c r="I12" s="96">
        <f>COUNTIF(G:G,H12)</f>
        <v>1</v>
      </c>
    </row>
    <row r="13" spans="1:9">
      <c r="A13" s="380" t="s">
        <v>52</v>
      </c>
      <c r="B13" s="380" t="s">
        <v>53</v>
      </c>
      <c r="C13" s="381">
        <v>43.9</v>
      </c>
      <c r="D13" s="381">
        <v>6.528</v>
      </c>
      <c r="E13" s="381">
        <v>400.455996352029</v>
      </c>
      <c r="F13" s="380" t="s">
        <v>54</v>
      </c>
      <c r="G13" s="384" t="s">
        <v>15</v>
      </c>
      <c r="H13" s="384" t="s">
        <v>55</v>
      </c>
      <c r="I13" s="96">
        <f>COUNTIF(G:G,H13)</f>
        <v>1</v>
      </c>
    </row>
    <row r="14" spans="1:9">
      <c r="A14" s="380" t="s">
        <v>56</v>
      </c>
      <c r="B14" s="380" t="s">
        <v>57</v>
      </c>
      <c r="C14" s="381">
        <v>98.2</v>
      </c>
      <c r="D14" s="381">
        <v>0.102</v>
      </c>
      <c r="E14" s="381">
        <v>397.971602434077</v>
      </c>
      <c r="F14" s="380" t="s">
        <v>58</v>
      </c>
      <c r="G14" s="384" t="s">
        <v>39</v>
      </c>
      <c r="H14" s="384" t="s">
        <v>59</v>
      </c>
      <c r="I14" s="96">
        <f>COUNTIF(G:G,H14)</f>
        <v>2</v>
      </c>
    </row>
    <row r="15" spans="1:9">
      <c r="A15" s="380" t="s">
        <v>60</v>
      </c>
      <c r="B15" s="380" t="s">
        <v>61</v>
      </c>
      <c r="C15" s="381">
        <v>8.19</v>
      </c>
      <c r="D15" s="381">
        <v>0.122</v>
      </c>
      <c r="E15" s="381">
        <v>390.595423505451</v>
      </c>
      <c r="F15" s="380" t="s">
        <v>62</v>
      </c>
      <c r="G15" s="96" t="s">
        <v>15</v>
      </c>
      <c r="H15" s="384" t="s">
        <v>63</v>
      </c>
      <c r="I15" s="96">
        <f>COUNTIF(G:G,H15)</f>
        <v>1</v>
      </c>
    </row>
    <row r="16" spans="1:9">
      <c r="A16" s="380" t="s">
        <v>64</v>
      </c>
      <c r="B16" s="380" t="s">
        <v>65</v>
      </c>
      <c r="C16" s="381">
        <v>46.67</v>
      </c>
      <c r="D16" s="381">
        <v>-2.527</v>
      </c>
      <c r="E16" s="381">
        <v>390.231092436975</v>
      </c>
      <c r="F16" s="380" t="s">
        <v>66</v>
      </c>
      <c r="G16" s="384" t="s">
        <v>43</v>
      </c>
      <c r="H16" s="384" t="s">
        <v>67</v>
      </c>
      <c r="I16" s="96">
        <f>COUNTIF(G:G,H16)</f>
        <v>4</v>
      </c>
    </row>
    <row r="17" spans="1:9">
      <c r="A17" s="380" t="s">
        <v>68</v>
      </c>
      <c r="B17" s="380" t="s">
        <v>69</v>
      </c>
      <c r="C17" s="381">
        <v>139.05</v>
      </c>
      <c r="D17" s="381">
        <v>4.943</v>
      </c>
      <c r="E17" s="381">
        <v>381.141868512111</v>
      </c>
      <c r="F17" s="380" t="s">
        <v>70</v>
      </c>
      <c r="G17" s="384" t="s">
        <v>15</v>
      </c>
      <c r="H17" s="384" t="s">
        <v>71</v>
      </c>
      <c r="I17" s="96">
        <f>COUNTIF(G:G,H17)</f>
        <v>1</v>
      </c>
    </row>
    <row r="18" spans="1:9">
      <c r="A18" s="380" t="s">
        <v>72</v>
      </c>
      <c r="B18" s="380" t="s">
        <v>73</v>
      </c>
      <c r="C18" s="381">
        <v>78.3</v>
      </c>
      <c r="D18" s="381">
        <v>3.407</v>
      </c>
      <c r="E18" s="381">
        <v>373.111782477341</v>
      </c>
      <c r="F18" s="380" t="s">
        <v>74</v>
      </c>
      <c r="G18" s="384" t="s">
        <v>47</v>
      </c>
      <c r="H18" s="384" t="s">
        <v>75</v>
      </c>
      <c r="I18" s="96">
        <f>COUNTIF(G:G,H18)</f>
        <v>5</v>
      </c>
    </row>
    <row r="19" spans="1:9">
      <c r="A19" s="380" t="s">
        <v>76</v>
      </c>
      <c r="B19" s="380" t="s">
        <v>77</v>
      </c>
      <c r="C19" s="381">
        <v>31.21</v>
      </c>
      <c r="D19" s="381">
        <v>-0.032</v>
      </c>
      <c r="E19" s="381">
        <v>351.92586156965</v>
      </c>
      <c r="F19" s="380" t="s">
        <v>78</v>
      </c>
      <c r="G19" s="384" t="s">
        <v>51</v>
      </c>
      <c r="H19" s="384" t="s">
        <v>79</v>
      </c>
      <c r="I19" s="96">
        <f>COUNTIF(G:G,H19)</f>
        <v>2</v>
      </c>
    </row>
    <row r="20" spans="1:9">
      <c r="A20" s="380" t="s">
        <v>80</v>
      </c>
      <c r="B20" s="380" t="s">
        <v>81</v>
      </c>
      <c r="C20" s="381">
        <v>25.22</v>
      </c>
      <c r="D20" s="381">
        <v>9.987</v>
      </c>
      <c r="E20" s="381">
        <v>342.456140350877</v>
      </c>
      <c r="F20" s="380" t="s">
        <v>82</v>
      </c>
      <c r="G20" s="384" t="s">
        <v>27</v>
      </c>
      <c r="H20" s="384" t="s">
        <v>83</v>
      </c>
      <c r="I20" s="96">
        <f>COUNTIF(G:G,H20)</f>
        <v>3</v>
      </c>
    </row>
    <row r="21" spans="1:9">
      <c r="A21" s="380" t="s">
        <v>84</v>
      </c>
      <c r="B21" s="380" t="s">
        <v>85</v>
      </c>
      <c r="C21" s="381">
        <v>136.1</v>
      </c>
      <c r="D21" s="381">
        <v>3.656</v>
      </c>
      <c r="E21" s="381">
        <v>340.595662026546</v>
      </c>
      <c r="F21" s="380" t="s">
        <v>86</v>
      </c>
      <c r="G21" s="384" t="s">
        <v>55</v>
      </c>
      <c r="H21" s="384" t="s">
        <v>87</v>
      </c>
      <c r="I21" s="96">
        <f>COUNTIF(G:G,H21)</f>
        <v>2</v>
      </c>
    </row>
    <row r="22" spans="1:9">
      <c r="A22" s="380" t="s">
        <v>88</v>
      </c>
      <c r="B22" s="380" t="s">
        <v>89</v>
      </c>
      <c r="C22" s="381">
        <v>197.8</v>
      </c>
      <c r="D22" s="381">
        <v>6.413</v>
      </c>
      <c r="E22" s="381">
        <v>318.181818181818</v>
      </c>
      <c r="F22" s="380" t="s">
        <v>90</v>
      </c>
      <c r="G22" s="384" t="s">
        <v>15</v>
      </c>
      <c r="H22" s="384" t="s">
        <v>91</v>
      </c>
      <c r="I22" s="96">
        <f>COUNTIF(G:G,H22)</f>
        <v>4</v>
      </c>
    </row>
    <row r="23" spans="1:9">
      <c r="A23" s="380" t="s">
        <v>92</v>
      </c>
      <c r="B23" s="380" t="s">
        <v>93</v>
      </c>
      <c r="C23" s="381">
        <v>53.57</v>
      </c>
      <c r="D23" s="381">
        <v>0.847</v>
      </c>
      <c r="E23" s="381">
        <v>315.593483320403</v>
      </c>
      <c r="F23" s="380" t="s">
        <v>94</v>
      </c>
      <c r="G23" s="384" t="s">
        <v>47</v>
      </c>
      <c r="H23" s="384" t="s">
        <v>95</v>
      </c>
      <c r="I23" s="96">
        <f>COUNTIF(G:G,H23)</f>
        <v>1</v>
      </c>
    </row>
    <row r="24" spans="1:9">
      <c r="A24" s="380" t="s">
        <v>96</v>
      </c>
      <c r="B24" s="380" t="s">
        <v>97</v>
      </c>
      <c r="C24" s="381">
        <v>26.71</v>
      </c>
      <c r="D24" s="381">
        <v>1.289</v>
      </c>
      <c r="E24" s="381">
        <v>314.108527131783</v>
      </c>
      <c r="F24" s="380" t="s">
        <v>98</v>
      </c>
      <c r="G24" s="384" t="s">
        <v>59</v>
      </c>
      <c r="H24" s="384" t="s">
        <v>99</v>
      </c>
      <c r="I24" s="96">
        <f>COUNTIF(G:G,H24)</f>
        <v>2</v>
      </c>
    </row>
    <row r="25" spans="1:9">
      <c r="A25" s="380" t="s">
        <v>100</v>
      </c>
      <c r="B25" s="380" t="s">
        <v>101</v>
      </c>
      <c r="C25" s="381">
        <v>71.69</v>
      </c>
      <c r="D25" s="381">
        <v>0.252</v>
      </c>
      <c r="E25" s="381">
        <v>309.89136649514</v>
      </c>
      <c r="F25" s="380" t="s">
        <v>102</v>
      </c>
      <c r="G25" s="384" t="s">
        <v>63</v>
      </c>
      <c r="H25" s="384" t="s">
        <v>103</v>
      </c>
      <c r="I25" s="96">
        <f>COUNTIF(G:G,H25)</f>
        <v>1</v>
      </c>
    </row>
    <row r="26" spans="1:9">
      <c r="A26" s="380" t="s">
        <v>104</v>
      </c>
      <c r="B26" s="380" t="s">
        <v>105</v>
      </c>
      <c r="C26" s="381">
        <v>52.47</v>
      </c>
      <c r="D26" s="381">
        <v>1.176</v>
      </c>
      <c r="E26" s="381">
        <v>304.548959136469</v>
      </c>
      <c r="F26" s="380" t="s">
        <v>106</v>
      </c>
      <c r="G26" s="384" t="s">
        <v>47</v>
      </c>
      <c r="H26" s="384" t="s">
        <v>107</v>
      </c>
      <c r="I26" s="96">
        <f>COUNTIF(G:G,H26)</f>
        <v>2</v>
      </c>
    </row>
    <row r="27" spans="1:9">
      <c r="A27" s="380" t="s">
        <v>108</v>
      </c>
      <c r="B27" s="380" t="s">
        <v>109</v>
      </c>
      <c r="C27" s="381">
        <v>26.5</v>
      </c>
      <c r="D27" s="381">
        <v>0.991</v>
      </c>
      <c r="E27" s="381">
        <v>303.963414634146</v>
      </c>
      <c r="F27" s="380" t="s">
        <v>110</v>
      </c>
      <c r="G27" s="384" t="s">
        <v>67</v>
      </c>
      <c r="H27" s="384" t="s">
        <v>111</v>
      </c>
      <c r="I27" s="96">
        <f>COUNTIF(G:G,H27)</f>
        <v>1</v>
      </c>
    </row>
    <row r="28" spans="1:9">
      <c r="A28" s="380" t="s">
        <v>112</v>
      </c>
      <c r="B28" s="380" t="s">
        <v>113</v>
      </c>
      <c r="C28" s="381">
        <v>126</v>
      </c>
      <c r="D28" s="381">
        <v>3.287</v>
      </c>
      <c r="E28" s="381">
        <v>299.873056172644</v>
      </c>
      <c r="F28" s="380" t="s">
        <v>114</v>
      </c>
      <c r="G28" s="384" t="s">
        <v>47</v>
      </c>
      <c r="H28" s="384" t="s">
        <v>115</v>
      </c>
      <c r="I28" s="96">
        <f>COUNTIF(G:G,H28)</f>
        <v>1</v>
      </c>
    </row>
    <row r="29" spans="1:9">
      <c r="A29" s="380" t="s">
        <v>116</v>
      </c>
      <c r="B29" s="380" t="s">
        <v>117</v>
      </c>
      <c r="C29" s="381">
        <v>59.54</v>
      </c>
      <c r="D29" s="381">
        <v>3.764</v>
      </c>
      <c r="E29" s="381">
        <v>296.794107330754</v>
      </c>
      <c r="F29" s="380" t="s">
        <v>118</v>
      </c>
      <c r="G29" s="384" t="s">
        <v>31</v>
      </c>
      <c r="H29" s="384" t="s">
        <v>119</v>
      </c>
      <c r="I29" s="96">
        <f>COUNTIF(G:G,H29)</f>
        <v>1</v>
      </c>
    </row>
    <row r="30" spans="1:9">
      <c r="A30" s="380" t="s">
        <v>120</v>
      </c>
      <c r="B30" s="380" t="s">
        <v>121</v>
      </c>
      <c r="C30" s="381">
        <v>16.63</v>
      </c>
      <c r="D30" s="381">
        <v>-0.894</v>
      </c>
      <c r="E30" s="381">
        <v>295.011876484561</v>
      </c>
      <c r="F30" s="380" t="s">
        <v>122</v>
      </c>
      <c r="G30" s="384" t="s">
        <v>67</v>
      </c>
      <c r="H30" s="384" t="s">
        <v>123</v>
      </c>
      <c r="I30" s="96">
        <f>COUNTIF(G:G,H30)</f>
        <v>1</v>
      </c>
    </row>
    <row r="31" spans="1:9">
      <c r="A31" s="380" t="s">
        <v>124</v>
      </c>
      <c r="B31" s="380" t="s">
        <v>125</v>
      </c>
      <c r="C31" s="381">
        <v>142.1</v>
      </c>
      <c r="D31" s="381">
        <v>1.067</v>
      </c>
      <c r="E31" s="381">
        <v>293.737877528401</v>
      </c>
      <c r="F31" s="380" t="s">
        <v>126</v>
      </c>
      <c r="G31" s="384" t="s">
        <v>15</v>
      </c>
      <c r="H31" s="384" t="s">
        <v>127</v>
      </c>
      <c r="I31" s="96">
        <f>COUNTIF(G:G,H31)</f>
        <v>1</v>
      </c>
    </row>
    <row r="32" spans="1:9">
      <c r="A32" s="380" t="s">
        <v>128</v>
      </c>
      <c r="B32" s="380" t="s">
        <v>129</v>
      </c>
      <c r="C32" s="381">
        <v>32.71</v>
      </c>
      <c r="D32" s="381">
        <v>3.447</v>
      </c>
      <c r="E32" s="381">
        <v>293.149038461538</v>
      </c>
      <c r="F32" s="380" t="s">
        <v>130</v>
      </c>
      <c r="G32" s="384" t="s">
        <v>11</v>
      </c>
      <c r="H32" s="384" t="s">
        <v>131</v>
      </c>
      <c r="I32" s="96">
        <f>COUNTIF(G:G,H32)</f>
        <v>1</v>
      </c>
    </row>
    <row r="33" spans="1:9">
      <c r="A33" s="380" t="s">
        <v>132</v>
      </c>
      <c r="B33" s="380" t="s">
        <v>133</v>
      </c>
      <c r="C33" s="381">
        <v>23.13</v>
      </c>
      <c r="D33" s="381">
        <v>1.27</v>
      </c>
      <c r="E33" s="381">
        <v>291.370558375634</v>
      </c>
      <c r="F33" s="380" t="s">
        <v>134</v>
      </c>
      <c r="G33" s="384" t="s">
        <v>11</v>
      </c>
      <c r="H33" s="96"/>
      <c r="I33" s="96"/>
    </row>
    <row r="34" spans="1:9">
      <c r="A34" s="380" t="s">
        <v>135</v>
      </c>
      <c r="B34" s="380" t="s">
        <v>136</v>
      </c>
      <c r="C34" s="381">
        <v>15.71</v>
      </c>
      <c r="D34" s="381">
        <v>10.014</v>
      </c>
      <c r="E34" s="381">
        <v>289.826302729528</v>
      </c>
      <c r="F34" s="380" t="s">
        <v>137</v>
      </c>
      <c r="G34" s="384" t="s">
        <v>71</v>
      </c>
      <c r="H34" s="96"/>
      <c r="I34" s="96"/>
    </row>
    <row r="35" spans="1:9">
      <c r="A35" s="380" t="s">
        <v>138</v>
      </c>
      <c r="B35" s="380" t="s">
        <v>139</v>
      </c>
      <c r="C35" s="381">
        <v>15.09</v>
      </c>
      <c r="D35" s="381">
        <v>-3.947</v>
      </c>
      <c r="E35" s="381">
        <v>288.917525773196</v>
      </c>
      <c r="F35" s="380" t="s">
        <v>140</v>
      </c>
      <c r="G35" s="384" t="s">
        <v>19</v>
      </c>
      <c r="H35" s="96"/>
      <c r="I35" s="96"/>
    </row>
    <row r="36" spans="1:9">
      <c r="A36" s="380" t="s">
        <v>141</v>
      </c>
      <c r="B36" s="380" t="s">
        <v>142</v>
      </c>
      <c r="C36" s="381">
        <v>92.41</v>
      </c>
      <c r="D36" s="381">
        <v>9.999</v>
      </c>
      <c r="E36" s="381">
        <v>288.76735380732</v>
      </c>
      <c r="F36" s="380" t="s">
        <v>143</v>
      </c>
      <c r="G36" s="384" t="s">
        <v>31</v>
      </c>
      <c r="H36" s="96"/>
      <c r="I36" s="96"/>
    </row>
    <row r="37" spans="1:9">
      <c r="A37" s="380" t="s">
        <v>144</v>
      </c>
      <c r="B37" s="380" t="s">
        <v>145</v>
      </c>
      <c r="C37" s="381">
        <v>196.55</v>
      </c>
      <c r="D37" s="381">
        <v>5.757</v>
      </c>
      <c r="E37" s="381">
        <v>286.985627091947</v>
      </c>
      <c r="F37" s="380" t="s">
        <v>146</v>
      </c>
      <c r="G37" s="384" t="s">
        <v>31</v>
      </c>
      <c r="H37" s="96"/>
      <c r="I37" s="96"/>
    </row>
    <row r="38" spans="1:9">
      <c r="A38" s="380" t="s">
        <v>147</v>
      </c>
      <c r="B38" s="380" t="s">
        <v>148</v>
      </c>
      <c r="C38" s="381">
        <v>28.59</v>
      </c>
      <c r="D38" s="381">
        <v>5.304</v>
      </c>
      <c r="E38" s="381">
        <v>286.874154262517</v>
      </c>
      <c r="F38" s="380" t="s">
        <v>149</v>
      </c>
      <c r="G38" s="384" t="s">
        <v>75</v>
      </c>
      <c r="H38" s="96"/>
      <c r="I38" s="96"/>
    </row>
    <row r="39" spans="1:9">
      <c r="A39" s="380" t="s">
        <v>150</v>
      </c>
      <c r="B39" s="380" t="s">
        <v>151</v>
      </c>
      <c r="C39" s="381">
        <v>29.1</v>
      </c>
      <c r="D39" s="381">
        <v>-1.954</v>
      </c>
      <c r="E39" s="381">
        <v>277.431906614786</v>
      </c>
      <c r="F39" s="380" t="s">
        <v>152</v>
      </c>
      <c r="G39" s="384" t="s">
        <v>11</v>
      </c>
      <c r="H39" s="96"/>
      <c r="I39" s="96"/>
    </row>
    <row r="40" spans="1:9">
      <c r="A40" s="380" t="s">
        <v>153</v>
      </c>
      <c r="B40" s="380" t="s">
        <v>154</v>
      </c>
      <c r="C40" s="381">
        <v>33.77</v>
      </c>
      <c r="D40" s="381">
        <v>10</v>
      </c>
      <c r="E40" s="381">
        <v>276.897321428571</v>
      </c>
      <c r="F40" s="380" t="s">
        <v>155</v>
      </c>
      <c r="G40" s="384" t="s">
        <v>79</v>
      </c>
      <c r="H40" s="96"/>
      <c r="I40" s="96"/>
    </row>
    <row r="41" spans="1:9">
      <c r="A41" s="380" t="s">
        <v>156</v>
      </c>
      <c r="B41" s="380" t="s">
        <v>157</v>
      </c>
      <c r="C41" s="381">
        <v>69.29</v>
      </c>
      <c r="D41" s="381">
        <v>2.334</v>
      </c>
      <c r="E41" s="381">
        <v>276.576086956522</v>
      </c>
      <c r="F41" s="380" t="s">
        <v>158</v>
      </c>
      <c r="G41" s="384" t="s">
        <v>43</v>
      </c>
      <c r="H41" s="96"/>
      <c r="I41" s="96"/>
    </row>
    <row r="42" spans="1:9">
      <c r="A42" s="380" t="s">
        <v>159</v>
      </c>
      <c r="B42" s="380" t="s">
        <v>160</v>
      </c>
      <c r="C42" s="381">
        <v>110.02</v>
      </c>
      <c r="D42" s="381">
        <v>3.636</v>
      </c>
      <c r="E42" s="381">
        <v>272.318104906937</v>
      </c>
      <c r="F42" s="380" t="s">
        <v>161</v>
      </c>
      <c r="G42" s="384" t="s">
        <v>47</v>
      </c>
      <c r="H42" s="96"/>
      <c r="I42" s="96"/>
    </row>
    <row r="43" spans="1:9">
      <c r="A43" s="380" t="s">
        <v>162</v>
      </c>
      <c r="B43" s="380" t="s">
        <v>163</v>
      </c>
      <c r="C43" s="381">
        <v>75.2</v>
      </c>
      <c r="D43" s="381">
        <v>3.169</v>
      </c>
      <c r="E43" s="381">
        <v>272.093023255814</v>
      </c>
      <c r="F43" s="380" t="s">
        <v>164</v>
      </c>
      <c r="G43" s="384" t="s">
        <v>15</v>
      </c>
      <c r="H43" s="96"/>
      <c r="I43" s="96"/>
    </row>
    <row r="44" spans="1:9">
      <c r="A44" s="380" t="s">
        <v>165</v>
      </c>
      <c r="B44" s="380" t="s">
        <v>166</v>
      </c>
      <c r="C44" s="381">
        <v>15.92</v>
      </c>
      <c r="D44" s="381">
        <v>1.144</v>
      </c>
      <c r="E44" s="381">
        <v>270.232558139535</v>
      </c>
      <c r="F44" s="380" t="s">
        <v>167</v>
      </c>
      <c r="G44" s="384" t="s">
        <v>15</v>
      </c>
      <c r="H44" s="96"/>
      <c r="I44" s="96"/>
    </row>
    <row r="45" spans="1:9">
      <c r="A45" s="380" t="s">
        <v>168</v>
      </c>
      <c r="B45" s="380" t="s">
        <v>169</v>
      </c>
      <c r="C45" s="381">
        <v>23.79</v>
      </c>
      <c r="D45" s="381">
        <v>-1.572</v>
      </c>
      <c r="E45" s="381">
        <v>269.984447900467</v>
      </c>
      <c r="F45" s="380" t="s">
        <v>170</v>
      </c>
      <c r="G45" s="384" t="s">
        <v>15</v>
      </c>
      <c r="H45" s="96"/>
      <c r="I45" s="96"/>
    </row>
    <row r="46" spans="1:9">
      <c r="A46" s="380" t="s">
        <v>171</v>
      </c>
      <c r="B46" s="380" t="s">
        <v>172</v>
      </c>
      <c r="C46" s="381">
        <v>251.3</v>
      </c>
      <c r="D46" s="381">
        <v>2.655</v>
      </c>
      <c r="E46" s="381">
        <v>266.861313868613</v>
      </c>
      <c r="F46" s="380" t="s">
        <v>173</v>
      </c>
      <c r="G46" s="384" t="s">
        <v>15</v>
      </c>
      <c r="H46" s="96"/>
      <c r="I46" s="96"/>
    </row>
    <row r="47" spans="1:9">
      <c r="A47" s="380" t="s">
        <v>174</v>
      </c>
      <c r="B47" s="380" t="s">
        <v>175</v>
      </c>
      <c r="C47" s="381">
        <v>7.89</v>
      </c>
      <c r="D47" s="381">
        <v>-2.472</v>
      </c>
      <c r="E47" s="381">
        <v>265.277777777778</v>
      </c>
      <c r="F47" s="380" t="s">
        <v>176</v>
      </c>
      <c r="G47" s="384" t="s">
        <v>83</v>
      </c>
      <c r="H47" s="96"/>
      <c r="I47" s="96"/>
    </row>
    <row r="48" spans="1:9">
      <c r="A48" s="380" t="s">
        <v>177</v>
      </c>
      <c r="B48" s="380" t="s">
        <v>178</v>
      </c>
      <c r="C48" s="381">
        <v>34.48</v>
      </c>
      <c r="D48" s="381">
        <v>2.012</v>
      </c>
      <c r="E48" s="381">
        <v>264.482029598309</v>
      </c>
      <c r="F48" s="380" t="s">
        <v>179</v>
      </c>
      <c r="G48" s="384" t="s">
        <v>87</v>
      </c>
      <c r="H48" s="96"/>
      <c r="I48" s="96"/>
    </row>
    <row r="49" spans="1:9">
      <c r="A49" s="380" t="s">
        <v>180</v>
      </c>
      <c r="B49" s="380" t="s">
        <v>181</v>
      </c>
      <c r="C49" s="381">
        <v>23.1</v>
      </c>
      <c r="D49" s="381">
        <v>10</v>
      </c>
      <c r="E49" s="381">
        <v>264.353312302839</v>
      </c>
      <c r="F49" s="380" t="s">
        <v>182</v>
      </c>
      <c r="G49" s="384" t="s">
        <v>59</v>
      </c>
      <c r="H49" s="96"/>
      <c r="I49" s="96"/>
    </row>
    <row r="50" spans="1:9">
      <c r="A50" s="380" t="s">
        <v>183</v>
      </c>
      <c r="B50" s="380" t="s">
        <v>184</v>
      </c>
      <c r="C50" s="381">
        <v>243.47</v>
      </c>
      <c r="D50" s="381">
        <v>1.193</v>
      </c>
      <c r="E50" s="381">
        <v>261.445961995249</v>
      </c>
      <c r="F50" s="380" t="s">
        <v>185</v>
      </c>
      <c r="G50" s="384" t="s">
        <v>91</v>
      </c>
      <c r="H50" s="96"/>
      <c r="I50" s="96"/>
    </row>
    <row r="51" spans="1:9">
      <c r="A51" s="380" t="s">
        <v>186</v>
      </c>
      <c r="B51" s="380" t="s">
        <v>187</v>
      </c>
      <c r="C51" s="381">
        <v>614</v>
      </c>
      <c r="D51" s="381">
        <v>1.207</v>
      </c>
      <c r="E51" s="381">
        <v>261.112744809739</v>
      </c>
      <c r="F51" s="380" t="s">
        <v>188</v>
      </c>
      <c r="G51" s="384" t="s">
        <v>15</v>
      </c>
      <c r="H51" s="96"/>
      <c r="I51" s="96"/>
    </row>
    <row r="52" spans="1:9">
      <c r="A52" s="380" t="s">
        <v>189</v>
      </c>
      <c r="B52" s="380" t="s">
        <v>190</v>
      </c>
      <c r="C52" s="381">
        <v>136.3</v>
      </c>
      <c r="D52" s="381">
        <v>0.221</v>
      </c>
      <c r="E52" s="381">
        <v>257.180293501048</v>
      </c>
      <c r="F52" s="380" t="s">
        <v>191</v>
      </c>
      <c r="G52" s="384" t="s">
        <v>11</v>
      </c>
      <c r="H52" s="96"/>
      <c r="I52" s="96"/>
    </row>
    <row r="53" spans="1:9">
      <c r="A53" s="380" t="s">
        <v>192</v>
      </c>
      <c r="B53" s="380" t="s">
        <v>193</v>
      </c>
      <c r="C53" s="381">
        <v>540.64</v>
      </c>
      <c r="D53" s="381">
        <v>1.529</v>
      </c>
      <c r="E53" s="381">
        <v>255.754425215503</v>
      </c>
      <c r="F53" s="380" t="s">
        <v>194</v>
      </c>
      <c r="G53" s="384" t="s">
        <v>95</v>
      </c>
      <c r="H53" s="96"/>
      <c r="I53" s="96"/>
    </row>
    <row r="54" spans="1:9">
      <c r="A54" s="380" t="s">
        <v>195</v>
      </c>
      <c r="B54" s="380" t="s">
        <v>196</v>
      </c>
      <c r="C54" s="381">
        <v>377.25</v>
      </c>
      <c r="D54" s="381">
        <v>3.76</v>
      </c>
      <c r="E54" s="381">
        <v>253.657507663751</v>
      </c>
      <c r="F54" s="380" t="s">
        <v>197</v>
      </c>
      <c r="G54" s="384" t="s">
        <v>99</v>
      </c>
      <c r="H54" s="96"/>
      <c r="I54" s="96"/>
    </row>
    <row r="55" spans="1:9">
      <c r="A55" s="380" t="s">
        <v>198</v>
      </c>
      <c r="B55" s="380" t="s">
        <v>199</v>
      </c>
      <c r="C55" s="381">
        <v>190.6</v>
      </c>
      <c r="D55" s="381">
        <v>3.166</v>
      </c>
      <c r="E55" s="381">
        <v>252.832284339134</v>
      </c>
      <c r="F55" s="380" t="s">
        <v>200</v>
      </c>
      <c r="G55" s="384" t="s">
        <v>91</v>
      </c>
      <c r="H55" s="96"/>
      <c r="I55" s="96"/>
    </row>
    <row r="56" spans="1:9">
      <c r="A56" s="380" t="s">
        <v>201</v>
      </c>
      <c r="B56" s="380" t="s">
        <v>202</v>
      </c>
      <c r="C56" s="381">
        <v>76.54</v>
      </c>
      <c r="D56" s="381">
        <v>5.485</v>
      </c>
      <c r="E56" s="381">
        <v>252.718894009217</v>
      </c>
      <c r="F56" s="380" t="s">
        <v>203</v>
      </c>
      <c r="G56" s="384" t="s">
        <v>87</v>
      </c>
      <c r="H56" s="96"/>
      <c r="I56" s="96"/>
    </row>
    <row r="57" spans="1:9">
      <c r="A57" s="380" t="s">
        <v>204</v>
      </c>
      <c r="B57" s="380" t="s">
        <v>205</v>
      </c>
      <c r="C57" s="381">
        <v>151</v>
      </c>
      <c r="D57" s="381">
        <v>-1.307</v>
      </c>
      <c r="E57" s="381">
        <v>252.14552238806</v>
      </c>
      <c r="F57" s="380" t="s">
        <v>206</v>
      </c>
      <c r="G57" s="384" t="s">
        <v>15</v>
      </c>
      <c r="H57" s="96"/>
      <c r="I57" s="96"/>
    </row>
    <row r="58" spans="1:9">
      <c r="A58" s="380" t="s">
        <v>207</v>
      </c>
      <c r="B58" s="380" t="s">
        <v>208</v>
      </c>
      <c r="C58" s="381">
        <v>19.91</v>
      </c>
      <c r="D58" s="381">
        <v>4.79</v>
      </c>
      <c r="E58" s="381">
        <v>251.146384479718</v>
      </c>
      <c r="F58" s="380" t="s">
        <v>209</v>
      </c>
      <c r="G58" s="384" t="s">
        <v>91</v>
      </c>
      <c r="H58" s="96"/>
      <c r="I58" s="96"/>
    </row>
    <row r="59" spans="1:9">
      <c r="A59" s="380" t="s">
        <v>210</v>
      </c>
      <c r="B59" s="380" t="s">
        <v>211</v>
      </c>
      <c r="C59" s="381">
        <v>31.9</v>
      </c>
      <c r="D59" s="381">
        <v>6.725</v>
      </c>
      <c r="E59" s="381">
        <v>250.549450549451</v>
      </c>
      <c r="F59" s="380" t="s">
        <v>212</v>
      </c>
      <c r="G59" s="384" t="s">
        <v>31</v>
      </c>
      <c r="H59" s="96"/>
      <c r="I59" s="96"/>
    </row>
    <row r="60" spans="1:9">
      <c r="A60" s="380" t="s">
        <v>213</v>
      </c>
      <c r="B60" s="380" t="s">
        <v>214</v>
      </c>
      <c r="C60" s="381">
        <v>89.22</v>
      </c>
      <c r="D60" s="381">
        <v>0.259</v>
      </c>
      <c r="E60" s="381">
        <v>249.471210340776</v>
      </c>
      <c r="F60" s="380" t="s">
        <v>215</v>
      </c>
      <c r="G60" s="384" t="s">
        <v>15</v>
      </c>
      <c r="H60" s="96"/>
      <c r="I60" s="96"/>
    </row>
    <row r="61" spans="1:9">
      <c r="A61" s="380" t="s">
        <v>216</v>
      </c>
      <c r="B61" s="380" t="s">
        <v>217</v>
      </c>
      <c r="C61" s="381">
        <v>39.72</v>
      </c>
      <c r="D61" s="381">
        <v>5.892</v>
      </c>
      <c r="E61" s="381">
        <v>246.294681778553</v>
      </c>
      <c r="F61" s="380" t="s">
        <v>218</v>
      </c>
      <c r="G61" s="384" t="s">
        <v>11</v>
      </c>
      <c r="H61" s="96"/>
      <c r="I61" s="96"/>
    </row>
    <row r="62" spans="1:9">
      <c r="A62" s="380" t="s">
        <v>219</v>
      </c>
      <c r="B62" s="380" t="s">
        <v>220</v>
      </c>
      <c r="C62" s="381">
        <v>77.33</v>
      </c>
      <c r="D62" s="381">
        <v>1.603</v>
      </c>
      <c r="E62" s="381">
        <v>243.231247225921</v>
      </c>
      <c r="F62" s="380" t="s">
        <v>221</v>
      </c>
      <c r="G62" s="384" t="s">
        <v>75</v>
      </c>
      <c r="H62" s="96"/>
      <c r="I62" s="96"/>
    </row>
    <row r="63" spans="1:9">
      <c r="A63" s="380" t="s">
        <v>222</v>
      </c>
      <c r="B63" s="380" t="s">
        <v>223</v>
      </c>
      <c r="C63" s="381">
        <v>19.57</v>
      </c>
      <c r="D63" s="381">
        <v>0.772</v>
      </c>
      <c r="E63" s="381">
        <v>241.535776614311</v>
      </c>
      <c r="F63" s="380" t="s">
        <v>224</v>
      </c>
      <c r="G63" s="384" t="s">
        <v>67</v>
      </c>
      <c r="H63" s="96"/>
      <c r="I63" s="96"/>
    </row>
    <row r="64" spans="1:9">
      <c r="A64" s="380" t="s">
        <v>225</v>
      </c>
      <c r="B64" s="380" t="s">
        <v>226</v>
      </c>
      <c r="C64" s="381">
        <v>57.15</v>
      </c>
      <c r="D64" s="381">
        <v>4.061</v>
      </c>
      <c r="E64" s="381">
        <v>240.178571428571</v>
      </c>
      <c r="F64" s="380" t="s">
        <v>227</v>
      </c>
      <c r="G64" s="384" t="s">
        <v>103</v>
      </c>
      <c r="H64" s="96"/>
      <c r="I64" s="96"/>
    </row>
    <row r="65" spans="1:9">
      <c r="A65" s="380" t="s">
        <v>228</v>
      </c>
      <c r="B65" s="380" t="s">
        <v>229</v>
      </c>
      <c r="C65" s="381">
        <v>48.6</v>
      </c>
      <c r="D65" s="381">
        <v>-1.46</v>
      </c>
      <c r="E65" s="381">
        <v>239.148639218423</v>
      </c>
      <c r="F65" s="380" t="s">
        <v>230</v>
      </c>
      <c r="G65" s="384" t="s">
        <v>47</v>
      </c>
      <c r="H65" s="96"/>
      <c r="I65" s="96"/>
    </row>
    <row r="66" spans="1:9">
      <c r="A66" s="380" t="s">
        <v>231</v>
      </c>
      <c r="B66" s="380" t="s">
        <v>232</v>
      </c>
      <c r="C66" s="381">
        <v>25.31</v>
      </c>
      <c r="D66" s="381">
        <v>4.89</v>
      </c>
      <c r="E66" s="381">
        <v>238.821954484605</v>
      </c>
      <c r="F66" s="380" t="s">
        <v>233</v>
      </c>
      <c r="G66" s="384" t="s">
        <v>91</v>
      </c>
      <c r="H66" s="96"/>
      <c r="I66" s="96"/>
    </row>
    <row r="67" spans="1:9">
      <c r="A67" s="380" t="s">
        <v>234</v>
      </c>
      <c r="B67" s="380" t="s">
        <v>235</v>
      </c>
      <c r="C67" s="381">
        <v>74.83</v>
      </c>
      <c r="D67" s="381">
        <v>6.885</v>
      </c>
      <c r="E67" s="381">
        <v>236.768676867687</v>
      </c>
      <c r="F67" s="380" t="s">
        <v>236</v>
      </c>
      <c r="G67" s="384" t="s">
        <v>47</v>
      </c>
      <c r="H67" s="96"/>
      <c r="I67" s="96"/>
    </row>
    <row r="68" spans="1:9">
      <c r="A68" s="380" t="s">
        <v>237</v>
      </c>
      <c r="B68" s="380" t="s">
        <v>238</v>
      </c>
      <c r="C68" s="381">
        <v>63.42</v>
      </c>
      <c r="D68" s="381">
        <v>3.021</v>
      </c>
      <c r="E68" s="381">
        <v>236.445623342175</v>
      </c>
      <c r="F68" s="380" t="s">
        <v>239</v>
      </c>
      <c r="G68" s="384" t="s">
        <v>107</v>
      </c>
      <c r="H68" s="96"/>
      <c r="I68" s="96"/>
    </row>
    <row r="69" spans="1:9">
      <c r="A69" s="380" t="s">
        <v>240</v>
      </c>
      <c r="B69" s="380" t="s">
        <v>241</v>
      </c>
      <c r="C69" s="381">
        <v>127.5</v>
      </c>
      <c r="D69" s="381">
        <v>2.831</v>
      </c>
      <c r="E69" s="381">
        <v>236.322869955157</v>
      </c>
      <c r="F69" s="380" t="s">
        <v>242</v>
      </c>
      <c r="G69" s="384" t="s">
        <v>15</v>
      </c>
      <c r="H69" s="96"/>
      <c r="I69" s="96"/>
    </row>
    <row r="70" spans="1:9">
      <c r="A70" s="380" t="s">
        <v>243</v>
      </c>
      <c r="B70" s="380" t="s">
        <v>244</v>
      </c>
      <c r="C70" s="381">
        <v>15.28</v>
      </c>
      <c r="D70" s="381">
        <v>0.066</v>
      </c>
      <c r="E70" s="381">
        <v>235.087719298246</v>
      </c>
      <c r="F70" s="380" t="s">
        <v>245</v>
      </c>
      <c r="G70" s="384" t="s">
        <v>83</v>
      </c>
      <c r="H70" s="96"/>
      <c r="I70" s="96"/>
    </row>
    <row r="71" spans="1:9">
      <c r="A71" s="380" t="s">
        <v>246</v>
      </c>
      <c r="B71" s="380" t="s">
        <v>247</v>
      </c>
      <c r="C71" s="381">
        <v>8.26</v>
      </c>
      <c r="D71" s="381">
        <v>2.481</v>
      </c>
      <c r="E71" s="381">
        <v>233.064516129032</v>
      </c>
      <c r="F71" s="380" t="s">
        <v>248</v>
      </c>
      <c r="G71" s="384" t="s">
        <v>75</v>
      </c>
      <c r="H71" s="96"/>
      <c r="I71" s="96"/>
    </row>
    <row r="72" spans="1:9">
      <c r="A72" s="380" t="s">
        <v>249</v>
      </c>
      <c r="B72" s="380" t="s">
        <v>250</v>
      </c>
      <c r="C72" s="381">
        <v>60.14</v>
      </c>
      <c r="D72" s="381">
        <v>1.11</v>
      </c>
      <c r="E72" s="381">
        <v>230.621220450797</v>
      </c>
      <c r="F72" s="380" t="s">
        <v>251</v>
      </c>
      <c r="G72" s="384" t="s">
        <v>15</v>
      </c>
      <c r="H72" s="96"/>
      <c r="I72" s="96"/>
    </row>
    <row r="73" spans="1:9">
      <c r="A73" s="380" t="s">
        <v>252</v>
      </c>
      <c r="B73" s="380" t="s">
        <v>253</v>
      </c>
      <c r="C73" s="381">
        <v>64.26</v>
      </c>
      <c r="D73" s="381">
        <v>5.691</v>
      </c>
      <c r="E73" s="381">
        <v>230.385604113111</v>
      </c>
      <c r="F73" s="380" t="s">
        <v>254</v>
      </c>
      <c r="G73" s="384" t="s">
        <v>75</v>
      </c>
      <c r="H73" s="96"/>
      <c r="I73" s="96"/>
    </row>
    <row r="74" spans="1:9">
      <c r="A74" s="380" t="s">
        <v>255</v>
      </c>
      <c r="B74" s="380" t="s">
        <v>256</v>
      </c>
      <c r="C74" s="381">
        <v>29.11</v>
      </c>
      <c r="D74" s="381">
        <v>7.022</v>
      </c>
      <c r="E74" s="381">
        <v>229.298642533937</v>
      </c>
      <c r="F74" s="380" t="s">
        <v>257</v>
      </c>
      <c r="G74" s="384" t="s">
        <v>11</v>
      </c>
      <c r="H74" s="96"/>
      <c r="I74" s="96"/>
    </row>
    <row r="75" spans="1:9">
      <c r="A75" s="380" t="s">
        <v>258</v>
      </c>
      <c r="B75" s="380" t="s">
        <v>259</v>
      </c>
      <c r="C75" s="381">
        <v>24.54</v>
      </c>
      <c r="D75" s="381">
        <v>3.763</v>
      </c>
      <c r="E75" s="381">
        <v>226.76431424767</v>
      </c>
      <c r="F75" s="380" t="s">
        <v>260</v>
      </c>
      <c r="G75" s="384" t="s">
        <v>75</v>
      </c>
      <c r="H75" s="96"/>
      <c r="I75" s="96"/>
    </row>
    <row r="76" spans="1:9">
      <c r="A76" s="380" t="s">
        <v>261</v>
      </c>
      <c r="B76" s="380" t="s">
        <v>262</v>
      </c>
      <c r="C76" s="381">
        <v>11.3</v>
      </c>
      <c r="D76" s="381">
        <v>4.63</v>
      </c>
      <c r="E76" s="381">
        <v>226.589595375723</v>
      </c>
      <c r="F76" s="380" t="s">
        <v>263</v>
      </c>
      <c r="G76" s="384" t="s">
        <v>107</v>
      </c>
      <c r="H76" s="96"/>
      <c r="I76" s="96"/>
    </row>
    <row r="77" spans="1:9">
      <c r="A77" s="380" t="s">
        <v>264</v>
      </c>
      <c r="B77" s="380" t="s">
        <v>265</v>
      </c>
      <c r="C77" s="381">
        <v>22.7</v>
      </c>
      <c r="D77" s="381">
        <v>3.606</v>
      </c>
      <c r="E77" s="381">
        <v>224.982104509664</v>
      </c>
      <c r="F77" s="380" t="s">
        <v>266</v>
      </c>
      <c r="G77" s="384" t="s">
        <v>79</v>
      </c>
      <c r="H77" s="96"/>
      <c r="I77" s="96"/>
    </row>
    <row r="78" spans="1:9">
      <c r="A78" s="380" t="s">
        <v>267</v>
      </c>
      <c r="B78" s="380" t="s">
        <v>268</v>
      </c>
      <c r="C78" s="381">
        <v>23.35</v>
      </c>
      <c r="D78" s="381">
        <v>-1.101</v>
      </c>
      <c r="E78" s="381">
        <v>223.407202216067</v>
      </c>
      <c r="F78" s="380" t="s">
        <v>269</v>
      </c>
      <c r="G78" s="384" t="s">
        <v>67</v>
      </c>
      <c r="H78" s="96"/>
      <c r="I78" s="96"/>
    </row>
    <row r="79" spans="1:9">
      <c r="A79" s="380" t="s">
        <v>270</v>
      </c>
      <c r="B79" s="380" t="s">
        <v>271</v>
      </c>
      <c r="C79" s="381">
        <v>53.93</v>
      </c>
      <c r="D79" s="381">
        <v>2.94</v>
      </c>
      <c r="E79" s="381">
        <v>223.236561153774</v>
      </c>
      <c r="F79" s="380" t="s">
        <v>272</v>
      </c>
      <c r="G79" s="384" t="s">
        <v>15</v>
      </c>
      <c r="H79" s="96"/>
      <c r="I79" s="96"/>
    </row>
    <row r="80" spans="1:9">
      <c r="A80" s="380" t="s">
        <v>273</v>
      </c>
      <c r="B80" s="380" t="s">
        <v>274</v>
      </c>
      <c r="C80" s="381">
        <v>85.26</v>
      </c>
      <c r="D80" s="381">
        <v>4.23</v>
      </c>
      <c r="E80" s="381">
        <v>221.614485099962</v>
      </c>
      <c r="F80" s="380" t="s">
        <v>275</v>
      </c>
      <c r="G80" s="384" t="s">
        <v>99</v>
      </c>
      <c r="H80" s="96"/>
      <c r="I80" s="96"/>
    </row>
    <row r="81" spans="1:9">
      <c r="A81" s="380" t="s">
        <v>276</v>
      </c>
      <c r="B81" s="380" t="s">
        <v>277</v>
      </c>
      <c r="C81" s="381">
        <v>23.54</v>
      </c>
      <c r="D81" s="381">
        <v>-9.981</v>
      </c>
      <c r="E81" s="381">
        <v>219.099905110479</v>
      </c>
      <c r="F81" s="380" t="s">
        <v>278</v>
      </c>
      <c r="G81" s="384" t="s">
        <v>27</v>
      </c>
      <c r="H81" s="96"/>
      <c r="I81" s="96"/>
    </row>
    <row r="82" spans="1:9">
      <c r="A82" s="380" t="s">
        <v>279</v>
      </c>
      <c r="B82" s="380" t="s">
        <v>280</v>
      </c>
      <c r="C82" s="381">
        <v>217.49</v>
      </c>
      <c r="D82" s="381">
        <v>0.467</v>
      </c>
      <c r="E82" s="381">
        <v>217.781998831093</v>
      </c>
      <c r="F82" s="380" t="s">
        <v>281</v>
      </c>
      <c r="G82" s="384" t="s">
        <v>111</v>
      </c>
      <c r="H82" s="96"/>
      <c r="I82" s="96"/>
    </row>
    <row r="83" spans="1:9">
      <c r="A83" s="380" t="s">
        <v>282</v>
      </c>
      <c r="B83" s="380" t="s">
        <v>283</v>
      </c>
      <c r="C83" s="381">
        <v>39.7</v>
      </c>
      <c r="D83" s="381">
        <v>6.15</v>
      </c>
      <c r="E83" s="381">
        <v>216.625766871154</v>
      </c>
      <c r="F83" s="380" t="s">
        <v>284</v>
      </c>
      <c r="G83" s="384" t="s">
        <v>15</v>
      </c>
      <c r="H83" s="96"/>
      <c r="I83" s="96"/>
    </row>
    <row r="84" spans="1:9">
      <c r="A84" s="380" t="s">
        <v>285</v>
      </c>
      <c r="B84" s="380" t="s">
        <v>286</v>
      </c>
      <c r="C84" s="381">
        <v>34.49</v>
      </c>
      <c r="D84" s="381">
        <v>2.162</v>
      </c>
      <c r="E84" s="381">
        <v>216.131989000917</v>
      </c>
      <c r="F84" s="380" t="s">
        <v>287</v>
      </c>
      <c r="G84" s="384" t="s">
        <v>115</v>
      </c>
      <c r="H84" s="96"/>
      <c r="I84" s="96"/>
    </row>
    <row r="85" spans="1:9">
      <c r="A85" s="380" t="s">
        <v>288</v>
      </c>
      <c r="B85" s="380" t="s">
        <v>289</v>
      </c>
      <c r="C85" s="381">
        <v>46.49</v>
      </c>
      <c r="D85" s="381">
        <v>3.518</v>
      </c>
      <c r="E85" s="381">
        <v>214.972899728997</v>
      </c>
      <c r="F85" s="380" t="s">
        <v>290</v>
      </c>
      <c r="G85" s="384" t="s">
        <v>15</v>
      </c>
      <c r="H85" s="96"/>
      <c r="I85" s="96"/>
    </row>
    <row r="86" spans="1:9">
      <c r="A86" s="380" t="s">
        <v>291</v>
      </c>
      <c r="B86" s="380" t="s">
        <v>292</v>
      </c>
      <c r="C86" s="381">
        <v>26.06</v>
      </c>
      <c r="D86" s="381">
        <v>-0.077</v>
      </c>
      <c r="E86" s="381">
        <v>213.975903614458</v>
      </c>
      <c r="F86" s="380" t="s">
        <v>293</v>
      </c>
      <c r="G86" s="384" t="s">
        <v>39</v>
      </c>
      <c r="H86" s="96"/>
      <c r="I86" s="96"/>
    </row>
    <row r="87" spans="1:9">
      <c r="A87" s="380" t="s">
        <v>294</v>
      </c>
      <c r="B87" s="380" t="s">
        <v>295</v>
      </c>
      <c r="C87" s="381">
        <v>18.85</v>
      </c>
      <c r="D87" s="381">
        <v>4.144</v>
      </c>
      <c r="E87" s="381">
        <v>213.12292358804</v>
      </c>
      <c r="F87" s="380" t="s">
        <v>296</v>
      </c>
      <c r="G87" s="384" t="s">
        <v>119</v>
      </c>
      <c r="H87" s="96"/>
      <c r="I87" s="96"/>
    </row>
    <row r="88" spans="1:9">
      <c r="A88" s="380" t="s">
        <v>297</v>
      </c>
      <c r="B88" s="380" t="s">
        <v>298</v>
      </c>
      <c r="C88" s="381">
        <v>22.45</v>
      </c>
      <c r="D88" s="381">
        <v>9.995</v>
      </c>
      <c r="E88" s="381">
        <v>212.239221140473</v>
      </c>
      <c r="F88" s="380" t="s">
        <v>299</v>
      </c>
      <c r="G88" s="384" t="s">
        <v>83</v>
      </c>
      <c r="H88" s="96"/>
      <c r="I88" s="96"/>
    </row>
    <row r="89" spans="1:9">
      <c r="A89" s="380" t="s">
        <v>300</v>
      </c>
      <c r="B89" s="380" t="s">
        <v>301</v>
      </c>
      <c r="C89" s="381">
        <v>114.36</v>
      </c>
      <c r="D89" s="381">
        <v>5.518</v>
      </c>
      <c r="E89" s="381">
        <v>211.607629427793</v>
      </c>
      <c r="F89" s="380" t="s">
        <v>302</v>
      </c>
      <c r="G89" s="384" t="s">
        <v>123</v>
      </c>
      <c r="H89" s="96"/>
      <c r="I89" s="96"/>
    </row>
    <row r="90" spans="1:9">
      <c r="A90" s="380" t="s">
        <v>303</v>
      </c>
      <c r="B90" s="380" t="s">
        <v>304</v>
      </c>
      <c r="C90" s="381">
        <v>28.91</v>
      </c>
      <c r="D90" s="381">
        <v>4.898</v>
      </c>
      <c r="E90" s="381">
        <v>209.528907922912</v>
      </c>
      <c r="F90" s="380" t="s">
        <v>305</v>
      </c>
      <c r="G90" s="384" t="s">
        <v>127</v>
      </c>
      <c r="H90" s="96"/>
      <c r="I90" s="96"/>
    </row>
    <row r="91" spans="1:9">
      <c r="A91" s="380" t="s">
        <v>306</v>
      </c>
      <c r="B91" s="380" t="s">
        <v>307</v>
      </c>
      <c r="C91" s="381">
        <v>108.8</v>
      </c>
      <c r="D91" s="381">
        <v>0.946</v>
      </c>
      <c r="E91" s="381">
        <v>208.390022675737</v>
      </c>
      <c r="F91" s="380" t="s">
        <v>308</v>
      </c>
      <c r="G91" s="384" t="s">
        <v>131</v>
      </c>
      <c r="H91" s="96"/>
      <c r="I91" s="96"/>
    </row>
    <row r="92" spans="1:9">
      <c r="A92" s="380" t="s">
        <v>309</v>
      </c>
      <c r="B92" s="380" t="s">
        <v>310</v>
      </c>
      <c r="C92" s="381">
        <v>241.14</v>
      </c>
      <c r="D92" s="381">
        <v>3.904</v>
      </c>
      <c r="E92" s="381">
        <v>207.458880530409</v>
      </c>
      <c r="F92" s="380" t="s">
        <v>311</v>
      </c>
      <c r="G92" s="384" t="s">
        <v>15</v>
      </c>
      <c r="H92" s="96"/>
      <c r="I92" s="96"/>
    </row>
  </sheetData>
  <pageMargins left="0.75" right="0.75" top="1" bottom="1" header="0.511805555555556" footer="0.511805555555556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N208"/>
  <sheetViews>
    <sheetView tabSelected="1" workbookViewId="0">
      <pane xSplit="2" ySplit="3" topLeftCell="AH74" activePane="bottomRight" state="frozen"/>
      <selection/>
      <selection pane="topRight"/>
      <selection pane="bottomLeft"/>
      <selection pane="bottomRight" activeCell="A79" sqref="$A79:$XFD79"/>
    </sheetView>
  </sheetViews>
  <sheetFormatPr defaultColWidth="7.94117647058824" defaultRowHeight="14.8"/>
  <cols>
    <col min="1" max="1" width="8.71323529411765" style="252" customWidth="1"/>
    <col min="2" max="2" width="8.71323529411765" customWidth="1"/>
    <col min="3" max="3" width="8.27941176470588" customWidth="1"/>
    <col min="4" max="4" width="10.0073529411765" customWidth="1"/>
    <col min="5" max="5" width="20.7132352941176" customWidth="1"/>
    <col min="6" max="6" width="22.5735294117647" customWidth="1"/>
    <col min="10" max="10" width="7.94117647058824" style="253"/>
    <col min="11" max="11" width="11.5147058823529" customWidth="1"/>
    <col min="12" max="12" width="10.9044117647059" customWidth="1"/>
    <col min="13" max="13" width="13.2352941176471" style="19" customWidth="1"/>
    <col min="26" max="26" width="7.71323529411765" customWidth="1"/>
    <col min="32" max="32" width="13.1102941176471" customWidth="1"/>
    <col min="33" max="33" width="21.8088235294118" customWidth="1"/>
    <col min="34" max="34" width="14.8235294117647" customWidth="1"/>
    <col min="35" max="35" width="15.9264705882353" customWidth="1"/>
    <col min="36" max="36" width="18.0147058823529" customWidth="1"/>
    <col min="37" max="37" width="19.8455882352941" customWidth="1"/>
    <col min="38" max="38" width="35.4117647058824" customWidth="1"/>
    <col min="39" max="39" width="10.6470588235294" style="24"/>
  </cols>
  <sheetData>
    <row r="1" ht="45" customHeight="1" spans="1:39">
      <c r="A1" s="254" t="s">
        <v>0</v>
      </c>
      <c r="B1" s="255" t="s">
        <v>1</v>
      </c>
      <c r="C1" s="256" t="s">
        <v>312</v>
      </c>
      <c r="D1" s="256"/>
      <c r="E1" s="256"/>
      <c r="F1" s="256"/>
      <c r="G1" s="256"/>
      <c r="H1" s="256"/>
      <c r="I1" s="256"/>
      <c r="J1" s="281"/>
      <c r="K1" s="256"/>
      <c r="L1" s="256"/>
      <c r="M1" s="297"/>
      <c r="N1" s="256" t="s">
        <v>313</v>
      </c>
      <c r="O1" s="256"/>
      <c r="P1" s="256"/>
      <c r="Q1" s="256"/>
      <c r="R1" s="256"/>
      <c r="S1" s="256"/>
      <c r="T1" s="256"/>
      <c r="U1" s="256"/>
      <c r="V1" s="256"/>
      <c r="W1" s="256"/>
      <c r="X1" s="256"/>
      <c r="Y1" s="256"/>
      <c r="Z1" s="256"/>
      <c r="AA1" s="256"/>
      <c r="AB1" s="256"/>
      <c r="AC1" s="256"/>
      <c r="AD1" s="256"/>
      <c r="AE1" s="256"/>
      <c r="AF1" s="256"/>
      <c r="AG1" s="256" t="s">
        <v>314</v>
      </c>
      <c r="AH1" s="256"/>
      <c r="AI1" s="256" t="s">
        <v>315</v>
      </c>
      <c r="AJ1" s="256"/>
      <c r="AK1" s="256"/>
      <c r="AL1" s="319" t="s">
        <v>316</v>
      </c>
      <c r="AM1" s="319" t="s">
        <v>317</v>
      </c>
    </row>
    <row r="2" ht="28" customHeight="1" spans="1:39">
      <c r="A2" s="254"/>
      <c r="B2" s="255"/>
      <c r="C2" s="257" t="s">
        <v>318</v>
      </c>
      <c r="D2" s="257" t="s">
        <v>319</v>
      </c>
      <c r="E2" s="257" t="s">
        <v>320</v>
      </c>
      <c r="F2" s="276" t="s">
        <v>321</v>
      </c>
      <c r="G2" s="257" t="s">
        <v>322</v>
      </c>
      <c r="H2" s="277" t="s">
        <v>323</v>
      </c>
      <c r="I2" s="282" t="s">
        <v>324</v>
      </c>
      <c r="J2" s="283" t="s">
        <v>325</v>
      </c>
      <c r="K2" s="276" t="s">
        <v>326</v>
      </c>
      <c r="L2" s="276" t="s">
        <v>327</v>
      </c>
      <c r="M2" s="298" t="s">
        <v>328</v>
      </c>
      <c r="N2" s="299" t="s">
        <v>329</v>
      </c>
      <c r="O2" s="299"/>
      <c r="P2" s="299"/>
      <c r="Q2" s="299"/>
      <c r="R2" s="299"/>
      <c r="S2" s="299"/>
      <c r="T2" s="299"/>
      <c r="U2" s="299"/>
      <c r="V2" s="299"/>
      <c r="W2" s="299"/>
      <c r="X2" s="299"/>
      <c r="Y2" s="299"/>
      <c r="Z2" s="299"/>
      <c r="AA2" s="299"/>
      <c r="AB2" s="299"/>
      <c r="AC2" s="299"/>
      <c r="AD2" s="299"/>
      <c r="AE2" s="299"/>
      <c r="AF2" s="299"/>
      <c r="AG2" s="276" t="s">
        <v>330</v>
      </c>
      <c r="AH2" s="276" t="s">
        <v>331</v>
      </c>
      <c r="AI2" s="276" t="s">
        <v>332</v>
      </c>
      <c r="AJ2" s="313" t="s">
        <v>333</v>
      </c>
      <c r="AK2" s="276" t="s">
        <v>334</v>
      </c>
      <c r="AL2" s="320"/>
      <c r="AM2" s="320"/>
    </row>
    <row r="3" ht="24" spans="1:39">
      <c r="A3" s="254"/>
      <c r="B3" s="255"/>
      <c r="C3" s="258"/>
      <c r="D3" s="258"/>
      <c r="E3" s="258"/>
      <c r="F3" s="257"/>
      <c r="G3" s="258"/>
      <c r="H3" s="278"/>
      <c r="I3" s="284"/>
      <c r="J3" s="283"/>
      <c r="K3" s="258"/>
      <c r="L3" s="258"/>
      <c r="M3" s="298"/>
      <c r="N3" s="277" t="s">
        <v>335</v>
      </c>
      <c r="O3" s="277" t="s">
        <v>336</v>
      </c>
      <c r="P3" s="277" t="s">
        <v>337</v>
      </c>
      <c r="Q3" s="277" t="s">
        <v>338</v>
      </c>
      <c r="R3" s="277" t="s">
        <v>339</v>
      </c>
      <c r="S3" s="277" t="s">
        <v>340</v>
      </c>
      <c r="T3" s="277" t="s">
        <v>341</v>
      </c>
      <c r="U3" s="277" t="s">
        <v>342</v>
      </c>
      <c r="V3" s="277" t="s">
        <v>343</v>
      </c>
      <c r="W3" s="277" t="s">
        <v>344</v>
      </c>
      <c r="X3" s="277" t="s">
        <v>345</v>
      </c>
      <c r="Y3" s="257" t="s">
        <v>346</v>
      </c>
      <c r="Z3" s="257" t="s">
        <v>347</v>
      </c>
      <c r="AA3" s="257" t="s">
        <v>348</v>
      </c>
      <c r="AB3" s="257" t="s">
        <v>349</v>
      </c>
      <c r="AC3" s="257" t="s">
        <v>350</v>
      </c>
      <c r="AD3" s="310" t="s">
        <v>351</v>
      </c>
      <c r="AE3" s="257" t="s">
        <v>352</v>
      </c>
      <c r="AF3" s="276" t="s">
        <v>353</v>
      </c>
      <c r="AG3" s="299"/>
      <c r="AH3" s="276"/>
      <c r="AI3" s="276"/>
      <c r="AJ3" s="299"/>
      <c r="AK3" s="276"/>
      <c r="AL3" s="320"/>
      <c r="AM3" s="320"/>
    </row>
    <row r="4" ht="38" spans="1:39">
      <c r="A4" s="259" t="s">
        <v>8</v>
      </c>
      <c r="B4" s="260" t="s">
        <v>9</v>
      </c>
      <c r="C4" s="261">
        <v>15.56</v>
      </c>
      <c r="D4" s="261">
        <v>17.84</v>
      </c>
      <c r="E4" s="261">
        <v>24.67</v>
      </c>
      <c r="F4" s="261"/>
      <c r="G4" s="261">
        <v>24.93</v>
      </c>
      <c r="H4" s="261">
        <v>2.55</v>
      </c>
      <c r="I4" s="261">
        <v>35</v>
      </c>
      <c r="J4" s="285">
        <v>18.71</v>
      </c>
      <c r="K4" s="286">
        <f t="shared" ref="K4:K20" si="0">(G4-H4)/H4</f>
        <v>8.77647058823529</v>
      </c>
      <c r="L4" s="286">
        <f t="shared" ref="L4:L20" si="1">(I4-G4)/I4</f>
        <v>0.287714285714286</v>
      </c>
      <c r="M4" s="300">
        <f t="shared" ref="M4:M37" si="2">(I4-J4)/J4</f>
        <v>0.870657402458578</v>
      </c>
      <c r="N4" s="261">
        <v>22.86</v>
      </c>
      <c r="O4" s="261">
        <v>28.67</v>
      </c>
      <c r="P4" s="261">
        <v>24.08</v>
      </c>
      <c r="Q4" s="261"/>
      <c r="R4" s="261"/>
      <c r="S4" s="261"/>
      <c r="T4" s="261"/>
      <c r="U4" s="261"/>
      <c r="V4" s="261"/>
      <c r="W4" s="261"/>
      <c r="X4" s="261"/>
      <c r="Y4" s="261" t="s">
        <v>354</v>
      </c>
      <c r="Z4" s="294">
        <f t="shared" ref="Z4:Z12" si="3">(I4-N4)/I4</f>
        <v>0.346857142857143</v>
      </c>
      <c r="AA4" s="294">
        <f t="shared" ref="AA4:AA8" si="4">(O4-P4)/O4</f>
        <v>0.160097663062435</v>
      </c>
      <c r="AB4" s="286" t="e">
        <f t="shared" ref="AB4:AB8" si="5">(Q4-R4)/Q4</f>
        <v>#DIV/0!</v>
      </c>
      <c r="AC4" s="286" t="e">
        <f t="shared" ref="AC4:AC8" si="6">(S4-T4)/S4</f>
        <v>#DIV/0!</v>
      </c>
      <c r="AD4" s="311"/>
      <c r="AE4" s="261"/>
      <c r="AF4" s="261"/>
      <c r="AG4" s="261"/>
      <c r="AH4" s="84"/>
      <c r="AI4" s="84"/>
      <c r="AJ4" s="261"/>
      <c r="AK4" s="84"/>
      <c r="AL4" s="321" t="s">
        <v>355</v>
      </c>
      <c r="AM4" s="322"/>
    </row>
    <row r="5" ht="38" spans="1:39">
      <c r="A5" s="259" t="s">
        <v>12</v>
      </c>
      <c r="B5" s="260" t="s">
        <v>13</v>
      </c>
      <c r="C5" s="262">
        <v>16.82</v>
      </c>
      <c r="D5" s="262">
        <v>18.67</v>
      </c>
      <c r="E5" s="262">
        <v>22.98</v>
      </c>
      <c r="F5" s="262"/>
      <c r="G5" s="84">
        <v>23.9</v>
      </c>
      <c r="H5" s="84">
        <v>3.38</v>
      </c>
      <c r="I5" s="84">
        <v>32.56</v>
      </c>
      <c r="J5" s="287">
        <v>11.9</v>
      </c>
      <c r="K5" s="286">
        <f t="shared" si="0"/>
        <v>6.07100591715976</v>
      </c>
      <c r="L5" s="286">
        <f t="shared" si="1"/>
        <v>0.265970515970516</v>
      </c>
      <c r="M5" s="300">
        <f t="shared" si="2"/>
        <v>1.73613445378151</v>
      </c>
      <c r="N5" s="84">
        <v>18.48</v>
      </c>
      <c r="O5" s="84">
        <v>25.15</v>
      </c>
      <c r="P5" s="84">
        <v>19</v>
      </c>
      <c r="Q5" s="84">
        <v>27.59</v>
      </c>
      <c r="R5" s="84">
        <v>22.7</v>
      </c>
      <c r="S5" s="84"/>
      <c r="T5" s="84"/>
      <c r="U5" s="84"/>
      <c r="V5" s="84"/>
      <c r="W5" s="84"/>
      <c r="X5" s="84"/>
      <c r="Y5" s="84" t="s">
        <v>356</v>
      </c>
      <c r="Z5" s="294">
        <f t="shared" si="3"/>
        <v>0.432432432432432</v>
      </c>
      <c r="AA5" s="294">
        <f t="shared" si="4"/>
        <v>0.244532803180914</v>
      </c>
      <c r="AB5" s="286">
        <f t="shared" si="5"/>
        <v>0.177238129757158</v>
      </c>
      <c r="AC5" s="84"/>
      <c r="AD5" s="84"/>
      <c r="AE5" s="84"/>
      <c r="AF5" s="84"/>
      <c r="AG5" s="84"/>
      <c r="AH5" s="84"/>
      <c r="AI5" s="84"/>
      <c r="AJ5" s="84"/>
      <c r="AK5" s="84"/>
      <c r="AL5" s="321" t="s">
        <v>355</v>
      </c>
      <c r="AM5" s="322"/>
    </row>
    <row r="6" s="7" customFormat="1" ht="60" spans="1:39">
      <c r="A6" s="263" t="s">
        <v>16</v>
      </c>
      <c r="B6" s="264" t="s">
        <v>17</v>
      </c>
      <c r="C6" s="265">
        <v>175.79</v>
      </c>
      <c r="D6" s="265">
        <v>198.7</v>
      </c>
      <c r="E6" s="265">
        <v>267.26</v>
      </c>
      <c r="F6" s="265"/>
      <c r="G6" s="265">
        <v>287.9</v>
      </c>
      <c r="H6" s="265">
        <v>38.49</v>
      </c>
      <c r="I6" s="265">
        <v>345.99</v>
      </c>
      <c r="J6" s="285">
        <v>197.48</v>
      </c>
      <c r="K6" s="286">
        <f t="shared" si="0"/>
        <v>6.47986489997402</v>
      </c>
      <c r="L6" s="286">
        <f t="shared" si="1"/>
        <v>0.1678950258678</v>
      </c>
      <c r="M6" s="301">
        <f t="shared" si="2"/>
        <v>0.752025521571805</v>
      </c>
      <c r="N6" s="265">
        <v>242</v>
      </c>
      <c r="O6" s="265"/>
      <c r="P6" s="265"/>
      <c r="Q6" s="265"/>
      <c r="R6" s="265"/>
      <c r="S6" s="265"/>
      <c r="T6" s="265"/>
      <c r="U6" s="265"/>
      <c r="V6" s="265"/>
      <c r="W6" s="265"/>
      <c r="X6" s="265"/>
      <c r="Y6" s="265" t="s">
        <v>354</v>
      </c>
      <c r="Z6" s="294">
        <f t="shared" si="3"/>
        <v>0.300557819590162</v>
      </c>
      <c r="AA6" s="294"/>
      <c r="AB6" s="286"/>
      <c r="AC6" s="286"/>
      <c r="AD6" s="286"/>
      <c r="AE6" s="265"/>
      <c r="AF6" s="265"/>
      <c r="AG6" s="264" t="s">
        <v>357</v>
      </c>
      <c r="AH6" s="314" t="s">
        <v>358</v>
      </c>
      <c r="AI6" s="314" t="s">
        <v>359</v>
      </c>
      <c r="AJ6" s="264" t="s">
        <v>360</v>
      </c>
      <c r="AK6" s="314" t="s">
        <v>361</v>
      </c>
      <c r="AL6" s="323" t="s">
        <v>362</v>
      </c>
      <c r="AM6" s="324">
        <v>44545</v>
      </c>
    </row>
    <row r="7" ht="38" spans="1:39">
      <c r="A7" s="259" t="s">
        <v>20</v>
      </c>
      <c r="B7" s="260" t="s">
        <v>21</v>
      </c>
      <c r="C7" s="262">
        <v>60.53</v>
      </c>
      <c r="D7" s="262">
        <v>63.9</v>
      </c>
      <c r="E7" s="262">
        <v>75.29</v>
      </c>
      <c r="F7" s="262"/>
      <c r="G7" s="84">
        <v>86.94</v>
      </c>
      <c r="H7" s="84">
        <v>12.9</v>
      </c>
      <c r="I7" s="84">
        <v>89.99</v>
      </c>
      <c r="J7" s="287">
        <v>56.83</v>
      </c>
      <c r="K7" s="286">
        <f t="shared" si="0"/>
        <v>5.73953488372093</v>
      </c>
      <c r="L7" s="286">
        <f t="shared" si="1"/>
        <v>0.0338926547394155</v>
      </c>
      <c r="M7" s="300">
        <f t="shared" si="2"/>
        <v>0.583494633116312</v>
      </c>
      <c r="N7" s="84">
        <v>81.01</v>
      </c>
      <c r="O7" s="84"/>
      <c r="P7" s="84"/>
      <c r="Q7" s="84"/>
      <c r="R7" s="84"/>
      <c r="S7" s="84"/>
      <c r="T7" s="84"/>
      <c r="U7" s="84"/>
      <c r="V7" s="84"/>
      <c r="W7" s="84"/>
      <c r="X7" s="84"/>
      <c r="Y7" s="84" t="s">
        <v>363</v>
      </c>
      <c r="Z7" s="294">
        <f t="shared" si="3"/>
        <v>0.0997888654294921</v>
      </c>
      <c r="AA7" s="84"/>
      <c r="AB7" s="84"/>
      <c r="AC7" s="84"/>
      <c r="AD7" s="84"/>
      <c r="AE7" s="84"/>
      <c r="AF7" s="84"/>
      <c r="AG7" s="84"/>
      <c r="AH7" s="84"/>
      <c r="AI7" s="84"/>
      <c r="AJ7" s="84"/>
      <c r="AK7" s="84"/>
      <c r="AL7" s="321" t="s">
        <v>364</v>
      </c>
      <c r="AM7" s="322"/>
    </row>
    <row r="8" s="244" customFormat="1" ht="25" spans="1:39">
      <c r="A8" s="266" t="s">
        <v>24</v>
      </c>
      <c r="B8" s="267" t="s">
        <v>25</v>
      </c>
      <c r="C8" s="268">
        <v>38.63</v>
      </c>
      <c r="D8" s="268">
        <v>44.15</v>
      </c>
      <c r="E8" s="268">
        <v>59.89</v>
      </c>
      <c r="F8" s="268"/>
      <c r="G8" s="268">
        <v>60.42</v>
      </c>
      <c r="H8" s="268">
        <v>7.86</v>
      </c>
      <c r="I8" s="268">
        <v>81.13</v>
      </c>
      <c r="J8" s="288">
        <v>42.2</v>
      </c>
      <c r="K8" s="289">
        <f t="shared" si="0"/>
        <v>6.68702290076336</v>
      </c>
      <c r="L8" s="289">
        <f t="shared" si="1"/>
        <v>0.255269320843091</v>
      </c>
      <c r="M8" s="302">
        <f t="shared" si="2"/>
        <v>0.922511848341232</v>
      </c>
      <c r="N8" s="268">
        <v>54.88</v>
      </c>
      <c r="O8" s="268">
        <v>64.91</v>
      </c>
      <c r="P8" s="268">
        <v>56.48</v>
      </c>
      <c r="Q8" s="268"/>
      <c r="R8" s="268"/>
      <c r="S8" s="268"/>
      <c r="T8" s="268"/>
      <c r="U8" s="268"/>
      <c r="V8" s="268"/>
      <c r="W8" s="268"/>
      <c r="X8" s="268"/>
      <c r="Y8" s="275" t="s">
        <v>365</v>
      </c>
      <c r="Z8" s="293">
        <f t="shared" si="3"/>
        <v>0.323554788610871</v>
      </c>
      <c r="AA8" s="293">
        <f t="shared" si="4"/>
        <v>0.129872130642428</v>
      </c>
      <c r="AB8" s="289" t="e">
        <f t="shared" si="5"/>
        <v>#DIV/0!</v>
      </c>
      <c r="AC8" s="289" t="e">
        <f t="shared" si="6"/>
        <v>#DIV/0!</v>
      </c>
      <c r="AD8" s="289"/>
      <c r="AE8" s="268"/>
      <c r="AF8" s="268"/>
      <c r="AG8" s="268"/>
      <c r="AH8" s="315"/>
      <c r="AI8" s="315"/>
      <c r="AJ8" s="268"/>
      <c r="AK8" s="315"/>
      <c r="AL8" s="325" t="s">
        <v>366</v>
      </c>
      <c r="AM8" s="326"/>
    </row>
    <row r="9" ht="38" spans="1:39">
      <c r="A9" s="259" t="s">
        <v>32</v>
      </c>
      <c r="B9" s="260" t="s">
        <v>33</v>
      </c>
      <c r="C9" s="262">
        <v>15.18</v>
      </c>
      <c r="D9" s="262">
        <v>16.99</v>
      </c>
      <c r="E9" s="262">
        <v>23.96</v>
      </c>
      <c r="F9" s="262"/>
      <c r="G9" s="84">
        <v>30.27</v>
      </c>
      <c r="H9" s="84">
        <v>4.96</v>
      </c>
      <c r="I9" s="84">
        <v>35.2</v>
      </c>
      <c r="J9" s="287">
        <v>17.1</v>
      </c>
      <c r="K9" s="286">
        <f t="shared" si="0"/>
        <v>5.10282258064516</v>
      </c>
      <c r="L9" s="286">
        <f t="shared" si="1"/>
        <v>0.140056818181818</v>
      </c>
      <c r="M9" s="300">
        <f t="shared" si="2"/>
        <v>1.05847953216374</v>
      </c>
      <c r="N9" s="84">
        <v>29.3</v>
      </c>
      <c r="O9" s="84">
        <v>33.44</v>
      </c>
      <c r="P9" s="84">
        <v>30.64</v>
      </c>
      <c r="Q9" s="84"/>
      <c r="R9" s="84"/>
      <c r="S9" s="84"/>
      <c r="T9" s="84"/>
      <c r="U9" s="84"/>
      <c r="V9" s="84"/>
      <c r="W9" s="84"/>
      <c r="X9" s="84"/>
      <c r="Y9" s="84" t="s">
        <v>367</v>
      </c>
      <c r="Z9" s="294">
        <f t="shared" si="3"/>
        <v>0.167613636363636</v>
      </c>
      <c r="AA9" s="84"/>
      <c r="AB9" s="84"/>
      <c r="AC9" s="84"/>
      <c r="AD9" s="84"/>
      <c r="AE9" s="84"/>
      <c r="AF9" s="84"/>
      <c r="AG9" s="84"/>
      <c r="AH9" s="84"/>
      <c r="AI9" s="84"/>
      <c r="AJ9" s="84"/>
      <c r="AK9" s="84"/>
      <c r="AL9" s="321" t="s">
        <v>368</v>
      </c>
      <c r="AM9" s="327">
        <v>44545</v>
      </c>
    </row>
    <row r="10" ht="38" spans="1:39">
      <c r="A10" s="259" t="s">
        <v>36</v>
      </c>
      <c r="B10" s="260" t="s">
        <v>37</v>
      </c>
      <c r="C10" s="261">
        <v>78.97</v>
      </c>
      <c r="D10" s="261">
        <v>79.84</v>
      </c>
      <c r="E10" s="261">
        <v>81.17</v>
      </c>
      <c r="F10" s="261"/>
      <c r="G10" s="261">
        <v>83.72</v>
      </c>
      <c r="H10" s="261">
        <v>15.67</v>
      </c>
      <c r="I10" s="261">
        <v>114.9</v>
      </c>
      <c r="J10" s="285">
        <v>86.92</v>
      </c>
      <c r="K10" s="286">
        <f t="shared" si="0"/>
        <v>4.34269304403318</v>
      </c>
      <c r="L10" s="286">
        <f t="shared" si="1"/>
        <v>0.271366405570061</v>
      </c>
      <c r="M10" s="300">
        <f t="shared" si="2"/>
        <v>0.321905200184077</v>
      </c>
      <c r="N10" s="261">
        <v>66.69</v>
      </c>
      <c r="O10" s="261">
        <v>74.69</v>
      </c>
      <c r="P10" s="261">
        <v>67.5</v>
      </c>
      <c r="Q10" s="261">
        <v>92.99</v>
      </c>
      <c r="R10" s="261">
        <v>79.3</v>
      </c>
      <c r="S10" s="261">
        <v>93.5</v>
      </c>
      <c r="T10" s="261">
        <v>80.31</v>
      </c>
      <c r="U10" s="261"/>
      <c r="V10" s="261"/>
      <c r="W10" s="261"/>
      <c r="X10" s="261"/>
      <c r="Y10" s="261" t="s">
        <v>369</v>
      </c>
      <c r="Z10" s="294">
        <f t="shared" si="3"/>
        <v>0.419582245430809</v>
      </c>
      <c r="AA10" s="294">
        <f t="shared" ref="AA10:AA17" si="7">(O10-P10)/O10</f>
        <v>0.0962645601820859</v>
      </c>
      <c r="AB10" s="286">
        <f t="shared" ref="AB10:AB17" si="8">(Q10-R10)/Q10</f>
        <v>0.147220131196903</v>
      </c>
      <c r="AC10" s="286">
        <f>(S10-T10)/S10</f>
        <v>0.141069518716578</v>
      </c>
      <c r="AD10" s="311"/>
      <c r="AE10" s="261"/>
      <c r="AF10" s="261"/>
      <c r="AG10" s="261"/>
      <c r="AH10" s="84"/>
      <c r="AI10" s="84"/>
      <c r="AJ10" s="261"/>
      <c r="AK10" s="84"/>
      <c r="AL10" s="321" t="s">
        <v>355</v>
      </c>
      <c r="AM10" s="322"/>
    </row>
    <row r="11" s="245" customFormat="1" ht="38" spans="1:39">
      <c r="A11" s="269" t="s">
        <v>40</v>
      </c>
      <c r="B11" s="270" t="s">
        <v>41</v>
      </c>
      <c r="C11" s="271">
        <v>26.22</v>
      </c>
      <c r="D11" s="271">
        <v>29.2</v>
      </c>
      <c r="E11" s="271">
        <v>43.92</v>
      </c>
      <c r="F11" s="271"/>
      <c r="G11" s="271">
        <v>53.52</v>
      </c>
      <c r="H11" s="271">
        <v>10.28</v>
      </c>
      <c r="I11" s="271">
        <v>61.58</v>
      </c>
      <c r="J11" s="290">
        <v>16.94</v>
      </c>
      <c r="K11" s="291">
        <f t="shared" si="0"/>
        <v>4.20622568093385</v>
      </c>
      <c r="L11" s="291">
        <f t="shared" si="1"/>
        <v>0.130886651510231</v>
      </c>
      <c r="M11" s="303">
        <f t="shared" si="2"/>
        <v>2.63518299881936</v>
      </c>
      <c r="N11" s="271">
        <v>47.97</v>
      </c>
      <c r="O11" s="271">
        <v>56.5</v>
      </c>
      <c r="P11" s="271">
        <v>50.88</v>
      </c>
      <c r="Q11" s="271"/>
      <c r="R11" s="271"/>
      <c r="S11" s="271"/>
      <c r="T11" s="271"/>
      <c r="U11" s="271"/>
      <c r="V11" s="271"/>
      <c r="W11" s="271"/>
      <c r="X11" s="271"/>
      <c r="Y11" s="307" t="s">
        <v>370</v>
      </c>
      <c r="Z11" s="308">
        <f t="shared" si="3"/>
        <v>0.221013316011692</v>
      </c>
      <c r="AA11" s="308">
        <f t="shared" si="7"/>
        <v>0.0994690265486725</v>
      </c>
      <c r="AB11" s="291" t="e">
        <f t="shared" si="8"/>
        <v>#DIV/0!</v>
      </c>
      <c r="AC11" s="271"/>
      <c r="AD11" s="291"/>
      <c r="AE11" s="271"/>
      <c r="AF11" s="271"/>
      <c r="AG11" s="270" t="s">
        <v>371</v>
      </c>
      <c r="AH11" s="316" t="s">
        <v>358</v>
      </c>
      <c r="AI11" s="316" t="s">
        <v>372</v>
      </c>
      <c r="AJ11" s="270" t="s">
        <v>358</v>
      </c>
      <c r="AK11" s="316" t="s">
        <v>361</v>
      </c>
      <c r="AL11" s="318" t="s">
        <v>373</v>
      </c>
      <c r="AM11" s="328">
        <v>44545</v>
      </c>
    </row>
    <row r="12" s="246" customFormat="1" ht="38" spans="1:39">
      <c r="A12" s="272" t="s">
        <v>44</v>
      </c>
      <c r="B12" s="273" t="s">
        <v>45</v>
      </c>
      <c r="C12" s="274">
        <v>17.38</v>
      </c>
      <c r="D12" s="274">
        <v>19.53</v>
      </c>
      <c r="E12" s="274">
        <v>26.83</v>
      </c>
      <c r="F12" s="274"/>
      <c r="G12" s="279">
        <v>29.61</v>
      </c>
      <c r="H12" s="279">
        <v>6.02</v>
      </c>
      <c r="I12" s="279">
        <v>33.99</v>
      </c>
      <c r="J12" s="292">
        <v>16.76</v>
      </c>
      <c r="K12" s="293">
        <f t="shared" si="0"/>
        <v>3.91860465116279</v>
      </c>
      <c r="L12" s="293">
        <f t="shared" si="1"/>
        <v>0.128861429832304</v>
      </c>
      <c r="M12" s="304">
        <f t="shared" si="2"/>
        <v>1.02804295942721</v>
      </c>
      <c r="N12" s="279">
        <v>27.06</v>
      </c>
      <c r="O12" s="279">
        <v>32.89</v>
      </c>
      <c r="P12" s="279">
        <v>27.1</v>
      </c>
      <c r="Q12" s="279">
        <v>33.33</v>
      </c>
      <c r="R12" s="279">
        <v>28.68</v>
      </c>
      <c r="S12" s="279"/>
      <c r="T12" s="279"/>
      <c r="U12" s="279"/>
      <c r="V12" s="279"/>
      <c r="W12" s="279"/>
      <c r="X12" s="279"/>
      <c r="Y12" s="279" t="s">
        <v>374</v>
      </c>
      <c r="Z12" s="293">
        <f t="shared" si="3"/>
        <v>0.203883495145631</v>
      </c>
      <c r="AA12" s="293">
        <f t="shared" si="7"/>
        <v>0.176041349954393</v>
      </c>
      <c r="AB12" s="293">
        <f t="shared" si="8"/>
        <v>0.139513951395139</v>
      </c>
      <c r="AC12" s="279"/>
      <c r="AD12" s="279"/>
      <c r="AE12" s="279"/>
      <c r="AF12" s="279"/>
      <c r="AG12" s="279"/>
      <c r="AH12" s="317" t="s">
        <v>375</v>
      </c>
      <c r="AI12" s="317"/>
      <c r="AJ12" s="279"/>
      <c r="AK12" s="317"/>
      <c r="AL12" s="273" t="s">
        <v>376</v>
      </c>
      <c r="AM12" s="329">
        <v>44545</v>
      </c>
    </row>
    <row r="13" ht="38" spans="1:39">
      <c r="A13" s="259" t="s">
        <v>48</v>
      </c>
      <c r="B13" s="260" t="s">
        <v>49</v>
      </c>
      <c r="C13" s="262">
        <v>22.79</v>
      </c>
      <c r="D13" s="262">
        <v>24.13</v>
      </c>
      <c r="E13" s="262">
        <v>25.56</v>
      </c>
      <c r="F13" s="262"/>
      <c r="G13" s="84">
        <v>27.46</v>
      </c>
      <c r="H13" s="84">
        <v>5.46</v>
      </c>
      <c r="I13" s="84">
        <v>46.33</v>
      </c>
      <c r="J13" s="287">
        <v>5.46</v>
      </c>
      <c r="K13" s="294">
        <f t="shared" si="0"/>
        <v>4.02930402930403</v>
      </c>
      <c r="L13" s="294">
        <f t="shared" si="1"/>
        <v>0.407295488884092</v>
      </c>
      <c r="M13" s="305">
        <f t="shared" si="2"/>
        <v>7.48534798534798</v>
      </c>
      <c r="N13" s="84"/>
      <c r="O13" s="84"/>
      <c r="P13" s="84"/>
      <c r="Q13" s="84"/>
      <c r="R13" s="84"/>
      <c r="S13" s="84"/>
      <c r="T13" s="84"/>
      <c r="U13" s="84"/>
      <c r="V13" s="84"/>
      <c r="W13" s="84"/>
      <c r="X13" s="84"/>
      <c r="Y13" s="84"/>
      <c r="Z13" s="294"/>
      <c r="AA13" s="294" t="e">
        <f t="shared" si="7"/>
        <v>#DIV/0!</v>
      </c>
      <c r="AB13" s="286" t="e">
        <f t="shared" si="8"/>
        <v>#DIV/0!</v>
      </c>
      <c r="AC13" s="84"/>
      <c r="AD13" s="84"/>
      <c r="AE13" s="84"/>
      <c r="AF13" s="84"/>
      <c r="AG13" s="84"/>
      <c r="AH13" s="84"/>
      <c r="AI13" s="84"/>
      <c r="AJ13" s="84"/>
      <c r="AK13" s="84"/>
      <c r="AL13" s="321" t="s">
        <v>377</v>
      </c>
      <c r="AM13" s="322"/>
    </row>
    <row r="14" ht="38" spans="1:39">
      <c r="A14" s="259" t="s">
        <v>52</v>
      </c>
      <c r="B14" s="260" t="s">
        <v>53</v>
      </c>
      <c r="C14" s="262">
        <v>20.53</v>
      </c>
      <c r="D14" s="262">
        <v>23.65</v>
      </c>
      <c r="E14" s="262">
        <v>37.48</v>
      </c>
      <c r="F14" s="262"/>
      <c r="G14" s="84">
        <v>43.9</v>
      </c>
      <c r="H14" s="84">
        <v>6.65</v>
      </c>
      <c r="I14" s="84">
        <v>53.77</v>
      </c>
      <c r="J14" s="287">
        <v>20.55</v>
      </c>
      <c r="K14" s="294">
        <f t="shared" si="0"/>
        <v>5.6015037593985</v>
      </c>
      <c r="L14" s="294">
        <f t="shared" si="1"/>
        <v>0.183559605728101</v>
      </c>
      <c r="M14" s="305">
        <f t="shared" si="2"/>
        <v>1.61654501216545</v>
      </c>
      <c r="N14" s="84">
        <v>40</v>
      </c>
      <c r="O14" s="84"/>
      <c r="P14" s="84"/>
      <c r="Q14" s="84"/>
      <c r="R14" s="84"/>
      <c r="S14" s="84"/>
      <c r="T14" s="84"/>
      <c r="U14" s="84"/>
      <c r="V14" s="84"/>
      <c r="W14" s="84"/>
      <c r="X14" s="84"/>
      <c r="Y14" s="84" t="s">
        <v>367</v>
      </c>
      <c r="Z14" s="294">
        <f t="shared" ref="Z14:Z29" si="9">(I14-N14)/I14</f>
        <v>0.256090756927655</v>
      </c>
      <c r="AA14" s="294" t="e">
        <f t="shared" si="7"/>
        <v>#DIV/0!</v>
      </c>
      <c r="AB14" s="286" t="e">
        <f t="shared" si="8"/>
        <v>#DIV/0!</v>
      </c>
      <c r="AC14" s="84"/>
      <c r="AD14" s="84"/>
      <c r="AE14" s="84"/>
      <c r="AF14" s="84"/>
      <c r="AG14" s="84"/>
      <c r="AH14" s="84"/>
      <c r="AI14" s="84"/>
      <c r="AJ14" s="84"/>
      <c r="AK14" s="84"/>
      <c r="AL14" s="321" t="s">
        <v>364</v>
      </c>
      <c r="AM14" s="327">
        <v>44545</v>
      </c>
    </row>
    <row r="15" ht="25" spans="1:39">
      <c r="A15" s="259" t="s">
        <v>60</v>
      </c>
      <c r="B15" s="260" t="s">
        <v>61</v>
      </c>
      <c r="C15" s="262"/>
      <c r="D15" s="262"/>
      <c r="E15" s="262"/>
      <c r="F15" s="262"/>
      <c r="G15" s="84"/>
      <c r="H15" s="84"/>
      <c r="I15" s="84"/>
      <c r="J15" s="287"/>
      <c r="K15" s="294" t="e">
        <f t="shared" si="0"/>
        <v>#DIV/0!</v>
      </c>
      <c r="L15" s="294" t="e">
        <f t="shared" si="1"/>
        <v>#DIV/0!</v>
      </c>
      <c r="M15" s="305" t="e">
        <f t="shared" si="2"/>
        <v>#DIV/0!</v>
      </c>
      <c r="N15" s="84"/>
      <c r="O15" s="84"/>
      <c r="P15" s="84"/>
      <c r="Q15" s="84"/>
      <c r="R15" s="84"/>
      <c r="S15" s="84"/>
      <c r="T15" s="84"/>
      <c r="U15" s="84"/>
      <c r="V15" s="84"/>
      <c r="W15" s="84"/>
      <c r="X15" s="84"/>
      <c r="Y15" s="84"/>
      <c r="Z15" s="294" t="e">
        <f t="shared" si="9"/>
        <v>#DIV/0!</v>
      </c>
      <c r="AA15" s="294" t="e">
        <f t="shared" si="7"/>
        <v>#DIV/0!</v>
      </c>
      <c r="AB15" s="286" t="e">
        <f t="shared" si="8"/>
        <v>#DIV/0!</v>
      </c>
      <c r="AC15" s="84"/>
      <c r="AD15" s="84"/>
      <c r="AE15" s="84"/>
      <c r="AF15" s="84"/>
      <c r="AG15" s="84"/>
      <c r="AH15" s="84"/>
      <c r="AI15" s="84"/>
      <c r="AJ15" s="84"/>
      <c r="AK15" s="84"/>
      <c r="AL15" s="321" t="s">
        <v>378</v>
      </c>
      <c r="AM15" s="322"/>
    </row>
    <row r="16" s="246" customFormat="1" ht="25" spans="1:39">
      <c r="A16" s="272" t="s">
        <v>64</v>
      </c>
      <c r="B16" s="273" t="s">
        <v>65</v>
      </c>
      <c r="C16" s="274">
        <v>35.16</v>
      </c>
      <c r="D16" s="274">
        <v>38.7</v>
      </c>
      <c r="E16" s="274">
        <v>46.42</v>
      </c>
      <c r="F16" s="274"/>
      <c r="G16" s="279">
        <v>46.67</v>
      </c>
      <c r="H16" s="279">
        <v>7.63</v>
      </c>
      <c r="I16" s="279">
        <v>54.93</v>
      </c>
      <c r="J16" s="292">
        <v>40.37</v>
      </c>
      <c r="K16" s="293">
        <f t="shared" si="0"/>
        <v>5.11664482306684</v>
      </c>
      <c r="L16" s="293">
        <f t="shared" si="1"/>
        <v>0.150373202257418</v>
      </c>
      <c r="M16" s="304">
        <f t="shared" si="2"/>
        <v>0.360663859301462</v>
      </c>
      <c r="N16" s="279">
        <v>43.8</v>
      </c>
      <c r="O16" s="279"/>
      <c r="P16" s="279"/>
      <c r="Q16" s="279"/>
      <c r="R16" s="279"/>
      <c r="S16" s="279"/>
      <c r="T16" s="279"/>
      <c r="U16" s="279"/>
      <c r="V16" s="279"/>
      <c r="W16" s="279"/>
      <c r="X16" s="279"/>
      <c r="Y16" s="279" t="s">
        <v>374</v>
      </c>
      <c r="Z16" s="293">
        <f t="shared" si="9"/>
        <v>0.202621518296013</v>
      </c>
      <c r="AA16" s="293" t="e">
        <f t="shared" si="7"/>
        <v>#DIV/0!</v>
      </c>
      <c r="AB16" s="289" t="e">
        <f t="shared" si="8"/>
        <v>#DIV/0!</v>
      </c>
      <c r="AC16" s="279"/>
      <c r="AD16" s="279"/>
      <c r="AE16" s="279"/>
      <c r="AF16" s="279"/>
      <c r="AG16" s="279"/>
      <c r="AH16" s="279"/>
      <c r="AI16" s="279"/>
      <c r="AJ16" s="279"/>
      <c r="AK16" s="279"/>
      <c r="AL16" s="273" t="s">
        <v>379</v>
      </c>
      <c r="AM16" s="330"/>
    </row>
    <row r="17" s="244" customFormat="1" ht="25" spans="1:39">
      <c r="A17" s="266" t="s">
        <v>72</v>
      </c>
      <c r="B17" s="267" t="s">
        <v>73</v>
      </c>
      <c r="C17" s="275">
        <v>71.53</v>
      </c>
      <c r="D17" s="275">
        <v>73.89</v>
      </c>
      <c r="E17" s="275">
        <v>77.09</v>
      </c>
      <c r="F17" s="275"/>
      <c r="G17" s="280">
        <v>78.3</v>
      </c>
      <c r="H17" s="280">
        <v>37.92</v>
      </c>
      <c r="I17" s="280">
        <v>98.17</v>
      </c>
      <c r="J17" s="295">
        <v>77</v>
      </c>
      <c r="K17" s="293">
        <f t="shared" si="0"/>
        <v>1.06487341772152</v>
      </c>
      <c r="L17" s="293">
        <f t="shared" si="1"/>
        <v>0.20240399307324</v>
      </c>
      <c r="M17" s="304">
        <f t="shared" si="2"/>
        <v>0.274935064935065</v>
      </c>
      <c r="N17" s="280">
        <v>62.5</v>
      </c>
      <c r="O17" s="280">
        <v>82.67</v>
      </c>
      <c r="P17" s="280">
        <v>71.08</v>
      </c>
      <c r="Q17" s="280">
        <v>86.68</v>
      </c>
      <c r="R17" s="280">
        <v>74.33</v>
      </c>
      <c r="S17" s="280"/>
      <c r="T17" s="280"/>
      <c r="U17" s="280"/>
      <c r="V17" s="280"/>
      <c r="W17" s="280"/>
      <c r="X17" s="280"/>
      <c r="Y17" s="280" t="s">
        <v>380</v>
      </c>
      <c r="Z17" s="293">
        <f t="shared" si="9"/>
        <v>0.363349292044413</v>
      </c>
      <c r="AA17" s="293">
        <f t="shared" si="7"/>
        <v>0.140195959840329</v>
      </c>
      <c r="AB17" s="289">
        <f t="shared" si="8"/>
        <v>0.142478080295339</v>
      </c>
      <c r="AC17" s="280"/>
      <c r="AD17" s="280"/>
      <c r="AE17" s="280"/>
      <c r="AF17" s="280"/>
      <c r="AG17" s="280"/>
      <c r="AH17" s="280"/>
      <c r="AI17" s="280"/>
      <c r="AJ17" s="280"/>
      <c r="AK17" s="280"/>
      <c r="AL17" s="325" t="s">
        <v>381</v>
      </c>
      <c r="AM17" s="326"/>
    </row>
    <row r="18" ht="25" spans="1:39">
      <c r="A18" s="259" t="s">
        <v>76</v>
      </c>
      <c r="B18" s="260" t="s">
        <v>77</v>
      </c>
      <c r="C18" s="262">
        <v>30.69</v>
      </c>
      <c r="D18" s="262">
        <v>32.19</v>
      </c>
      <c r="E18" s="262">
        <v>32.15</v>
      </c>
      <c r="F18" s="262"/>
      <c r="G18" s="84"/>
      <c r="H18" s="84"/>
      <c r="I18" s="84"/>
      <c r="J18" s="287"/>
      <c r="K18" s="294" t="e">
        <f t="shared" si="0"/>
        <v>#DIV/0!</v>
      </c>
      <c r="L18" s="294" t="e">
        <f t="shared" si="1"/>
        <v>#DIV/0!</v>
      </c>
      <c r="M18" s="305" t="e">
        <f t="shared" si="2"/>
        <v>#DIV/0!</v>
      </c>
      <c r="N18" s="84"/>
      <c r="O18" s="84"/>
      <c r="P18" s="84"/>
      <c r="Q18" s="84"/>
      <c r="R18" s="84"/>
      <c r="S18" s="84"/>
      <c r="T18" s="84"/>
      <c r="U18" s="84"/>
      <c r="V18" s="84"/>
      <c r="W18" s="84"/>
      <c r="X18" s="84"/>
      <c r="Y18" s="84"/>
      <c r="Z18" s="294" t="e">
        <f t="shared" si="9"/>
        <v>#DIV/0!</v>
      </c>
      <c r="AA18" s="294" t="e">
        <f t="shared" ref="AA18:AA25" si="10">(O18-P18)/O18</f>
        <v>#DIV/0!</v>
      </c>
      <c r="AB18" s="286" t="e">
        <f t="shared" ref="AB18:AB25" si="11">(Q18-R18)/Q18</f>
        <v>#DIV/0!</v>
      </c>
      <c r="AC18" s="84"/>
      <c r="AD18" s="84"/>
      <c r="AE18" s="84"/>
      <c r="AF18" s="84"/>
      <c r="AG18" s="84"/>
      <c r="AH18" s="84"/>
      <c r="AI18" s="84"/>
      <c r="AJ18" s="84"/>
      <c r="AK18" s="84"/>
      <c r="AL18" s="321" t="s">
        <v>382</v>
      </c>
      <c r="AM18" s="322"/>
    </row>
    <row r="19" s="244" customFormat="1" ht="38" spans="1:39">
      <c r="A19" s="266" t="s">
        <v>80</v>
      </c>
      <c r="B19" s="267" t="s">
        <v>81</v>
      </c>
      <c r="C19" s="275">
        <v>16.77</v>
      </c>
      <c r="D19" s="275">
        <v>17.98</v>
      </c>
      <c r="E19" s="275">
        <v>21.36</v>
      </c>
      <c r="F19" s="275"/>
      <c r="G19" s="280">
        <v>25.22</v>
      </c>
      <c r="H19" s="280">
        <v>7.63</v>
      </c>
      <c r="I19" s="280">
        <v>26.78</v>
      </c>
      <c r="J19" s="295">
        <v>19.08</v>
      </c>
      <c r="K19" s="293">
        <f t="shared" si="0"/>
        <v>2.30537352555701</v>
      </c>
      <c r="L19" s="293">
        <f t="shared" si="1"/>
        <v>0.0582524271844661</v>
      </c>
      <c r="M19" s="304">
        <f t="shared" si="2"/>
        <v>0.403563941299791</v>
      </c>
      <c r="N19" s="280">
        <v>22.2</v>
      </c>
      <c r="O19" s="280">
        <v>26.57</v>
      </c>
      <c r="P19" s="280"/>
      <c r="Q19" s="280"/>
      <c r="R19" s="280"/>
      <c r="S19" s="280"/>
      <c r="T19" s="280"/>
      <c r="U19" s="280"/>
      <c r="V19" s="280"/>
      <c r="W19" s="280"/>
      <c r="X19" s="280"/>
      <c r="Y19" s="280" t="s">
        <v>370</v>
      </c>
      <c r="Z19" s="293">
        <f t="shared" si="9"/>
        <v>0.171023151605676</v>
      </c>
      <c r="AA19" s="293">
        <f t="shared" si="10"/>
        <v>1</v>
      </c>
      <c r="AB19" s="289" t="e">
        <f t="shared" si="11"/>
        <v>#DIV/0!</v>
      </c>
      <c r="AC19" s="280"/>
      <c r="AD19" s="280"/>
      <c r="AE19" s="280"/>
      <c r="AF19" s="280"/>
      <c r="AG19" s="280"/>
      <c r="AH19" s="280"/>
      <c r="AI19" s="280"/>
      <c r="AJ19" s="280"/>
      <c r="AK19" s="280"/>
      <c r="AL19" s="325" t="s">
        <v>383</v>
      </c>
      <c r="AM19" s="331">
        <v>44545</v>
      </c>
    </row>
    <row r="20" ht="38" spans="1:39">
      <c r="A20" s="259" t="s">
        <v>84</v>
      </c>
      <c r="B20" s="260" t="s">
        <v>85</v>
      </c>
      <c r="C20" s="262">
        <v>85.08</v>
      </c>
      <c r="D20" s="262">
        <v>92.22</v>
      </c>
      <c r="E20" s="262">
        <v>115.23</v>
      </c>
      <c r="F20" s="262"/>
      <c r="G20" s="84">
        <v>136.1</v>
      </c>
      <c r="H20" s="84">
        <v>37.67</v>
      </c>
      <c r="I20" s="84">
        <v>146.5</v>
      </c>
      <c r="J20" s="287">
        <v>92.03</v>
      </c>
      <c r="K20" s="294">
        <f t="shared" si="0"/>
        <v>2.6129546057871</v>
      </c>
      <c r="L20" s="294">
        <f t="shared" si="1"/>
        <v>0.0709897610921502</v>
      </c>
      <c r="M20" s="305">
        <f t="shared" si="2"/>
        <v>0.591872215581875</v>
      </c>
      <c r="N20" s="84">
        <v>126.88</v>
      </c>
      <c r="O20" s="84"/>
      <c r="P20" s="84"/>
      <c r="Q20" s="84"/>
      <c r="R20" s="84"/>
      <c r="S20" s="84"/>
      <c r="T20" s="84"/>
      <c r="U20" s="84"/>
      <c r="V20" s="84"/>
      <c r="W20" s="84"/>
      <c r="X20" s="84"/>
      <c r="Y20" s="84" t="s">
        <v>363</v>
      </c>
      <c r="Z20" s="294">
        <f t="shared" si="9"/>
        <v>0.133924914675768</v>
      </c>
      <c r="AA20" s="294" t="e">
        <f t="shared" si="10"/>
        <v>#DIV/0!</v>
      </c>
      <c r="AB20" s="286" t="e">
        <f t="shared" si="11"/>
        <v>#DIV/0!</v>
      </c>
      <c r="AC20" s="84"/>
      <c r="AD20" s="84"/>
      <c r="AE20" s="84"/>
      <c r="AF20" s="84"/>
      <c r="AG20" s="84"/>
      <c r="AH20" s="84"/>
      <c r="AI20" s="84"/>
      <c r="AJ20" s="84"/>
      <c r="AK20" s="84"/>
      <c r="AL20" s="321" t="s">
        <v>364</v>
      </c>
      <c r="AM20" s="322"/>
    </row>
    <row r="21" ht="25" spans="1:39">
      <c r="A21" s="259" t="s">
        <v>88</v>
      </c>
      <c r="B21" s="260" t="s">
        <v>89</v>
      </c>
      <c r="C21" s="262"/>
      <c r="D21" s="262"/>
      <c r="E21" s="262"/>
      <c r="F21" s="260" t="s">
        <v>384</v>
      </c>
      <c r="G21" s="84"/>
      <c r="H21" s="84"/>
      <c r="I21" s="84"/>
      <c r="J21" s="287"/>
      <c r="K21" s="84"/>
      <c r="L21" s="84"/>
      <c r="M21" s="305" t="e">
        <f t="shared" si="2"/>
        <v>#DIV/0!</v>
      </c>
      <c r="N21" s="84"/>
      <c r="O21" s="84"/>
      <c r="P21" s="84"/>
      <c r="Q21" s="84"/>
      <c r="R21" s="84"/>
      <c r="S21" s="84"/>
      <c r="T21" s="84"/>
      <c r="U21" s="84"/>
      <c r="V21" s="84"/>
      <c r="W21" s="84"/>
      <c r="X21" s="84"/>
      <c r="Y21" s="84"/>
      <c r="Z21" s="294" t="e">
        <f t="shared" si="9"/>
        <v>#DIV/0!</v>
      </c>
      <c r="AA21" s="294" t="e">
        <f t="shared" si="10"/>
        <v>#DIV/0!</v>
      </c>
      <c r="AB21" s="286" t="e">
        <f t="shared" si="11"/>
        <v>#DIV/0!</v>
      </c>
      <c r="AC21" s="84"/>
      <c r="AD21" s="84"/>
      <c r="AE21" s="84"/>
      <c r="AF21" s="84"/>
      <c r="AG21" s="84"/>
      <c r="AH21" s="84"/>
      <c r="AI21" s="84"/>
      <c r="AJ21" s="84"/>
      <c r="AK21" s="84"/>
      <c r="AL21" s="321" t="s">
        <v>385</v>
      </c>
      <c r="AM21" s="322"/>
    </row>
    <row r="22" ht="25" spans="1:39">
      <c r="A22" s="259" t="s">
        <v>92</v>
      </c>
      <c r="B22" s="260" t="s">
        <v>93</v>
      </c>
      <c r="C22" s="262"/>
      <c r="D22" s="262"/>
      <c r="E22" s="262"/>
      <c r="F22" s="262"/>
      <c r="G22" s="84"/>
      <c r="H22" s="84"/>
      <c r="I22" s="84"/>
      <c r="J22" s="287"/>
      <c r="K22" s="84"/>
      <c r="L22" s="84"/>
      <c r="M22" s="305" t="e">
        <f t="shared" si="2"/>
        <v>#DIV/0!</v>
      </c>
      <c r="N22" s="84"/>
      <c r="O22" s="84"/>
      <c r="P22" s="84"/>
      <c r="Q22" s="84"/>
      <c r="R22" s="84"/>
      <c r="S22" s="84"/>
      <c r="T22" s="84"/>
      <c r="U22" s="84"/>
      <c r="V22" s="84"/>
      <c r="W22" s="84"/>
      <c r="X22" s="84"/>
      <c r="Y22" s="84"/>
      <c r="Z22" s="294" t="e">
        <f t="shared" si="9"/>
        <v>#DIV/0!</v>
      </c>
      <c r="AA22" s="294" t="e">
        <f t="shared" si="10"/>
        <v>#DIV/0!</v>
      </c>
      <c r="AB22" s="286" t="e">
        <f t="shared" si="11"/>
        <v>#DIV/0!</v>
      </c>
      <c r="AC22" s="84"/>
      <c r="AD22" s="84"/>
      <c r="AE22" s="84"/>
      <c r="AF22" s="84"/>
      <c r="AG22" s="84"/>
      <c r="AH22" s="84"/>
      <c r="AI22" s="84"/>
      <c r="AJ22" s="84"/>
      <c r="AK22" s="84"/>
      <c r="AL22" s="321" t="s">
        <v>386</v>
      </c>
      <c r="AM22" s="322"/>
    </row>
    <row r="23" ht="25" spans="1:39">
      <c r="A23" s="259" t="s">
        <v>96</v>
      </c>
      <c r="B23" s="260" t="s">
        <v>97</v>
      </c>
      <c r="C23" s="262"/>
      <c r="D23" s="262"/>
      <c r="E23" s="262"/>
      <c r="F23" s="262"/>
      <c r="G23" s="84"/>
      <c r="H23" s="84"/>
      <c r="I23" s="84"/>
      <c r="J23" s="287"/>
      <c r="K23" s="84"/>
      <c r="L23" s="84"/>
      <c r="M23" s="305" t="e">
        <f t="shared" si="2"/>
        <v>#DIV/0!</v>
      </c>
      <c r="N23" s="84"/>
      <c r="O23" s="84"/>
      <c r="P23" s="84"/>
      <c r="Q23" s="84"/>
      <c r="R23" s="84"/>
      <c r="S23" s="84"/>
      <c r="T23" s="84"/>
      <c r="U23" s="84"/>
      <c r="V23" s="84"/>
      <c r="W23" s="84"/>
      <c r="X23" s="84"/>
      <c r="Y23" s="84"/>
      <c r="Z23" s="294" t="e">
        <f t="shared" si="9"/>
        <v>#DIV/0!</v>
      </c>
      <c r="AA23" s="294" t="e">
        <f t="shared" si="10"/>
        <v>#DIV/0!</v>
      </c>
      <c r="AB23" s="286" t="e">
        <f t="shared" si="11"/>
        <v>#DIV/0!</v>
      </c>
      <c r="AC23" s="84"/>
      <c r="AD23" s="84"/>
      <c r="AE23" s="84"/>
      <c r="AF23" s="84"/>
      <c r="AG23" s="84"/>
      <c r="AH23" s="84"/>
      <c r="AI23" s="84"/>
      <c r="AJ23" s="84"/>
      <c r="AK23" s="84"/>
      <c r="AL23" s="321" t="s">
        <v>386</v>
      </c>
      <c r="AM23" s="322"/>
    </row>
    <row r="24" ht="25" spans="1:39">
      <c r="A24" s="259" t="s">
        <v>100</v>
      </c>
      <c r="B24" s="260" t="s">
        <v>101</v>
      </c>
      <c r="C24" s="262"/>
      <c r="D24" s="262"/>
      <c r="E24" s="262"/>
      <c r="F24" s="262"/>
      <c r="G24" s="84"/>
      <c r="H24" s="84"/>
      <c r="I24" s="84"/>
      <c r="J24" s="287"/>
      <c r="K24" s="84"/>
      <c r="L24" s="84"/>
      <c r="M24" s="305" t="e">
        <f t="shared" si="2"/>
        <v>#DIV/0!</v>
      </c>
      <c r="N24" s="84"/>
      <c r="O24" s="84"/>
      <c r="P24" s="84"/>
      <c r="Q24" s="84"/>
      <c r="R24" s="84"/>
      <c r="S24" s="84"/>
      <c r="T24" s="84"/>
      <c r="U24" s="84"/>
      <c r="V24" s="84"/>
      <c r="W24" s="84"/>
      <c r="X24" s="84"/>
      <c r="Y24" s="84"/>
      <c r="Z24" s="294" t="e">
        <f t="shared" si="9"/>
        <v>#DIV/0!</v>
      </c>
      <c r="AA24" s="294" t="e">
        <f t="shared" si="10"/>
        <v>#DIV/0!</v>
      </c>
      <c r="AB24" s="286" t="e">
        <f t="shared" si="11"/>
        <v>#DIV/0!</v>
      </c>
      <c r="AC24" s="84"/>
      <c r="AD24" s="84"/>
      <c r="AE24" s="84"/>
      <c r="AF24" s="84"/>
      <c r="AG24" s="84"/>
      <c r="AH24" s="84"/>
      <c r="AI24" s="84"/>
      <c r="AJ24" s="84"/>
      <c r="AK24" s="84"/>
      <c r="AL24" s="321" t="s">
        <v>386</v>
      </c>
      <c r="AM24" s="322"/>
    </row>
    <row r="25" s="244" customFormat="1" ht="25" spans="1:39">
      <c r="A25" s="266" t="s">
        <v>104</v>
      </c>
      <c r="B25" s="267" t="s">
        <v>105</v>
      </c>
      <c r="C25" s="268">
        <v>38.23</v>
      </c>
      <c r="D25" s="268">
        <v>41.46</v>
      </c>
      <c r="E25" s="268">
        <v>49.82</v>
      </c>
      <c r="F25" s="268"/>
      <c r="G25" s="268">
        <v>52.3</v>
      </c>
      <c r="H25" s="268">
        <v>9.87</v>
      </c>
      <c r="I25" s="268">
        <v>62.1</v>
      </c>
      <c r="J25" s="295">
        <v>33.07</v>
      </c>
      <c r="K25" s="289">
        <f>(G25-H25)/H25</f>
        <v>4.29888551165147</v>
      </c>
      <c r="L25" s="289">
        <f>(I25-G25)/I25</f>
        <v>0.15780998389694</v>
      </c>
      <c r="M25" s="304">
        <f t="shared" si="2"/>
        <v>0.877834895675839</v>
      </c>
      <c r="N25" s="268">
        <v>40.92</v>
      </c>
      <c r="O25" s="268">
        <v>55</v>
      </c>
      <c r="P25" s="268">
        <v>43.54</v>
      </c>
      <c r="Q25" s="268">
        <v>57.34</v>
      </c>
      <c r="R25" s="268">
        <v>49.81</v>
      </c>
      <c r="S25" s="280"/>
      <c r="T25" s="280"/>
      <c r="U25" s="268"/>
      <c r="V25" s="268"/>
      <c r="W25" s="268"/>
      <c r="X25" s="268"/>
      <c r="Y25" s="275" t="s">
        <v>387</v>
      </c>
      <c r="Z25" s="293">
        <f t="shared" si="9"/>
        <v>0.341062801932367</v>
      </c>
      <c r="AA25" s="293">
        <f t="shared" si="10"/>
        <v>0.208363636363636</v>
      </c>
      <c r="AB25" s="289">
        <f t="shared" si="11"/>
        <v>0.131321939309383</v>
      </c>
      <c r="AC25" s="289"/>
      <c r="AD25" s="289"/>
      <c r="AE25" s="312"/>
      <c r="AF25" s="268"/>
      <c r="AG25" s="268"/>
      <c r="AH25" s="280"/>
      <c r="AI25" s="280"/>
      <c r="AJ25" s="268"/>
      <c r="AK25" s="280"/>
      <c r="AL25" s="325" t="s">
        <v>381</v>
      </c>
      <c r="AM25" s="326"/>
    </row>
    <row r="26" ht="25" spans="1:39">
      <c r="A26" s="259" t="s">
        <v>108</v>
      </c>
      <c r="B26" s="260" t="s">
        <v>109</v>
      </c>
      <c r="C26" s="262">
        <v>22.8</v>
      </c>
      <c r="D26" s="262">
        <v>24.27</v>
      </c>
      <c r="E26" s="262">
        <v>27.76</v>
      </c>
      <c r="F26" s="262"/>
      <c r="G26" s="84"/>
      <c r="H26" s="84"/>
      <c r="I26" s="84"/>
      <c r="J26" s="287"/>
      <c r="K26" s="84"/>
      <c r="L26" s="84"/>
      <c r="M26" s="305" t="e">
        <f t="shared" si="2"/>
        <v>#DIV/0!</v>
      </c>
      <c r="N26" s="84"/>
      <c r="O26" s="84"/>
      <c r="P26" s="84"/>
      <c r="Q26" s="84"/>
      <c r="R26" s="84"/>
      <c r="S26" s="84"/>
      <c r="T26" s="84"/>
      <c r="U26" s="84"/>
      <c r="V26" s="84"/>
      <c r="W26" s="84"/>
      <c r="X26" s="84"/>
      <c r="Y26" s="84"/>
      <c r="Z26" s="294" t="e">
        <f t="shared" si="9"/>
        <v>#DIV/0!</v>
      </c>
      <c r="AA26" s="84"/>
      <c r="AB26" s="84"/>
      <c r="AC26" s="84"/>
      <c r="AD26" s="84"/>
      <c r="AE26" s="84"/>
      <c r="AF26" s="84"/>
      <c r="AG26" s="84"/>
      <c r="AH26" s="84"/>
      <c r="AI26" s="84"/>
      <c r="AJ26" s="84"/>
      <c r="AK26" s="84"/>
      <c r="AL26" s="321" t="s">
        <v>388</v>
      </c>
      <c r="AM26" s="322"/>
    </row>
    <row r="27" ht="25" spans="1:39">
      <c r="A27" s="259" t="s">
        <v>112</v>
      </c>
      <c r="B27" s="260" t="s">
        <v>113</v>
      </c>
      <c r="C27" s="262"/>
      <c r="D27" s="262"/>
      <c r="E27" s="262"/>
      <c r="F27" s="262"/>
      <c r="G27" s="84"/>
      <c r="H27" s="84"/>
      <c r="I27" s="84"/>
      <c r="J27" s="287"/>
      <c r="K27" s="84"/>
      <c r="L27" s="84"/>
      <c r="M27" s="305" t="e">
        <f t="shared" si="2"/>
        <v>#DIV/0!</v>
      </c>
      <c r="N27" s="84"/>
      <c r="O27" s="84"/>
      <c r="P27" s="84"/>
      <c r="Q27" s="84"/>
      <c r="R27" s="84"/>
      <c r="S27" s="84"/>
      <c r="T27" s="84"/>
      <c r="U27" s="84"/>
      <c r="V27" s="84"/>
      <c r="W27" s="84"/>
      <c r="X27" s="84"/>
      <c r="Y27" s="84"/>
      <c r="Z27" s="294" t="e">
        <f t="shared" si="9"/>
        <v>#DIV/0!</v>
      </c>
      <c r="AA27" s="84"/>
      <c r="AB27" s="84"/>
      <c r="AC27" s="84"/>
      <c r="AD27" s="84"/>
      <c r="AE27" s="84"/>
      <c r="AF27" s="84"/>
      <c r="AG27" s="84"/>
      <c r="AH27" s="84"/>
      <c r="AI27" s="84"/>
      <c r="AJ27" s="84"/>
      <c r="AK27" s="84"/>
      <c r="AL27" s="321" t="s">
        <v>386</v>
      </c>
      <c r="AM27" s="322"/>
    </row>
    <row r="28" s="247" customFormat="1" ht="36" spans="1:40">
      <c r="A28" s="269" t="s">
        <v>120</v>
      </c>
      <c r="B28" s="270" t="s">
        <v>121</v>
      </c>
      <c r="C28" s="271">
        <v>11.65</v>
      </c>
      <c r="D28" s="271">
        <v>12.71</v>
      </c>
      <c r="E28" s="271">
        <v>15.58</v>
      </c>
      <c r="F28" s="271"/>
      <c r="G28" s="271">
        <v>16.78</v>
      </c>
      <c r="H28" s="271">
        <v>4.21</v>
      </c>
      <c r="I28" s="271">
        <v>19.7</v>
      </c>
      <c r="J28" s="296">
        <v>9.74</v>
      </c>
      <c r="K28" s="291">
        <f t="shared" ref="K28:K37" si="12">(G28-H28)/H28</f>
        <v>2.98574821852732</v>
      </c>
      <c r="L28" s="291">
        <f t="shared" ref="L28:L37" si="13">(I28-G28)/I28</f>
        <v>0.148223350253807</v>
      </c>
      <c r="M28" s="306">
        <f t="shared" si="2"/>
        <v>1.02258726899384</v>
      </c>
      <c r="N28" s="271">
        <v>14.23</v>
      </c>
      <c r="O28" s="271">
        <v>17.33</v>
      </c>
      <c r="P28" s="271">
        <v>14.91</v>
      </c>
      <c r="Q28" s="271">
        <v>18.08</v>
      </c>
      <c r="R28" s="271">
        <v>15.01</v>
      </c>
      <c r="S28" s="271">
        <v>17.19</v>
      </c>
      <c r="T28" s="271">
        <v>15.5</v>
      </c>
      <c r="U28" s="271"/>
      <c r="V28" s="271"/>
      <c r="W28" s="271"/>
      <c r="X28" s="271"/>
      <c r="Y28" s="271" t="s">
        <v>389</v>
      </c>
      <c r="Z28" s="308">
        <f t="shared" si="9"/>
        <v>0.277664974619289</v>
      </c>
      <c r="AA28" s="291">
        <f>(O28-P28)/O28</f>
        <v>0.139642238892095</v>
      </c>
      <c r="AB28" s="291">
        <f>(Q28-R28)/Q28</f>
        <v>0.169800884955752</v>
      </c>
      <c r="AC28" s="291">
        <f>(S28-T28)/S28</f>
        <v>0.0983129726585225</v>
      </c>
      <c r="AD28" s="291" t="e">
        <f>(U28-V28)/U28</f>
        <v>#DIV/0!</v>
      </c>
      <c r="AE28" s="271"/>
      <c r="AF28" s="271"/>
      <c r="AG28" s="270" t="s">
        <v>390</v>
      </c>
      <c r="AH28" s="318" t="s">
        <v>391</v>
      </c>
      <c r="AI28" s="316" t="s">
        <v>358</v>
      </c>
      <c r="AJ28" s="270" t="s">
        <v>358</v>
      </c>
      <c r="AK28" s="316" t="s">
        <v>358</v>
      </c>
      <c r="AL28" s="318" t="s">
        <v>392</v>
      </c>
      <c r="AM28" s="328">
        <v>44545</v>
      </c>
      <c r="AN28" s="332"/>
    </row>
    <row r="29" s="244" customFormat="1" ht="25" spans="1:39">
      <c r="A29" s="266" t="s">
        <v>124</v>
      </c>
      <c r="B29" s="267" t="s">
        <v>125</v>
      </c>
      <c r="C29" s="275">
        <v>97.03</v>
      </c>
      <c r="D29" s="275">
        <v>107.6</v>
      </c>
      <c r="E29" s="275">
        <v>133.2</v>
      </c>
      <c r="F29" s="275"/>
      <c r="G29" s="280">
        <v>148.1</v>
      </c>
      <c r="H29" s="280">
        <v>27.86</v>
      </c>
      <c r="I29" s="280">
        <v>201.3</v>
      </c>
      <c r="J29" s="295">
        <v>47.2</v>
      </c>
      <c r="K29" s="289">
        <f t="shared" si="12"/>
        <v>4.31586503948313</v>
      </c>
      <c r="L29" s="289">
        <f t="shared" si="13"/>
        <v>0.26428216592151</v>
      </c>
      <c r="M29" s="304">
        <f t="shared" si="2"/>
        <v>3.26483050847458</v>
      </c>
      <c r="N29" s="280">
        <v>112</v>
      </c>
      <c r="O29" s="280">
        <v>151.99</v>
      </c>
      <c r="P29" s="280">
        <v>113.88</v>
      </c>
      <c r="Q29" s="280">
        <v>143.17</v>
      </c>
      <c r="R29" s="280">
        <v>120</v>
      </c>
      <c r="S29" s="280">
        <v>139.85</v>
      </c>
      <c r="T29" s="280">
        <v>123</v>
      </c>
      <c r="U29" s="280">
        <v>151.99</v>
      </c>
      <c r="V29" s="280">
        <v>132.58</v>
      </c>
      <c r="W29" s="280"/>
      <c r="X29" s="280"/>
      <c r="Y29" s="280" t="s">
        <v>393</v>
      </c>
      <c r="Z29" s="293">
        <f t="shared" si="9"/>
        <v>0.443616492796821</v>
      </c>
      <c r="AA29" s="289">
        <f>(O29-P29)/O29</f>
        <v>0.250740180275018</v>
      </c>
      <c r="AB29" s="289">
        <f>(Q29-R29)/Q29</f>
        <v>0.161835580079626</v>
      </c>
      <c r="AC29" s="289">
        <f>(S29-T29)/S29</f>
        <v>0.120486235252056</v>
      </c>
      <c r="AD29" s="289">
        <f>(U29-V29)/U29</f>
        <v>0.127705770116455</v>
      </c>
      <c r="AE29" s="280"/>
      <c r="AF29" s="280"/>
      <c r="AG29" s="280"/>
      <c r="AH29" s="280"/>
      <c r="AI29" s="280"/>
      <c r="AJ29" s="280"/>
      <c r="AK29" s="280"/>
      <c r="AL29" s="325" t="s">
        <v>381</v>
      </c>
      <c r="AM29" s="326"/>
    </row>
    <row r="30" ht="25" spans="1:39">
      <c r="A30" s="259" t="s">
        <v>128</v>
      </c>
      <c r="B30" s="260" t="s">
        <v>129</v>
      </c>
      <c r="C30" s="262"/>
      <c r="D30" s="262"/>
      <c r="E30" s="262"/>
      <c r="F30" s="262"/>
      <c r="G30" s="84"/>
      <c r="H30" s="84"/>
      <c r="I30" s="84"/>
      <c r="J30" s="287"/>
      <c r="K30" s="286" t="e">
        <f t="shared" si="12"/>
        <v>#DIV/0!</v>
      </c>
      <c r="L30" s="286" t="e">
        <f t="shared" si="13"/>
        <v>#DIV/0!</v>
      </c>
      <c r="M30" s="305" t="e">
        <f t="shared" si="2"/>
        <v>#DIV/0!</v>
      </c>
      <c r="N30" s="84"/>
      <c r="O30" s="84"/>
      <c r="P30" s="84"/>
      <c r="Q30" s="84"/>
      <c r="R30" s="84"/>
      <c r="S30" s="84"/>
      <c r="T30" s="84"/>
      <c r="U30" s="84"/>
      <c r="V30" s="84"/>
      <c r="W30" s="84"/>
      <c r="X30" s="84"/>
      <c r="Y30" s="84"/>
      <c r="Z30" s="294" t="e">
        <f t="shared" ref="Z30:Z37" si="14">(I30-N30)/I30</f>
        <v>#DIV/0!</v>
      </c>
      <c r="AA30" s="286" t="e">
        <f t="shared" ref="AA30:AA37" si="15">(O30-P30)/O30</f>
        <v>#DIV/0!</v>
      </c>
      <c r="AB30" s="286" t="e">
        <f t="shared" ref="AB30:AB60" si="16">(Q30-R30)/Q30</f>
        <v>#DIV/0!</v>
      </c>
      <c r="AC30" s="286" t="e">
        <f t="shared" ref="AC30:AC70" si="17">(S30-T30)/S30</f>
        <v>#DIV/0!</v>
      </c>
      <c r="AD30" s="84"/>
      <c r="AE30" s="84"/>
      <c r="AF30" s="84"/>
      <c r="AG30" s="84"/>
      <c r="AH30" s="84"/>
      <c r="AI30" s="84"/>
      <c r="AJ30" s="84"/>
      <c r="AK30" s="84"/>
      <c r="AL30" s="321" t="s">
        <v>386</v>
      </c>
      <c r="AM30" s="322"/>
    </row>
    <row r="31" ht="25" spans="1:39">
      <c r="A31" s="259" t="s">
        <v>132</v>
      </c>
      <c r="B31" s="260" t="s">
        <v>133</v>
      </c>
      <c r="C31" s="262">
        <v>18.54</v>
      </c>
      <c r="D31" s="262">
        <v>20.31</v>
      </c>
      <c r="E31" s="262">
        <v>24.4</v>
      </c>
      <c r="F31" s="262"/>
      <c r="G31" s="84">
        <v>23.06</v>
      </c>
      <c r="H31" s="84"/>
      <c r="I31" s="84"/>
      <c r="J31" s="287"/>
      <c r="K31" s="286" t="e">
        <f t="shared" si="12"/>
        <v>#DIV/0!</v>
      </c>
      <c r="L31" s="286" t="e">
        <f t="shared" si="13"/>
        <v>#DIV/0!</v>
      </c>
      <c r="M31" s="305" t="e">
        <f t="shared" si="2"/>
        <v>#DIV/0!</v>
      </c>
      <c r="N31" s="84"/>
      <c r="O31" s="84"/>
      <c r="P31" s="84"/>
      <c r="Q31" s="84"/>
      <c r="R31" s="84"/>
      <c r="S31" s="84"/>
      <c r="T31" s="84"/>
      <c r="U31" s="84"/>
      <c r="V31" s="84"/>
      <c r="W31" s="84"/>
      <c r="X31" s="84"/>
      <c r="Y31" s="84"/>
      <c r="Z31" s="294" t="e">
        <f t="shared" si="14"/>
        <v>#DIV/0!</v>
      </c>
      <c r="AA31" s="286" t="e">
        <f t="shared" si="15"/>
        <v>#DIV/0!</v>
      </c>
      <c r="AB31" s="286" t="e">
        <f t="shared" si="16"/>
        <v>#DIV/0!</v>
      </c>
      <c r="AC31" s="286" t="e">
        <f t="shared" si="17"/>
        <v>#DIV/0!</v>
      </c>
      <c r="AD31" s="84"/>
      <c r="AE31" s="84"/>
      <c r="AF31" s="84"/>
      <c r="AG31" s="84"/>
      <c r="AH31" s="84"/>
      <c r="AI31" s="84"/>
      <c r="AJ31" s="84"/>
      <c r="AK31" s="84"/>
      <c r="AL31" s="321" t="s">
        <v>388</v>
      </c>
      <c r="AM31" s="322"/>
    </row>
    <row r="32" ht="38" spans="1:39">
      <c r="A32" s="259" t="s">
        <v>135</v>
      </c>
      <c r="B32" s="260" t="s">
        <v>136</v>
      </c>
      <c r="C32" s="262"/>
      <c r="D32" s="262"/>
      <c r="E32" s="262"/>
      <c r="F32" s="262"/>
      <c r="G32" s="84"/>
      <c r="H32" s="84"/>
      <c r="I32" s="84"/>
      <c r="J32" s="287"/>
      <c r="K32" s="286" t="e">
        <f t="shared" si="12"/>
        <v>#DIV/0!</v>
      </c>
      <c r="L32" s="286" t="e">
        <f t="shared" si="13"/>
        <v>#DIV/0!</v>
      </c>
      <c r="M32" s="305" t="e">
        <f t="shared" si="2"/>
        <v>#DIV/0!</v>
      </c>
      <c r="N32" s="84"/>
      <c r="O32" s="84"/>
      <c r="P32" s="84"/>
      <c r="Q32" s="84"/>
      <c r="R32" s="84"/>
      <c r="S32" s="84"/>
      <c r="T32" s="84"/>
      <c r="U32" s="84"/>
      <c r="V32" s="84"/>
      <c r="W32" s="84"/>
      <c r="X32" s="84"/>
      <c r="Y32" s="84"/>
      <c r="Z32" s="294" t="e">
        <f t="shared" si="14"/>
        <v>#DIV/0!</v>
      </c>
      <c r="AA32" s="286" t="e">
        <f t="shared" si="15"/>
        <v>#DIV/0!</v>
      </c>
      <c r="AB32" s="286" t="e">
        <f t="shared" si="16"/>
        <v>#DIV/0!</v>
      </c>
      <c r="AC32" s="286" t="e">
        <f t="shared" si="17"/>
        <v>#DIV/0!</v>
      </c>
      <c r="AD32" s="84"/>
      <c r="AE32" s="84"/>
      <c r="AF32" s="84"/>
      <c r="AG32" s="84"/>
      <c r="AH32" s="84"/>
      <c r="AI32" s="84"/>
      <c r="AJ32" s="84"/>
      <c r="AK32" s="84"/>
      <c r="AL32" s="321" t="s">
        <v>394</v>
      </c>
      <c r="AM32" s="322"/>
    </row>
    <row r="33" ht="38" spans="1:39">
      <c r="A33" s="259" t="s">
        <v>138</v>
      </c>
      <c r="B33" s="260" t="s">
        <v>139</v>
      </c>
      <c r="C33" s="262"/>
      <c r="D33" s="262"/>
      <c r="E33" s="262"/>
      <c r="F33" s="262"/>
      <c r="G33" s="84"/>
      <c r="H33" s="84"/>
      <c r="I33" s="84"/>
      <c r="J33" s="287"/>
      <c r="K33" s="286" t="e">
        <f t="shared" si="12"/>
        <v>#DIV/0!</v>
      </c>
      <c r="L33" s="286" t="e">
        <f t="shared" si="13"/>
        <v>#DIV/0!</v>
      </c>
      <c r="M33" s="305" t="e">
        <f t="shared" si="2"/>
        <v>#DIV/0!</v>
      </c>
      <c r="N33" s="84"/>
      <c r="O33" s="84"/>
      <c r="P33" s="84"/>
      <c r="Q33" s="84"/>
      <c r="R33" s="84"/>
      <c r="S33" s="84"/>
      <c r="T33" s="84"/>
      <c r="U33" s="84"/>
      <c r="V33" s="84"/>
      <c r="W33" s="84"/>
      <c r="X33" s="84"/>
      <c r="Y33" s="84"/>
      <c r="Z33" s="294" t="e">
        <f t="shared" si="14"/>
        <v>#DIV/0!</v>
      </c>
      <c r="AA33" s="286" t="e">
        <f t="shared" si="15"/>
        <v>#DIV/0!</v>
      </c>
      <c r="AB33" s="286" t="e">
        <f t="shared" si="16"/>
        <v>#DIV/0!</v>
      </c>
      <c r="AC33" s="286" t="e">
        <f t="shared" si="17"/>
        <v>#DIV/0!</v>
      </c>
      <c r="AD33" s="84"/>
      <c r="AE33" s="84"/>
      <c r="AF33" s="84"/>
      <c r="AG33" s="84"/>
      <c r="AH33" s="84"/>
      <c r="AI33" s="84"/>
      <c r="AJ33" s="84"/>
      <c r="AK33" s="84"/>
      <c r="AL33" s="321" t="s">
        <v>364</v>
      </c>
      <c r="AM33" s="322"/>
    </row>
    <row r="34" ht="38" spans="1:39">
      <c r="A34" s="259" t="s">
        <v>141</v>
      </c>
      <c r="B34" s="260" t="s">
        <v>142</v>
      </c>
      <c r="C34" s="262">
        <v>58.83</v>
      </c>
      <c r="D34" s="262">
        <v>63</v>
      </c>
      <c r="E34" s="262">
        <v>76.45</v>
      </c>
      <c r="F34" s="262"/>
      <c r="G34" s="84">
        <v>86.57</v>
      </c>
      <c r="H34" s="84">
        <v>23.77</v>
      </c>
      <c r="I34" s="84">
        <v>101.88</v>
      </c>
      <c r="J34" s="287">
        <v>52.51</v>
      </c>
      <c r="K34" s="286">
        <f t="shared" si="12"/>
        <v>2.64198569625578</v>
      </c>
      <c r="L34" s="286">
        <f t="shared" si="13"/>
        <v>0.150274833137024</v>
      </c>
      <c r="M34" s="305">
        <f t="shared" si="2"/>
        <v>0.940201866311179</v>
      </c>
      <c r="N34" s="84"/>
      <c r="O34" s="84"/>
      <c r="P34" s="84"/>
      <c r="Q34" s="84"/>
      <c r="R34" s="84"/>
      <c r="S34" s="84"/>
      <c r="T34" s="84"/>
      <c r="U34" s="84"/>
      <c r="V34" s="84"/>
      <c r="W34" s="84"/>
      <c r="X34" s="84"/>
      <c r="Y34" s="84" t="s">
        <v>363</v>
      </c>
      <c r="Z34" s="294">
        <f t="shared" si="14"/>
        <v>1</v>
      </c>
      <c r="AA34" s="286" t="e">
        <f t="shared" si="15"/>
        <v>#DIV/0!</v>
      </c>
      <c r="AB34" s="286" t="e">
        <f t="shared" si="16"/>
        <v>#DIV/0!</v>
      </c>
      <c r="AC34" s="286" t="e">
        <f t="shared" si="17"/>
        <v>#DIV/0!</v>
      </c>
      <c r="AD34" s="84"/>
      <c r="AE34" s="84"/>
      <c r="AF34" s="84"/>
      <c r="AG34" s="84"/>
      <c r="AH34" s="84"/>
      <c r="AI34" s="84"/>
      <c r="AJ34" s="84"/>
      <c r="AK34" s="84"/>
      <c r="AL34" s="321" t="s">
        <v>364</v>
      </c>
      <c r="AM34" s="322"/>
    </row>
    <row r="35" ht="38" spans="1:39">
      <c r="A35" s="259" t="s">
        <v>147</v>
      </c>
      <c r="B35" s="260" t="s">
        <v>148</v>
      </c>
      <c r="C35" s="262"/>
      <c r="D35" s="262"/>
      <c r="E35" s="262"/>
      <c r="F35" s="262"/>
      <c r="G35" s="84"/>
      <c r="H35" s="84"/>
      <c r="I35" s="84"/>
      <c r="J35" s="287"/>
      <c r="K35" s="286" t="e">
        <f t="shared" si="12"/>
        <v>#DIV/0!</v>
      </c>
      <c r="L35" s="286" t="e">
        <f t="shared" si="13"/>
        <v>#DIV/0!</v>
      </c>
      <c r="M35" s="305" t="e">
        <f t="shared" si="2"/>
        <v>#DIV/0!</v>
      </c>
      <c r="N35" s="84"/>
      <c r="O35" s="84"/>
      <c r="P35" s="84"/>
      <c r="Q35" s="84"/>
      <c r="R35" s="84"/>
      <c r="S35" s="84"/>
      <c r="T35" s="84"/>
      <c r="U35" s="84"/>
      <c r="V35" s="84"/>
      <c r="W35" s="84"/>
      <c r="X35" s="84"/>
      <c r="Y35" s="84"/>
      <c r="Z35" s="294" t="e">
        <f t="shared" si="14"/>
        <v>#DIV/0!</v>
      </c>
      <c r="AA35" s="286" t="e">
        <f t="shared" si="15"/>
        <v>#DIV/0!</v>
      </c>
      <c r="AB35" s="286" t="e">
        <f t="shared" si="16"/>
        <v>#DIV/0!</v>
      </c>
      <c r="AC35" s="286" t="e">
        <f t="shared" si="17"/>
        <v>#DIV/0!</v>
      </c>
      <c r="AD35" s="84"/>
      <c r="AE35" s="84"/>
      <c r="AF35" s="84"/>
      <c r="AG35" s="84"/>
      <c r="AH35" s="84"/>
      <c r="AI35" s="84"/>
      <c r="AJ35" s="84"/>
      <c r="AK35" s="84"/>
      <c r="AL35" s="321" t="s">
        <v>383</v>
      </c>
      <c r="AM35" s="322"/>
    </row>
    <row r="36" ht="25" spans="1:39">
      <c r="A36" s="259" t="s">
        <v>153</v>
      </c>
      <c r="B36" s="260" t="s">
        <v>154</v>
      </c>
      <c r="C36" s="262"/>
      <c r="D36" s="262"/>
      <c r="E36" s="262"/>
      <c r="F36" s="262"/>
      <c r="G36" s="84"/>
      <c r="H36" s="84"/>
      <c r="I36" s="84"/>
      <c r="J36" s="287"/>
      <c r="K36" s="286" t="e">
        <f t="shared" si="12"/>
        <v>#DIV/0!</v>
      </c>
      <c r="L36" s="286" t="e">
        <f t="shared" si="13"/>
        <v>#DIV/0!</v>
      </c>
      <c r="M36" s="305" t="e">
        <f t="shared" si="2"/>
        <v>#DIV/0!</v>
      </c>
      <c r="N36" s="84"/>
      <c r="O36" s="84"/>
      <c r="P36" s="84"/>
      <c r="Q36" s="84"/>
      <c r="R36" s="84"/>
      <c r="S36" s="84"/>
      <c r="T36" s="84"/>
      <c r="U36" s="84"/>
      <c r="V36" s="84"/>
      <c r="W36" s="84"/>
      <c r="X36" s="84"/>
      <c r="Y36" s="84"/>
      <c r="Z36" s="294" t="e">
        <f t="shared" si="14"/>
        <v>#DIV/0!</v>
      </c>
      <c r="AA36" s="286" t="e">
        <f t="shared" si="15"/>
        <v>#DIV/0!</v>
      </c>
      <c r="AB36" s="286" t="e">
        <f t="shared" si="16"/>
        <v>#DIV/0!</v>
      </c>
      <c r="AC36" s="286" t="e">
        <f t="shared" si="17"/>
        <v>#DIV/0!</v>
      </c>
      <c r="AD36" s="84"/>
      <c r="AE36" s="84"/>
      <c r="AF36" s="84"/>
      <c r="AG36" s="84"/>
      <c r="AH36" s="84"/>
      <c r="AI36" s="84"/>
      <c r="AJ36" s="84"/>
      <c r="AK36" s="84"/>
      <c r="AL36" s="321" t="s">
        <v>386</v>
      </c>
      <c r="AM36" s="322"/>
    </row>
    <row r="37" ht="25" spans="1:39">
      <c r="A37" s="259" t="s">
        <v>159</v>
      </c>
      <c r="B37" s="260" t="s">
        <v>160</v>
      </c>
      <c r="C37" s="262">
        <v>85.78</v>
      </c>
      <c r="D37" s="262">
        <v>91.73</v>
      </c>
      <c r="E37" s="262">
        <v>106.47</v>
      </c>
      <c r="F37" s="262"/>
      <c r="G37" s="84">
        <v>110.59</v>
      </c>
      <c r="H37" s="84">
        <v>32.99</v>
      </c>
      <c r="I37" s="84">
        <v>143.17</v>
      </c>
      <c r="J37" s="287">
        <v>62.02</v>
      </c>
      <c r="K37" s="286">
        <f t="shared" si="12"/>
        <v>2.35222794786299</v>
      </c>
      <c r="L37" s="286">
        <f t="shared" si="13"/>
        <v>0.227561640008382</v>
      </c>
      <c r="M37" s="305">
        <f t="shared" si="2"/>
        <v>1.30844888745566</v>
      </c>
      <c r="N37" s="84">
        <v>88.65</v>
      </c>
      <c r="O37" s="84">
        <v>109.45</v>
      </c>
      <c r="P37" s="84">
        <v>92.04</v>
      </c>
      <c r="Q37" s="84">
        <v>124.9</v>
      </c>
      <c r="R37" s="84">
        <v>102.8</v>
      </c>
      <c r="S37" s="84"/>
      <c r="T37" s="84"/>
      <c r="U37" s="84"/>
      <c r="V37" s="84"/>
      <c r="W37" s="84"/>
      <c r="X37" s="84"/>
      <c r="Y37" s="84" t="s">
        <v>393</v>
      </c>
      <c r="Z37" s="294">
        <f t="shared" si="14"/>
        <v>0.380806034783823</v>
      </c>
      <c r="AA37" s="286">
        <f t="shared" si="15"/>
        <v>0.159068067610781</v>
      </c>
      <c r="AB37" s="286">
        <f t="shared" si="16"/>
        <v>0.176941553242594</v>
      </c>
      <c r="AC37" s="286" t="e">
        <f t="shared" si="17"/>
        <v>#DIV/0!</v>
      </c>
      <c r="AD37" s="84"/>
      <c r="AE37" s="84"/>
      <c r="AF37" s="84"/>
      <c r="AG37" s="84"/>
      <c r="AH37" s="84"/>
      <c r="AI37" s="84"/>
      <c r="AJ37" s="84"/>
      <c r="AK37" s="84"/>
      <c r="AL37" s="321" t="s">
        <v>381</v>
      </c>
      <c r="AM37" s="327">
        <v>44545</v>
      </c>
    </row>
    <row r="38" ht="25" spans="1:39">
      <c r="A38" s="259" t="s">
        <v>165</v>
      </c>
      <c r="B38" s="260" t="s">
        <v>166</v>
      </c>
      <c r="C38" s="262"/>
      <c r="D38" s="262"/>
      <c r="E38" s="262"/>
      <c r="F38" s="262"/>
      <c r="G38" s="84"/>
      <c r="H38" s="84"/>
      <c r="I38" s="84"/>
      <c r="J38" s="287"/>
      <c r="K38" s="286" t="e">
        <f t="shared" ref="K38:K60" si="18">(G38-H38)/H38</f>
        <v>#DIV/0!</v>
      </c>
      <c r="L38" s="286" t="e">
        <f t="shared" ref="L38:L60" si="19">(I38-G38)/I38</f>
        <v>#DIV/0!</v>
      </c>
      <c r="M38" s="305" t="e">
        <f t="shared" ref="M38:M47" si="20">(I38-J38)/J38</f>
        <v>#DIV/0!</v>
      </c>
      <c r="N38" s="84"/>
      <c r="O38" s="84"/>
      <c r="P38" s="84"/>
      <c r="Q38" s="84"/>
      <c r="R38" s="84"/>
      <c r="S38" s="84"/>
      <c r="T38" s="84"/>
      <c r="U38" s="84"/>
      <c r="V38" s="84"/>
      <c r="W38" s="84"/>
      <c r="X38" s="84"/>
      <c r="Y38" s="84"/>
      <c r="Z38" s="82"/>
      <c r="AA38" s="286" t="e">
        <f t="shared" ref="AA38:AA70" si="21">(O38-P38)/O38</f>
        <v>#DIV/0!</v>
      </c>
      <c r="AB38" s="286" t="e">
        <f t="shared" si="16"/>
        <v>#DIV/0!</v>
      </c>
      <c r="AC38" s="286" t="e">
        <f t="shared" si="17"/>
        <v>#DIV/0!</v>
      </c>
      <c r="AD38" s="84"/>
      <c r="AE38" s="84"/>
      <c r="AF38" s="84"/>
      <c r="AG38" s="84"/>
      <c r="AH38" s="84"/>
      <c r="AI38" s="84"/>
      <c r="AJ38" s="84"/>
      <c r="AK38" s="84"/>
      <c r="AL38" s="321" t="s">
        <v>386</v>
      </c>
      <c r="AM38" s="322"/>
    </row>
    <row r="39" ht="38" spans="1:39">
      <c r="A39" s="259" t="s">
        <v>168</v>
      </c>
      <c r="B39" s="260" t="s">
        <v>169</v>
      </c>
      <c r="C39" s="262"/>
      <c r="D39" s="262"/>
      <c r="E39" s="262"/>
      <c r="F39" s="262"/>
      <c r="G39" s="84"/>
      <c r="H39" s="84"/>
      <c r="I39" s="84"/>
      <c r="J39" s="287"/>
      <c r="K39" s="286" t="e">
        <f t="shared" si="18"/>
        <v>#DIV/0!</v>
      </c>
      <c r="L39" s="286" t="e">
        <f t="shared" si="19"/>
        <v>#DIV/0!</v>
      </c>
      <c r="M39" s="305" t="e">
        <f t="shared" si="20"/>
        <v>#DIV/0!</v>
      </c>
      <c r="N39" s="84"/>
      <c r="O39" s="84"/>
      <c r="P39" s="84"/>
      <c r="Q39" s="84"/>
      <c r="R39" s="84"/>
      <c r="S39" s="84"/>
      <c r="T39" s="84"/>
      <c r="U39" s="84"/>
      <c r="V39" s="84"/>
      <c r="W39" s="84"/>
      <c r="X39" s="84"/>
      <c r="Y39" s="84"/>
      <c r="Z39" s="82"/>
      <c r="AA39" s="286" t="e">
        <f t="shared" si="21"/>
        <v>#DIV/0!</v>
      </c>
      <c r="AB39" s="286" t="e">
        <f t="shared" si="16"/>
        <v>#DIV/0!</v>
      </c>
      <c r="AC39" s="286" t="e">
        <f t="shared" si="17"/>
        <v>#DIV/0!</v>
      </c>
      <c r="AD39" s="84"/>
      <c r="AE39" s="84"/>
      <c r="AF39" s="84"/>
      <c r="AG39" s="84"/>
      <c r="AH39" s="84"/>
      <c r="AI39" s="84"/>
      <c r="AJ39" s="84"/>
      <c r="AK39" s="84"/>
      <c r="AL39" s="321" t="s">
        <v>364</v>
      </c>
      <c r="AM39" s="322"/>
    </row>
    <row r="40" ht="25" spans="1:39">
      <c r="A40" s="259" t="s">
        <v>174</v>
      </c>
      <c r="B40" s="260" t="s">
        <v>175</v>
      </c>
      <c r="C40" s="262"/>
      <c r="D40" s="262"/>
      <c r="E40" s="262"/>
      <c r="F40" s="262"/>
      <c r="G40" s="84"/>
      <c r="H40" s="84"/>
      <c r="I40" s="84"/>
      <c r="J40" s="287"/>
      <c r="K40" s="286" t="e">
        <f t="shared" si="18"/>
        <v>#DIV/0!</v>
      </c>
      <c r="L40" s="286" t="e">
        <f t="shared" si="19"/>
        <v>#DIV/0!</v>
      </c>
      <c r="M40" s="305" t="e">
        <f t="shared" si="20"/>
        <v>#DIV/0!</v>
      </c>
      <c r="N40" s="84"/>
      <c r="O40" s="84"/>
      <c r="P40" s="84"/>
      <c r="Q40" s="84"/>
      <c r="R40" s="84"/>
      <c r="S40" s="84"/>
      <c r="T40" s="84"/>
      <c r="U40" s="84"/>
      <c r="V40" s="84"/>
      <c r="W40" s="84"/>
      <c r="X40" s="84"/>
      <c r="Y40" s="84"/>
      <c r="Z40" s="82"/>
      <c r="AA40" s="286" t="e">
        <f t="shared" si="21"/>
        <v>#DIV/0!</v>
      </c>
      <c r="AB40" s="286" t="e">
        <f t="shared" si="16"/>
        <v>#DIV/0!</v>
      </c>
      <c r="AC40" s="286" t="e">
        <f t="shared" si="17"/>
        <v>#DIV/0!</v>
      </c>
      <c r="AD40" s="84"/>
      <c r="AE40" s="84"/>
      <c r="AF40" s="84"/>
      <c r="AG40" s="84"/>
      <c r="AH40" s="84"/>
      <c r="AI40" s="84"/>
      <c r="AJ40" s="84"/>
      <c r="AK40" s="84"/>
      <c r="AL40" s="321" t="s">
        <v>386</v>
      </c>
      <c r="AM40" s="322"/>
    </row>
    <row r="41" ht="25" spans="1:39">
      <c r="A41" s="259" t="s">
        <v>177</v>
      </c>
      <c r="B41" s="260" t="s">
        <v>178</v>
      </c>
      <c r="C41" s="262"/>
      <c r="D41" s="262"/>
      <c r="E41" s="262"/>
      <c r="F41" s="262"/>
      <c r="G41" s="84"/>
      <c r="H41" s="84"/>
      <c r="I41" s="84"/>
      <c r="J41" s="287"/>
      <c r="K41" s="286" t="e">
        <f t="shared" si="18"/>
        <v>#DIV/0!</v>
      </c>
      <c r="L41" s="286" t="e">
        <f t="shared" si="19"/>
        <v>#DIV/0!</v>
      </c>
      <c r="M41" s="305" t="e">
        <f t="shared" si="20"/>
        <v>#DIV/0!</v>
      </c>
      <c r="N41" s="84"/>
      <c r="O41" s="84"/>
      <c r="P41" s="84"/>
      <c r="Q41" s="84"/>
      <c r="R41" s="84"/>
      <c r="S41" s="84"/>
      <c r="T41" s="84"/>
      <c r="U41" s="84"/>
      <c r="V41" s="84"/>
      <c r="W41" s="84"/>
      <c r="X41" s="84"/>
      <c r="Y41" s="84"/>
      <c r="Z41" s="82"/>
      <c r="AA41" s="286" t="e">
        <f t="shared" si="21"/>
        <v>#DIV/0!</v>
      </c>
      <c r="AB41" s="286" t="e">
        <f t="shared" si="16"/>
        <v>#DIV/0!</v>
      </c>
      <c r="AC41" s="286" t="e">
        <f t="shared" si="17"/>
        <v>#DIV/0!</v>
      </c>
      <c r="AD41" s="84"/>
      <c r="AE41" s="84"/>
      <c r="AF41" s="84"/>
      <c r="AG41" s="84"/>
      <c r="AH41" s="84"/>
      <c r="AI41" s="84"/>
      <c r="AJ41" s="84"/>
      <c r="AK41" s="84"/>
      <c r="AL41" s="321" t="s">
        <v>386</v>
      </c>
      <c r="AM41" s="322"/>
    </row>
    <row r="42" ht="38" spans="1:39">
      <c r="A42" s="259" t="s">
        <v>180</v>
      </c>
      <c r="B42" s="260" t="s">
        <v>181</v>
      </c>
      <c r="C42" s="262"/>
      <c r="D42" s="262"/>
      <c r="E42" s="262"/>
      <c r="F42" s="262"/>
      <c r="G42" s="84"/>
      <c r="H42" s="84"/>
      <c r="I42" s="84"/>
      <c r="J42" s="287"/>
      <c r="K42" s="286" t="e">
        <f t="shared" si="18"/>
        <v>#DIV/0!</v>
      </c>
      <c r="L42" s="286" t="e">
        <f t="shared" si="19"/>
        <v>#DIV/0!</v>
      </c>
      <c r="M42" s="305" t="e">
        <f t="shared" si="20"/>
        <v>#DIV/0!</v>
      </c>
      <c r="N42" s="84"/>
      <c r="O42" s="84"/>
      <c r="P42" s="84"/>
      <c r="Q42" s="84"/>
      <c r="R42" s="84"/>
      <c r="S42" s="84"/>
      <c r="T42" s="84"/>
      <c r="U42" s="84"/>
      <c r="V42" s="84"/>
      <c r="W42" s="84"/>
      <c r="X42" s="84"/>
      <c r="Y42" s="84"/>
      <c r="Z42" s="82"/>
      <c r="AA42" s="286" t="e">
        <f t="shared" si="21"/>
        <v>#DIV/0!</v>
      </c>
      <c r="AB42" s="286" t="e">
        <f t="shared" si="16"/>
        <v>#DIV/0!</v>
      </c>
      <c r="AC42" s="286" t="e">
        <f t="shared" si="17"/>
        <v>#DIV/0!</v>
      </c>
      <c r="AD42" s="84"/>
      <c r="AE42" s="84"/>
      <c r="AF42" s="84"/>
      <c r="AG42" s="84"/>
      <c r="AH42" s="84"/>
      <c r="AI42" s="84"/>
      <c r="AJ42" s="84"/>
      <c r="AK42" s="84"/>
      <c r="AL42" s="321" t="s">
        <v>394</v>
      </c>
      <c r="AM42" s="322"/>
    </row>
    <row r="43" ht="25" spans="1:39">
      <c r="A43" s="259" t="s">
        <v>183</v>
      </c>
      <c r="B43" s="260" t="s">
        <v>184</v>
      </c>
      <c r="C43" s="262"/>
      <c r="D43" s="262"/>
      <c r="E43" s="262"/>
      <c r="F43" s="262"/>
      <c r="G43" s="84"/>
      <c r="H43" s="84"/>
      <c r="I43" s="84"/>
      <c r="J43" s="287"/>
      <c r="K43" s="286" t="e">
        <f t="shared" si="18"/>
        <v>#DIV/0!</v>
      </c>
      <c r="L43" s="286" t="e">
        <f t="shared" si="19"/>
        <v>#DIV/0!</v>
      </c>
      <c r="M43" s="305" t="e">
        <f t="shared" si="20"/>
        <v>#DIV/0!</v>
      </c>
      <c r="N43" s="84"/>
      <c r="O43" s="84"/>
      <c r="P43" s="84"/>
      <c r="Q43" s="84"/>
      <c r="R43" s="84"/>
      <c r="S43" s="84"/>
      <c r="T43" s="84"/>
      <c r="U43" s="84"/>
      <c r="V43" s="84"/>
      <c r="W43" s="84"/>
      <c r="X43" s="84"/>
      <c r="Y43" s="84"/>
      <c r="Z43" s="82"/>
      <c r="AA43" s="286" t="e">
        <f t="shared" si="21"/>
        <v>#DIV/0!</v>
      </c>
      <c r="AB43" s="286" t="e">
        <f t="shared" si="16"/>
        <v>#DIV/0!</v>
      </c>
      <c r="AC43" s="286" t="e">
        <f t="shared" si="17"/>
        <v>#DIV/0!</v>
      </c>
      <c r="AD43" s="84"/>
      <c r="AE43" s="84"/>
      <c r="AF43" s="84"/>
      <c r="AG43" s="84"/>
      <c r="AH43" s="84"/>
      <c r="AI43" s="84"/>
      <c r="AJ43" s="84"/>
      <c r="AK43" s="84"/>
      <c r="AL43" s="321" t="s">
        <v>386</v>
      </c>
      <c r="AM43" s="322"/>
    </row>
    <row r="44" ht="25" spans="1:39">
      <c r="A44" s="259" t="s">
        <v>189</v>
      </c>
      <c r="B44" s="260" t="s">
        <v>190</v>
      </c>
      <c r="C44" s="262"/>
      <c r="D44" s="262"/>
      <c r="E44" s="262"/>
      <c r="F44" s="262"/>
      <c r="G44" s="84"/>
      <c r="H44" s="84"/>
      <c r="I44" s="84"/>
      <c r="J44" s="287"/>
      <c r="K44" s="286" t="e">
        <f t="shared" si="18"/>
        <v>#DIV/0!</v>
      </c>
      <c r="L44" s="286" t="e">
        <f t="shared" si="19"/>
        <v>#DIV/0!</v>
      </c>
      <c r="M44" s="305" t="e">
        <f t="shared" si="20"/>
        <v>#DIV/0!</v>
      </c>
      <c r="N44" s="84"/>
      <c r="O44" s="84"/>
      <c r="P44" s="84"/>
      <c r="Q44" s="84"/>
      <c r="R44" s="84"/>
      <c r="S44" s="84"/>
      <c r="T44" s="84"/>
      <c r="U44" s="84"/>
      <c r="V44" s="84"/>
      <c r="W44" s="84"/>
      <c r="X44" s="84"/>
      <c r="Y44" s="84"/>
      <c r="Z44" s="82"/>
      <c r="AA44" s="286" t="e">
        <f t="shared" si="21"/>
        <v>#DIV/0!</v>
      </c>
      <c r="AB44" s="286" t="e">
        <f t="shared" si="16"/>
        <v>#DIV/0!</v>
      </c>
      <c r="AC44" s="286" t="e">
        <f t="shared" si="17"/>
        <v>#DIV/0!</v>
      </c>
      <c r="AD44" s="84"/>
      <c r="AE44" s="84"/>
      <c r="AF44" s="84"/>
      <c r="AG44" s="84"/>
      <c r="AH44" s="84"/>
      <c r="AI44" s="84"/>
      <c r="AJ44" s="84"/>
      <c r="AK44" s="84"/>
      <c r="AL44" s="321" t="s">
        <v>386</v>
      </c>
      <c r="AM44" s="322"/>
    </row>
    <row r="45" ht="25" spans="1:39">
      <c r="A45" s="259" t="s">
        <v>198</v>
      </c>
      <c r="B45" s="260" t="s">
        <v>199</v>
      </c>
      <c r="C45" s="262"/>
      <c r="D45" s="262"/>
      <c r="E45" s="262"/>
      <c r="F45" s="262"/>
      <c r="G45" s="84"/>
      <c r="H45" s="84"/>
      <c r="I45" s="84"/>
      <c r="J45" s="287"/>
      <c r="K45" s="286" t="e">
        <f t="shared" si="18"/>
        <v>#DIV/0!</v>
      </c>
      <c r="L45" s="286" t="e">
        <f t="shared" si="19"/>
        <v>#DIV/0!</v>
      </c>
      <c r="M45" s="305" t="e">
        <f t="shared" si="20"/>
        <v>#DIV/0!</v>
      </c>
      <c r="N45" s="84"/>
      <c r="O45" s="84"/>
      <c r="P45" s="84"/>
      <c r="Q45" s="84"/>
      <c r="R45" s="84"/>
      <c r="S45" s="84"/>
      <c r="T45" s="84"/>
      <c r="U45" s="84"/>
      <c r="V45" s="84"/>
      <c r="W45" s="84"/>
      <c r="X45" s="84"/>
      <c r="Y45" s="84"/>
      <c r="Z45" s="82"/>
      <c r="AA45" s="286" t="e">
        <f t="shared" si="21"/>
        <v>#DIV/0!</v>
      </c>
      <c r="AB45" s="286" t="e">
        <f t="shared" si="16"/>
        <v>#DIV/0!</v>
      </c>
      <c r="AC45" s="286" t="e">
        <f t="shared" si="17"/>
        <v>#DIV/0!</v>
      </c>
      <c r="AD45" s="84"/>
      <c r="AE45" s="84"/>
      <c r="AF45" s="84"/>
      <c r="AG45" s="84"/>
      <c r="AH45" s="84"/>
      <c r="AI45" s="84"/>
      <c r="AJ45" s="84"/>
      <c r="AK45" s="84"/>
      <c r="AL45" s="321" t="s">
        <v>386</v>
      </c>
      <c r="AM45" s="322"/>
    </row>
    <row r="46" ht="38" spans="1:39">
      <c r="A46" s="259" t="s">
        <v>201</v>
      </c>
      <c r="B46" s="260" t="s">
        <v>202</v>
      </c>
      <c r="C46" s="262"/>
      <c r="D46" s="262"/>
      <c r="E46" s="262"/>
      <c r="F46" s="262"/>
      <c r="G46" s="84"/>
      <c r="H46" s="84"/>
      <c r="I46" s="84"/>
      <c r="J46" s="287"/>
      <c r="K46" s="286" t="e">
        <f t="shared" si="18"/>
        <v>#DIV/0!</v>
      </c>
      <c r="L46" s="286" t="e">
        <f t="shared" si="19"/>
        <v>#DIV/0!</v>
      </c>
      <c r="M46" s="305" t="e">
        <f t="shared" si="20"/>
        <v>#DIV/0!</v>
      </c>
      <c r="N46" s="84"/>
      <c r="O46" s="84"/>
      <c r="P46" s="84"/>
      <c r="Q46" s="84"/>
      <c r="R46" s="84"/>
      <c r="S46" s="84"/>
      <c r="T46" s="84"/>
      <c r="U46" s="84"/>
      <c r="V46" s="84"/>
      <c r="W46" s="84"/>
      <c r="X46" s="84"/>
      <c r="Y46" s="84"/>
      <c r="Z46" s="82"/>
      <c r="AA46" s="286" t="e">
        <f t="shared" si="21"/>
        <v>#DIV/0!</v>
      </c>
      <c r="AB46" s="286" t="e">
        <f t="shared" si="16"/>
        <v>#DIV/0!</v>
      </c>
      <c r="AC46" s="286" t="e">
        <f t="shared" si="17"/>
        <v>#DIV/0!</v>
      </c>
      <c r="AD46" s="84"/>
      <c r="AE46" s="84"/>
      <c r="AF46" s="84"/>
      <c r="AG46" s="84"/>
      <c r="AH46" s="84"/>
      <c r="AI46" s="84"/>
      <c r="AJ46" s="84"/>
      <c r="AK46" s="84"/>
      <c r="AL46" s="321" t="s">
        <v>394</v>
      </c>
      <c r="AM46" s="322"/>
    </row>
    <row r="47" ht="25" spans="1:39">
      <c r="A47" s="259" t="s">
        <v>207</v>
      </c>
      <c r="B47" s="260" t="s">
        <v>208</v>
      </c>
      <c r="C47" s="262"/>
      <c r="D47" s="262"/>
      <c r="E47" s="262"/>
      <c r="F47" s="262"/>
      <c r="G47" s="84"/>
      <c r="H47" s="84"/>
      <c r="I47" s="84"/>
      <c r="J47" s="287"/>
      <c r="K47" s="286" t="e">
        <f t="shared" si="18"/>
        <v>#DIV/0!</v>
      </c>
      <c r="L47" s="286" t="e">
        <f t="shared" si="19"/>
        <v>#DIV/0!</v>
      </c>
      <c r="M47" s="305" t="e">
        <f t="shared" si="20"/>
        <v>#DIV/0!</v>
      </c>
      <c r="N47" s="84"/>
      <c r="O47" s="84"/>
      <c r="P47" s="84"/>
      <c r="Q47" s="84"/>
      <c r="R47" s="84"/>
      <c r="S47" s="84"/>
      <c r="T47" s="84"/>
      <c r="U47" s="84"/>
      <c r="V47" s="84"/>
      <c r="W47" s="84"/>
      <c r="X47" s="84"/>
      <c r="Y47" s="84"/>
      <c r="Z47" s="82"/>
      <c r="AA47" s="286" t="e">
        <f t="shared" si="21"/>
        <v>#DIV/0!</v>
      </c>
      <c r="AB47" s="286" t="e">
        <f t="shared" si="16"/>
        <v>#DIV/0!</v>
      </c>
      <c r="AC47" s="286" t="e">
        <f t="shared" si="17"/>
        <v>#DIV/0!</v>
      </c>
      <c r="AD47" s="84"/>
      <c r="AE47" s="84"/>
      <c r="AF47" s="84"/>
      <c r="AG47" s="84"/>
      <c r="AH47" s="84"/>
      <c r="AI47" s="84"/>
      <c r="AJ47" s="84"/>
      <c r="AK47" s="84"/>
      <c r="AL47" s="321" t="s">
        <v>386</v>
      </c>
      <c r="AM47" s="322"/>
    </row>
    <row r="48" ht="25" spans="1:39">
      <c r="A48" s="259" t="s">
        <v>216</v>
      </c>
      <c r="B48" s="260" t="s">
        <v>217</v>
      </c>
      <c r="C48" s="262"/>
      <c r="D48" s="262"/>
      <c r="E48" s="262"/>
      <c r="F48" s="262"/>
      <c r="G48" s="84"/>
      <c r="H48" s="84"/>
      <c r="I48" s="84"/>
      <c r="J48" s="287"/>
      <c r="K48" s="286" t="e">
        <f t="shared" si="18"/>
        <v>#DIV/0!</v>
      </c>
      <c r="L48" s="286" t="e">
        <f t="shared" si="19"/>
        <v>#DIV/0!</v>
      </c>
      <c r="M48" s="305" t="e">
        <f t="shared" ref="M48:M60" si="22">(I48-J48)/J48</f>
        <v>#DIV/0!</v>
      </c>
      <c r="N48" s="84"/>
      <c r="O48" s="84"/>
      <c r="P48" s="84"/>
      <c r="Q48" s="84"/>
      <c r="R48" s="84"/>
      <c r="S48" s="84"/>
      <c r="T48" s="84"/>
      <c r="U48" s="84"/>
      <c r="V48" s="84"/>
      <c r="W48" s="84"/>
      <c r="X48" s="84"/>
      <c r="Y48" s="84"/>
      <c r="Z48" s="82"/>
      <c r="AA48" s="286" t="e">
        <f t="shared" si="21"/>
        <v>#DIV/0!</v>
      </c>
      <c r="AB48" s="286" t="e">
        <f t="shared" si="16"/>
        <v>#DIV/0!</v>
      </c>
      <c r="AC48" s="286" t="e">
        <f t="shared" si="17"/>
        <v>#DIV/0!</v>
      </c>
      <c r="AD48" s="84"/>
      <c r="AE48" s="84"/>
      <c r="AF48" s="84"/>
      <c r="AG48" s="84"/>
      <c r="AH48" s="84"/>
      <c r="AI48" s="84"/>
      <c r="AJ48" s="84"/>
      <c r="AK48" s="84"/>
      <c r="AL48" s="321" t="s">
        <v>386</v>
      </c>
      <c r="AM48" s="322"/>
    </row>
    <row r="49" ht="38" spans="1:39">
      <c r="A49" s="259" t="s">
        <v>222</v>
      </c>
      <c r="B49" s="260" t="s">
        <v>223</v>
      </c>
      <c r="C49" s="262"/>
      <c r="D49" s="262"/>
      <c r="E49" s="262"/>
      <c r="F49" s="262"/>
      <c r="G49" s="84"/>
      <c r="H49" s="84"/>
      <c r="I49" s="84"/>
      <c r="J49" s="287"/>
      <c r="K49" s="286" t="e">
        <f t="shared" si="18"/>
        <v>#DIV/0!</v>
      </c>
      <c r="L49" s="286" t="e">
        <f t="shared" si="19"/>
        <v>#DIV/0!</v>
      </c>
      <c r="M49" s="305" t="e">
        <f t="shared" si="22"/>
        <v>#DIV/0!</v>
      </c>
      <c r="N49" s="84"/>
      <c r="O49" s="84"/>
      <c r="P49" s="84"/>
      <c r="Q49" s="84"/>
      <c r="R49" s="84"/>
      <c r="S49" s="84"/>
      <c r="T49" s="84"/>
      <c r="U49" s="84"/>
      <c r="V49" s="84"/>
      <c r="W49" s="84"/>
      <c r="X49" s="84"/>
      <c r="Y49" s="84"/>
      <c r="Z49" s="82"/>
      <c r="AA49" s="286" t="e">
        <f t="shared" si="21"/>
        <v>#DIV/0!</v>
      </c>
      <c r="AB49" s="286" t="e">
        <f t="shared" si="16"/>
        <v>#DIV/0!</v>
      </c>
      <c r="AC49" s="286" t="e">
        <f t="shared" si="17"/>
        <v>#DIV/0!</v>
      </c>
      <c r="AD49" s="84"/>
      <c r="AE49" s="84"/>
      <c r="AF49" s="84"/>
      <c r="AG49" s="84"/>
      <c r="AH49" s="84"/>
      <c r="AI49" s="84"/>
      <c r="AJ49" s="84"/>
      <c r="AK49" s="84"/>
      <c r="AL49" s="321" t="s">
        <v>394</v>
      </c>
      <c r="AM49" s="322"/>
    </row>
    <row r="50" ht="25" spans="1:39">
      <c r="A50" s="259" t="s">
        <v>228</v>
      </c>
      <c r="B50" s="260" t="s">
        <v>229</v>
      </c>
      <c r="C50" s="262"/>
      <c r="D50" s="262"/>
      <c r="E50" s="262"/>
      <c r="F50" s="262"/>
      <c r="G50" s="84"/>
      <c r="H50" s="84"/>
      <c r="I50" s="84"/>
      <c r="J50" s="287"/>
      <c r="K50" s="286" t="e">
        <f t="shared" si="18"/>
        <v>#DIV/0!</v>
      </c>
      <c r="L50" s="286" t="e">
        <f t="shared" si="19"/>
        <v>#DIV/0!</v>
      </c>
      <c r="M50" s="305" t="e">
        <f t="shared" si="22"/>
        <v>#DIV/0!</v>
      </c>
      <c r="N50" s="84"/>
      <c r="O50" s="84"/>
      <c r="P50" s="84"/>
      <c r="Q50" s="84"/>
      <c r="R50" s="84"/>
      <c r="S50" s="84"/>
      <c r="T50" s="84"/>
      <c r="U50" s="84"/>
      <c r="V50" s="84"/>
      <c r="W50" s="84"/>
      <c r="X50" s="84"/>
      <c r="Y50" s="84"/>
      <c r="Z50" s="82"/>
      <c r="AA50" s="286" t="e">
        <f t="shared" si="21"/>
        <v>#DIV/0!</v>
      </c>
      <c r="AB50" s="286" t="e">
        <f t="shared" si="16"/>
        <v>#DIV/0!</v>
      </c>
      <c r="AC50" s="286" t="e">
        <f t="shared" si="17"/>
        <v>#DIV/0!</v>
      </c>
      <c r="AD50" s="84"/>
      <c r="AE50" s="84"/>
      <c r="AF50" s="84"/>
      <c r="AG50" s="84"/>
      <c r="AH50" s="84"/>
      <c r="AI50" s="84"/>
      <c r="AJ50" s="84"/>
      <c r="AK50" s="84"/>
      <c r="AL50" s="321" t="s">
        <v>386</v>
      </c>
      <c r="AM50" s="322"/>
    </row>
    <row r="51" ht="25" spans="1:39">
      <c r="A51" s="259" t="s">
        <v>231</v>
      </c>
      <c r="B51" s="260" t="s">
        <v>232</v>
      </c>
      <c r="C51" s="262"/>
      <c r="D51" s="262"/>
      <c r="E51" s="262"/>
      <c r="F51" s="262"/>
      <c r="G51" s="84"/>
      <c r="H51" s="84"/>
      <c r="I51" s="84"/>
      <c r="J51" s="287"/>
      <c r="K51" s="286" t="e">
        <f t="shared" si="18"/>
        <v>#DIV/0!</v>
      </c>
      <c r="L51" s="286" t="e">
        <f t="shared" si="19"/>
        <v>#DIV/0!</v>
      </c>
      <c r="M51" s="305" t="e">
        <f t="shared" si="22"/>
        <v>#DIV/0!</v>
      </c>
      <c r="N51" s="84"/>
      <c r="O51" s="84"/>
      <c r="P51" s="84"/>
      <c r="Q51" s="84"/>
      <c r="R51" s="84"/>
      <c r="S51" s="84"/>
      <c r="T51" s="84"/>
      <c r="U51" s="84"/>
      <c r="V51" s="84"/>
      <c r="W51" s="84"/>
      <c r="X51" s="84"/>
      <c r="Y51" s="84"/>
      <c r="Z51" s="82"/>
      <c r="AA51" s="286" t="e">
        <f t="shared" si="21"/>
        <v>#DIV/0!</v>
      </c>
      <c r="AB51" s="286" t="e">
        <f t="shared" si="16"/>
        <v>#DIV/0!</v>
      </c>
      <c r="AC51" s="286" t="e">
        <f t="shared" si="17"/>
        <v>#DIV/0!</v>
      </c>
      <c r="AD51" s="84"/>
      <c r="AE51" s="84"/>
      <c r="AF51" s="84"/>
      <c r="AG51" s="84"/>
      <c r="AH51" s="84"/>
      <c r="AI51" s="84"/>
      <c r="AJ51" s="84"/>
      <c r="AK51" s="84"/>
      <c r="AL51" s="321" t="s">
        <v>386</v>
      </c>
      <c r="AM51" s="322"/>
    </row>
    <row r="52" ht="25" spans="1:39">
      <c r="A52" s="259" t="s">
        <v>234</v>
      </c>
      <c r="B52" s="260" t="s">
        <v>235</v>
      </c>
      <c r="C52" s="262"/>
      <c r="D52" s="262"/>
      <c r="E52" s="262"/>
      <c r="F52" s="262"/>
      <c r="G52" s="84"/>
      <c r="H52" s="84"/>
      <c r="I52" s="84"/>
      <c r="J52" s="287"/>
      <c r="K52" s="286" t="e">
        <f t="shared" si="18"/>
        <v>#DIV/0!</v>
      </c>
      <c r="L52" s="286" t="e">
        <f t="shared" si="19"/>
        <v>#DIV/0!</v>
      </c>
      <c r="M52" s="305" t="e">
        <f t="shared" si="22"/>
        <v>#DIV/0!</v>
      </c>
      <c r="N52" s="84"/>
      <c r="O52" s="84"/>
      <c r="P52" s="84"/>
      <c r="Q52" s="84"/>
      <c r="R52" s="84"/>
      <c r="S52" s="84"/>
      <c r="T52" s="84"/>
      <c r="U52" s="84"/>
      <c r="V52" s="84"/>
      <c r="W52" s="84"/>
      <c r="X52" s="84"/>
      <c r="Y52" s="84"/>
      <c r="Z52" s="82"/>
      <c r="AA52" s="286" t="e">
        <f t="shared" si="21"/>
        <v>#DIV/0!</v>
      </c>
      <c r="AB52" s="286" t="e">
        <f t="shared" si="16"/>
        <v>#DIV/0!</v>
      </c>
      <c r="AC52" s="286" t="e">
        <f t="shared" si="17"/>
        <v>#DIV/0!</v>
      </c>
      <c r="AD52" s="84"/>
      <c r="AE52" s="84"/>
      <c r="AF52" s="84"/>
      <c r="AG52" s="84"/>
      <c r="AH52" s="84"/>
      <c r="AI52" s="84"/>
      <c r="AJ52" s="84"/>
      <c r="AK52" s="84"/>
      <c r="AL52" s="321" t="s">
        <v>386</v>
      </c>
      <c r="AM52" s="322"/>
    </row>
    <row r="53" ht="25" spans="1:39">
      <c r="A53" s="259" t="s">
        <v>237</v>
      </c>
      <c r="B53" s="260" t="s">
        <v>238</v>
      </c>
      <c r="C53" s="262"/>
      <c r="D53" s="262"/>
      <c r="E53" s="262"/>
      <c r="F53" s="262"/>
      <c r="G53" s="84"/>
      <c r="H53" s="84"/>
      <c r="I53" s="84"/>
      <c r="J53" s="287"/>
      <c r="K53" s="286" t="e">
        <f t="shared" si="18"/>
        <v>#DIV/0!</v>
      </c>
      <c r="L53" s="286" t="e">
        <f t="shared" si="19"/>
        <v>#DIV/0!</v>
      </c>
      <c r="M53" s="305" t="e">
        <f t="shared" si="22"/>
        <v>#DIV/0!</v>
      </c>
      <c r="N53" s="84"/>
      <c r="O53" s="84"/>
      <c r="P53" s="84"/>
      <c r="Q53" s="84"/>
      <c r="R53" s="84"/>
      <c r="S53" s="84"/>
      <c r="T53" s="84"/>
      <c r="U53" s="84"/>
      <c r="V53" s="84"/>
      <c r="W53" s="84"/>
      <c r="X53" s="84"/>
      <c r="Y53" s="84"/>
      <c r="Z53" s="82"/>
      <c r="AA53" s="286" t="e">
        <f t="shared" si="21"/>
        <v>#DIV/0!</v>
      </c>
      <c r="AB53" s="286" t="e">
        <f t="shared" si="16"/>
        <v>#DIV/0!</v>
      </c>
      <c r="AC53" s="286" t="e">
        <f t="shared" si="17"/>
        <v>#DIV/0!</v>
      </c>
      <c r="AD53" s="84"/>
      <c r="AE53" s="84"/>
      <c r="AF53" s="84"/>
      <c r="AG53" s="84"/>
      <c r="AH53" s="84"/>
      <c r="AI53" s="84"/>
      <c r="AJ53" s="84"/>
      <c r="AK53" s="84"/>
      <c r="AL53" s="321" t="s">
        <v>395</v>
      </c>
      <c r="AM53" s="322"/>
    </row>
    <row r="54" ht="25" spans="1:39">
      <c r="A54" s="259" t="s">
        <v>243</v>
      </c>
      <c r="B54" s="260" t="s">
        <v>244</v>
      </c>
      <c r="C54" s="262"/>
      <c r="D54" s="262"/>
      <c r="E54" s="262"/>
      <c r="F54" s="262"/>
      <c r="G54" s="84"/>
      <c r="H54" s="84"/>
      <c r="I54" s="84"/>
      <c r="J54" s="287"/>
      <c r="K54" s="286" t="e">
        <f t="shared" si="18"/>
        <v>#DIV/0!</v>
      </c>
      <c r="L54" s="286" t="e">
        <f t="shared" si="19"/>
        <v>#DIV/0!</v>
      </c>
      <c r="M54" s="305" t="e">
        <f t="shared" si="22"/>
        <v>#DIV/0!</v>
      </c>
      <c r="N54" s="84"/>
      <c r="O54" s="84"/>
      <c r="P54" s="84"/>
      <c r="Q54" s="84"/>
      <c r="R54" s="84"/>
      <c r="S54" s="84"/>
      <c r="T54" s="84"/>
      <c r="U54" s="84"/>
      <c r="V54" s="84"/>
      <c r="W54" s="84"/>
      <c r="X54" s="84"/>
      <c r="Y54" s="84"/>
      <c r="Z54" s="82"/>
      <c r="AA54" s="286" t="e">
        <f t="shared" si="21"/>
        <v>#DIV/0!</v>
      </c>
      <c r="AB54" s="286" t="e">
        <f t="shared" si="16"/>
        <v>#DIV/0!</v>
      </c>
      <c r="AC54" s="286" t="e">
        <f t="shared" si="17"/>
        <v>#DIV/0!</v>
      </c>
      <c r="AD54" s="84"/>
      <c r="AE54" s="84"/>
      <c r="AF54" s="84"/>
      <c r="AG54" s="84"/>
      <c r="AH54" s="84"/>
      <c r="AI54" s="84"/>
      <c r="AJ54" s="84"/>
      <c r="AK54" s="84"/>
      <c r="AL54" s="321" t="s">
        <v>385</v>
      </c>
      <c r="AM54" s="322"/>
    </row>
    <row r="55" ht="38" spans="1:39">
      <c r="A55" s="259" t="s">
        <v>246</v>
      </c>
      <c r="B55" s="260" t="s">
        <v>247</v>
      </c>
      <c r="C55" s="262">
        <v>7.48</v>
      </c>
      <c r="D55" s="262">
        <v>7.86</v>
      </c>
      <c r="E55" s="262">
        <v>8.19</v>
      </c>
      <c r="F55" s="262"/>
      <c r="G55" s="84">
        <v>8.22</v>
      </c>
      <c r="H55" s="84">
        <v>2.48</v>
      </c>
      <c r="I55" s="84">
        <v>15.35</v>
      </c>
      <c r="J55" s="287">
        <v>2.48</v>
      </c>
      <c r="K55" s="286">
        <f t="shared" si="18"/>
        <v>2.31451612903226</v>
      </c>
      <c r="L55" s="286">
        <f t="shared" si="19"/>
        <v>0.464495114006515</v>
      </c>
      <c r="M55" s="305">
        <f t="shared" si="22"/>
        <v>5.18951612903226</v>
      </c>
      <c r="N55" s="84"/>
      <c r="O55" s="84"/>
      <c r="P55" s="84"/>
      <c r="Q55" s="84"/>
      <c r="R55" s="84"/>
      <c r="S55" s="84"/>
      <c r="T55" s="84"/>
      <c r="U55" s="84"/>
      <c r="V55" s="84"/>
      <c r="W55" s="84"/>
      <c r="X55" s="84"/>
      <c r="Y55" s="84"/>
      <c r="Z55" s="82"/>
      <c r="AA55" s="286" t="e">
        <f t="shared" si="21"/>
        <v>#DIV/0!</v>
      </c>
      <c r="AB55" s="286" t="e">
        <f t="shared" si="16"/>
        <v>#DIV/0!</v>
      </c>
      <c r="AC55" s="286" t="e">
        <f t="shared" si="17"/>
        <v>#DIV/0!</v>
      </c>
      <c r="AD55" s="84"/>
      <c r="AE55" s="84"/>
      <c r="AF55" s="84"/>
      <c r="AG55" s="84"/>
      <c r="AH55" s="84"/>
      <c r="AI55" s="84"/>
      <c r="AJ55" s="84"/>
      <c r="AK55" s="84"/>
      <c r="AL55" s="321" t="s">
        <v>377</v>
      </c>
      <c r="AM55" s="322"/>
    </row>
    <row r="56" ht="38" spans="1:39">
      <c r="A56" s="259" t="s">
        <v>249</v>
      </c>
      <c r="B56" s="260" t="s">
        <v>250</v>
      </c>
      <c r="C56" s="262"/>
      <c r="D56" s="262"/>
      <c r="E56" s="262"/>
      <c r="F56" s="262"/>
      <c r="G56" s="84"/>
      <c r="H56" s="84"/>
      <c r="I56" s="84"/>
      <c r="J56" s="287"/>
      <c r="K56" s="286" t="e">
        <f t="shared" si="18"/>
        <v>#DIV/0!</v>
      </c>
      <c r="L56" s="286" t="e">
        <f t="shared" si="19"/>
        <v>#DIV/0!</v>
      </c>
      <c r="M56" s="305" t="e">
        <f t="shared" si="22"/>
        <v>#DIV/0!</v>
      </c>
      <c r="N56" s="84"/>
      <c r="O56" s="84"/>
      <c r="P56" s="84"/>
      <c r="Q56" s="84"/>
      <c r="R56" s="84"/>
      <c r="S56" s="84"/>
      <c r="T56" s="84"/>
      <c r="U56" s="84"/>
      <c r="V56" s="84"/>
      <c r="W56" s="84"/>
      <c r="X56" s="84"/>
      <c r="Y56" s="84"/>
      <c r="Z56" s="82"/>
      <c r="AA56" s="286" t="e">
        <f t="shared" si="21"/>
        <v>#DIV/0!</v>
      </c>
      <c r="AB56" s="286" t="e">
        <f t="shared" si="16"/>
        <v>#DIV/0!</v>
      </c>
      <c r="AC56" s="286" t="e">
        <f t="shared" si="17"/>
        <v>#DIV/0!</v>
      </c>
      <c r="AD56" s="84"/>
      <c r="AE56" s="84"/>
      <c r="AF56" s="84"/>
      <c r="AG56" s="84"/>
      <c r="AH56" s="84"/>
      <c r="AI56" s="84"/>
      <c r="AJ56" s="84"/>
      <c r="AK56" s="84"/>
      <c r="AL56" s="321" t="s">
        <v>364</v>
      </c>
      <c r="AM56" s="322"/>
    </row>
    <row r="57" ht="38" spans="1:39">
      <c r="A57" s="259" t="s">
        <v>252</v>
      </c>
      <c r="B57" s="260" t="s">
        <v>253</v>
      </c>
      <c r="C57" s="262"/>
      <c r="D57" s="262"/>
      <c r="E57" s="262"/>
      <c r="F57" s="262"/>
      <c r="G57" s="84"/>
      <c r="H57" s="84"/>
      <c r="I57" s="84"/>
      <c r="J57" s="287"/>
      <c r="K57" s="286" t="e">
        <f t="shared" si="18"/>
        <v>#DIV/0!</v>
      </c>
      <c r="L57" s="286" t="e">
        <f t="shared" si="19"/>
        <v>#DIV/0!</v>
      </c>
      <c r="M57" s="305" t="e">
        <f t="shared" si="22"/>
        <v>#DIV/0!</v>
      </c>
      <c r="N57" s="84"/>
      <c r="O57" s="84"/>
      <c r="P57" s="84"/>
      <c r="Q57" s="84"/>
      <c r="R57" s="84"/>
      <c r="S57" s="84"/>
      <c r="T57" s="84"/>
      <c r="U57" s="84"/>
      <c r="V57" s="84"/>
      <c r="W57" s="84"/>
      <c r="X57" s="84"/>
      <c r="Y57" s="84"/>
      <c r="Z57" s="82"/>
      <c r="AA57" s="286" t="e">
        <f t="shared" si="21"/>
        <v>#DIV/0!</v>
      </c>
      <c r="AB57" s="286" t="e">
        <f t="shared" si="16"/>
        <v>#DIV/0!</v>
      </c>
      <c r="AC57" s="286" t="e">
        <f t="shared" si="17"/>
        <v>#DIV/0!</v>
      </c>
      <c r="AD57" s="84"/>
      <c r="AE57" s="84"/>
      <c r="AF57" s="84"/>
      <c r="AG57" s="84"/>
      <c r="AH57" s="84"/>
      <c r="AI57" s="84"/>
      <c r="AJ57" s="84"/>
      <c r="AK57" s="84"/>
      <c r="AL57" s="321" t="s">
        <v>364</v>
      </c>
      <c r="AM57" s="322"/>
    </row>
    <row r="58" ht="25" spans="1:39">
      <c r="A58" s="259" t="s">
        <v>255</v>
      </c>
      <c r="B58" s="260" t="s">
        <v>256</v>
      </c>
      <c r="C58" s="262"/>
      <c r="D58" s="262"/>
      <c r="E58" s="262"/>
      <c r="F58" s="262"/>
      <c r="G58" s="84"/>
      <c r="H58" s="84"/>
      <c r="I58" s="84"/>
      <c r="J58" s="287"/>
      <c r="K58" s="286" t="e">
        <f t="shared" si="18"/>
        <v>#DIV/0!</v>
      </c>
      <c r="L58" s="286" t="e">
        <f t="shared" si="19"/>
        <v>#DIV/0!</v>
      </c>
      <c r="M58" s="305" t="e">
        <f t="shared" si="22"/>
        <v>#DIV/0!</v>
      </c>
      <c r="N58" s="84"/>
      <c r="O58" s="84"/>
      <c r="P58" s="84"/>
      <c r="Q58" s="84"/>
      <c r="R58" s="84"/>
      <c r="S58" s="84"/>
      <c r="T58" s="84"/>
      <c r="U58" s="84"/>
      <c r="V58" s="84"/>
      <c r="W58" s="84"/>
      <c r="X58" s="84"/>
      <c r="Y58" s="84"/>
      <c r="Z58" s="82"/>
      <c r="AA58" s="286" t="e">
        <f t="shared" si="21"/>
        <v>#DIV/0!</v>
      </c>
      <c r="AB58" s="286" t="e">
        <f t="shared" si="16"/>
        <v>#DIV/0!</v>
      </c>
      <c r="AC58" s="286" t="e">
        <f t="shared" si="17"/>
        <v>#DIV/0!</v>
      </c>
      <c r="AD58" s="84"/>
      <c r="AE58" s="84"/>
      <c r="AF58" s="84"/>
      <c r="AG58" s="84"/>
      <c r="AH58" s="84"/>
      <c r="AI58" s="84"/>
      <c r="AJ58" s="84"/>
      <c r="AK58" s="84"/>
      <c r="AL58" s="321" t="s">
        <v>386</v>
      </c>
      <c r="AM58" s="322"/>
    </row>
    <row r="59" ht="38" spans="1:39">
      <c r="A59" s="259" t="s">
        <v>258</v>
      </c>
      <c r="B59" s="260" t="s">
        <v>259</v>
      </c>
      <c r="C59" s="262"/>
      <c r="D59" s="262"/>
      <c r="E59" s="262"/>
      <c r="F59" s="262"/>
      <c r="G59" s="84"/>
      <c r="H59" s="84"/>
      <c r="I59" s="84"/>
      <c r="J59" s="287"/>
      <c r="K59" s="286" t="e">
        <f t="shared" si="18"/>
        <v>#DIV/0!</v>
      </c>
      <c r="L59" s="286" t="e">
        <f t="shared" si="19"/>
        <v>#DIV/0!</v>
      </c>
      <c r="M59" s="305" t="e">
        <f t="shared" si="22"/>
        <v>#DIV/0!</v>
      </c>
      <c r="N59" s="84"/>
      <c r="O59" s="84"/>
      <c r="P59" s="84"/>
      <c r="Q59" s="84"/>
      <c r="R59" s="84"/>
      <c r="S59" s="84"/>
      <c r="T59" s="84"/>
      <c r="U59" s="84"/>
      <c r="V59" s="84"/>
      <c r="W59" s="84"/>
      <c r="X59" s="84"/>
      <c r="Y59" s="84"/>
      <c r="Z59" s="82"/>
      <c r="AA59" s="286" t="e">
        <f t="shared" si="21"/>
        <v>#DIV/0!</v>
      </c>
      <c r="AB59" s="286" t="e">
        <f t="shared" si="16"/>
        <v>#DIV/0!</v>
      </c>
      <c r="AC59" s="286" t="e">
        <f t="shared" si="17"/>
        <v>#DIV/0!</v>
      </c>
      <c r="AD59" s="84"/>
      <c r="AE59" s="84"/>
      <c r="AF59" s="84"/>
      <c r="AG59" s="84"/>
      <c r="AH59" s="84"/>
      <c r="AI59" s="84"/>
      <c r="AJ59" s="84"/>
      <c r="AK59" s="84"/>
      <c r="AL59" s="321" t="s">
        <v>364</v>
      </c>
      <c r="AM59" s="322"/>
    </row>
    <row r="60" ht="25" spans="1:39">
      <c r="A60" s="259" t="s">
        <v>264</v>
      </c>
      <c r="B60" s="260" t="s">
        <v>265</v>
      </c>
      <c r="C60" s="262">
        <v>14.81</v>
      </c>
      <c r="D60" s="262">
        <v>16.47</v>
      </c>
      <c r="E60" s="262">
        <v>21.53</v>
      </c>
      <c r="F60" s="262"/>
      <c r="G60" s="84">
        <v>21.93</v>
      </c>
      <c r="H60" s="84">
        <v>5.43</v>
      </c>
      <c r="I60" s="84">
        <v>27.85</v>
      </c>
      <c r="J60" s="287">
        <v>8.37</v>
      </c>
      <c r="K60" s="286">
        <f t="shared" si="18"/>
        <v>3.03867403314917</v>
      </c>
      <c r="L60" s="286">
        <f t="shared" si="19"/>
        <v>0.212567324955117</v>
      </c>
      <c r="M60" s="305">
        <f t="shared" si="22"/>
        <v>2.3273596176822</v>
      </c>
      <c r="N60" s="84">
        <v>14.53</v>
      </c>
      <c r="O60" s="84">
        <v>22.8</v>
      </c>
      <c r="P60" s="84">
        <v>20.6</v>
      </c>
      <c r="Q60" s="84">
        <v>24.45</v>
      </c>
      <c r="R60" s="84">
        <v>21.2</v>
      </c>
      <c r="S60" s="84"/>
      <c r="T60" s="84"/>
      <c r="U60" s="84"/>
      <c r="V60" s="84"/>
      <c r="W60" s="84"/>
      <c r="X60" s="84"/>
      <c r="Y60" s="84" t="s">
        <v>387</v>
      </c>
      <c r="Z60" s="294">
        <f t="shared" ref="Z60:Z70" si="23">(I60-N60)/I60</f>
        <v>0.478276481149013</v>
      </c>
      <c r="AA60" s="286">
        <f t="shared" si="21"/>
        <v>0.0964912280701754</v>
      </c>
      <c r="AB60" s="286">
        <f t="shared" si="16"/>
        <v>0.132924335378323</v>
      </c>
      <c r="AC60" s="286" t="e">
        <f t="shared" si="17"/>
        <v>#DIV/0!</v>
      </c>
      <c r="AD60" s="84"/>
      <c r="AE60" s="84"/>
      <c r="AF60" s="84"/>
      <c r="AG60" s="84"/>
      <c r="AH60" s="84"/>
      <c r="AI60" s="84"/>
      <c r="AJ60" s="84"/>
      <c r="AK60" s="84"/>
      <c r="AL60" s="321" t="s">
        <v>381</v>
      </c>
      <c r="AM60" s="322"/>
    </row>
    <row r="61" ht="25" spans="1:39">
      <c r="A61" s="259" t="s">
        <v>267</v>
      </c>
      <c r="B61" s="260" t="s">
        <v>268</v>
      </c>
      <c r="C61" s="262"/>
      <c r="D61" s="262"/>
      <c r="E61" s="262"/>
      <c r="F61" s="262"/>
      <c r="G61" s="84"/>
      <c r="H61" s="84"/>
      <c r="I61" s="84"/>
      <c r="J61" s="287"/>
      <c r="K61" s="84"/>
      <c r="L61" s="84"/>
      <c r="M61" s="305" t="e">
        <f t="shared" ref="M61:M70" si="24">(I61-J61)/J61</f>
        <v>#DIV/0!</v>
      </c>
      <c r="N61" s="84"/>
      <c r="O61" s="84"/>
      <c r="P61" s="84"/>
      <c r="Q61" s="84"/>
      <c r="R61" s="84"/>
      <c r="S61" s="84"/>
      <c r="T61" s="84"/>
      <c r="U61" s="84"/>
      <c r="V61" s="84"/>
      <c r="W61" s="84"/>
      <c r="X61" s="84"/>
      <c r="Y61" s="84"/>
      <c r="Z61" s="294" t="e">
        <f t="shared" si="23"/>
        <v>#DIV/0!</v>
      </c>
      <c r="AA61" s="286" t="e">
        <f t="shared" si="21"/>
        <v>#DIV/0!</v>
      </c>
      <c r="AB61" s="286" t="e">
        <f t="shared" ref="AB61:AB70" si="25">(Q61-R61)/Q61</f>
        <v>#DIV/0!</v>
      </c>
      <c r="AC61" s="286" t="e">
        <f t="shared" si="17"/>
        <v>#DIV/0!</v>
      </c>
      <c r="AD61" s="84"/>
      <c r="AE61" s="84"/>
      <c r="AF61" s="84"/>
      <c r="AG61" s="84"/>
      <c r="AH61" s="84"/>
      <c r="AI61" s="84"/>
      <c r="AJ61" s="84"/>
      <c r="AK61" s="84"/>
      <c r="AL61" s="321" t="s">
        <v>386</v>
      </c>
      <c r="AM61" s="322"/>
    </row>
    <row r="62" ht="25" spans="1:39">
      <c r="A62" s="259" t="s">
        <v>276</v>
      </c>
      <c r="B62" s="260" t="s">
        <v>277</v>
      </c>
      <c r="C62" s="262"/>
      <c r="D62" s="262"/>
      <c r="E62" s="262"/>
      <c r="F62" s="262"/>
      <c r="G62" s="84"/>
      <c r="H62" s="84"/>
      <c r="I62" s="84"/>
      <c r="J62" s="287"/>
      <c r="K62" s="84"/>
      <c r="L62" s="84"/>
      <c r="M62" s="305" t="e">
        <f t="shared" si="24"/>
        <v>#DIV/0!</v>
      </c>
      <c r="N62" s="84"/>
      <c r="O62" s="84"/>
      <c r="P62" s="84"/>
      <c r="Q62" s="84"/>
      <c r="R62" s="84"/>
      <c r="S62" s="84"/>
      <c r="T62" s="84"/>
      <c r="U62" s="84"/>
      <c r="V62" s="84"/>
      <c r="W62" s="84"/>
      <c r="X62" s="84"/>
      <c r="Y62" s="84"/>
      <c r="Z62" s="294" t="e">
        <f t="shared" si="23"/>
        <v>#DIV/0!</v>
      </c>
      <c r="AA62" s="286" t="e">
        <f t="shared" si="21"/>
        <v>#DIV/0!</v>
      </c>
      <c r="AB62" s="286" t="e">
        <f t="shared" si="25"/>
        <v>#DIV/0!</v>
      </c>
      <c r="AC62" s="286" t="e">
        <f t="shared" si="17"/>
        <v>#DIV/0!</v>
      </c>
      <c r="AD62" s="84"/>
      <c r="AE62" s="84"/>
      <c r="AF62" s="84"/>
      <c r="AG62" s="84"/>
      <c r="AH62" s="84"/>
      <c r="AI62" s="84"/>
      <c r="AJ62" s="84"/>
      <c r="AK62" s="84"/>
      <c r="AL62" s="321" t="s">
        <v>386</v>
      </c>
      <c r="AM62" s="322"/>
    </row>
    <row r="63" ht="25" spans="1:39">
      <c r="A63" s="259" t="s">
        <v>282</v>
      </c>
      <c r="B63" s="260" t="s">
        <v>283</v>
      </c>
      <c r="C63" s="262"/>
      <c r="D63" s="262"/>
      <c r="E63" s="262"/>
      <c r="F63" s="262"/>
      <c r="G63" s="84"/>
      <c r="H63" s="84"/>
      <c r="I63" s="84"/>
      <c r="J63" s="287"/>
      <c r="K63" s="84"/>
      <c r="L63" s="84"/>
      <c r="M63" s="305" t="e">
        <f t="shared" si="24"/>
        <v>#DIV/0!</v>
      </c>
      <c r="N63" s="84"/>
      <c r="O63" s="84"/>
      <c r="P63" s="84"/>
      <c r="Q63" s="84"/>
      <c r="R63" s="84"/>
      <c r="S63" s="84"/>
      <c r="T63" s="84"/>
      <c r="U63" s="84"/>
      <c r="V63" s="84"/>
      <c r="W63" s="84"/>
      <c r="X63" s="84"/>
      <c r="Y63" s="84"/>
      <c r="Z63" s="294" t="e">
        <f t="shared" si="23"/>
        <v>#DIV/0!</v>
      </c>
      <c r="AA63" s="286" t="e">
        <f t="shared" si="21"/>
        <v>#DIV/0!</v>
      </c>
      <c r="AB63" s="286" t="e">
        <f t="shared" si="25"/>
        <v>#DIV/0!</v>
      </c>
      <c r="AC63" s="286" t="e">
        <f t="shared" si="17"/>
        <v>#DIV/0!</v>
      </c>
      <c r="AD63" s="84"/>
      <c r="AE63" s="84"/>
      <c r="AF63" s="84"/>
      <c r="AG63" s="84"/>
      <c r="AH63" s="84"/>
      <c r="AI63" s="84"/>
      <c r="AJ63" s="84"/>
      <c r="AK63" s="84"/>
      <c r="AL63" s="321" t="s">
        <v>385</v>
      </c>
      <c r="AM63" s="322"/>
    </row>
    <row r="64" ht="25" spans="1:39">
      <c r="A64" s="259" t="s">
        <v>291</v>
      </c>
      <c r="B64" s="260" t="s">
        <v>292</v>
      </c>
      <c r="C64" s="261">
        <v>15.34</v>
      </c>
      <c r="D64" s="261">
        <v>16.94</v>
      </c>
      <c r="E64" s="261">
        <v>22.72</v>
      </c>
      <c r="F64" s="261"/>
      <c r="G64" s="261">
        <v>26.06</v>
      </c>
      <c r="H64" s="261">
        <v>6.68</v>
      </c>
      <c r="I64" s="261">
        <v>31.05</v>
      </c>
      <c r="J64" s="285"/>
      <c r="K64" s="286">
        <f t="shared" ref="K64:K70" si="26">(G64-H64)/H64</f>
        <v>2.90119760479042</v>
      </c>
      <c r="L64" s="286">
        <f t="shared" ref="L64:L70" si="27">(I64-G64)/I64</f>
        <v>0.160708534621578</v>
      </c>
      <c r="M64" s="305" t="e">
        <f t="shared" si="24"/>
        <v>#DIV/0!</v>
      </c>
      <c r="N64" s="261">
        <v>21.3</v>
      </c>
      <c r="O64" s="261">
        <v>28.82</v>
      </c>
      <c r="P64" s="261">
        <v>23.75</v>
      </c>
      <c r="Q64" s="261"/>
      <c r="R64" s="261"/>
      <c r="S64" s="261"/>
      <c r="T64" s="261"/>
      <c r="U64" s="261"/>
      <c r="V64" s="261"/>
      <c r="W64" s="261"/>
      <c r="X64" s="261"/>
      <c r="Y64" s="309" t="s">
        <v>354</v>
      </c>
      <c r="Z64" s="294">
        <f t="shared" si="23"/>
        <v>0.314009661835749</v>
      </c>
      <c r="AA64" s="286">
        <f t="shared" si="21"/>
        <v>0.175919500346981</v>
      </c>
      <c r="AB64" s="286" t="e">
        <f t="shared" si="25"/>
        <v>#DIV/0!</v>
      </c>
      <c r="AC64" s="286" t="e">
        <f t="shared" si="17"/>
        <v>#DIV/0!</v>
      </c>
      <c r="AD64" s="311"/>
      <c r="AE64" s="261"/>
      <c r="AF64" s="261"/>
      <c r="AG64" s="261"/>
      <c r="AH64" s="84"/>
      <c r="AI64" s="84"/>
      <c r="AJ64" s="261"/>
      <c r="AK64" s="84"/>
      <c r="AL64" s="321" t="s">
        <v>396</v>
      </c>
      <c r="AM64" s="322"/>
    </row>
    <row r="65" ht="38" spans="1:39">
      <c r="A65" s="259" t="s">
        <v>294</v>
      </c>
      <c r="B65" s="260" t="s">
        <v>295</v>
      </c>
      <c r="C65" s="262"/>
      <c r="D65" s="262"/>
      <c r="E65" s="262"/>
      <c r="F65" s="262"/>
      <c r="G65" s="84"/>
      <c r="H65" s="84"/>
      <c r="I65" s="84"/>
      <c r="J65" s="287"/>
      <c r="K65" s="286" t="e">
        <f t="shared" si="26"/>
        <v>#DIV/0!</v>
      </c>
      <c r="L65" s="286" t="e">
        <f t="shared" si="27"/>
        <v>#DIV/0!</v>
      </c>
      <c r="M65" s="305" t="e">
        <f t="shared" si="24"/>
        <v>#DIV/0!</v>
      </c>
      <c r="N65" s="84"/>
      <c r="O65" s="84"/>
      <c r="P65" s="84"/>
      <c r="Q65" s="84"/>
      <c r="R65" s="84"/>
      <c r="S65" s="84"/>
      <c r="T65" s="84"/>
      <c r="U65" s="84"/>
      <c r="V65" s="84"/>
      <c r="W65" s="84"/>
      <c r="X65" s="84"/>
      <c r="Y65" s="84"/>
      <c r="Z65" s="294" t="e">
        <f t="shared" si="23"/>
        <v>#DIV/0!</v>
      </c>
      <c r="AA65" s="286" t="e">
        <f t="shared" si="21"/>
        <v>#DIV/0!</v>
      </c>
      <c r="AB65" s="286" t="e">
        <f t="shared" si="25"/>
        <v>#DIV/0!</v>
      </c>
      <c r="AC65" s="286" t="e">
        <f t="shared" si="17"/>
        <v>#DIV/0!</v>
      </c>
      <c r="AD65" s="84"/>
      <c r="AE65" s="84"/>
      <c r="AF65" s="84"/>
      <c r="AG65" s="84"/>
      <c r="AH65" s="84"/>
      <c r="AI65" s="84"/>
      <c r="AJ65" s="84"/>
      <c r="AK65" s="84"/>
      <c r="AL65" s="321" t="s">
        <v>364</v>
      </c>
      <c r="AM65" s="322"/>
    </row>
    <row r="66" ht="25" spans="1:39">
      <c r="A66" s="259" t="s">
        <v>297</v>
      </c>
      <c r="B66" s="260" t="s">
        <v>298</v>
      </c>
      <c r="C66" s="262"/>
      <c r="D66" s="262"/>
      <c r="E66" s="262"/>
      <c r="F66" s="262"/>
      <c r="G66" s="84"/>
      <c r="H66" s="84"/>
      <c r="I66" s="84"/>
      <c r="J66" s="287"/>
      <c r="K66" s="286" t="e">
        <f t="shared" si="26"/>
        <v>#DIV/0!</v>
      </c>
      <c r="L66" s="286" t="e">
        <f t="shared" si="27"/>
        <v>#DIV/0!</v>
      </c>
      <c r="M66" s="305" t="e">
        <f t="shared" si="24"/>
        <v>#DIV/0!</v>
      </c>
      <c r="N66" s="84"/>
      <c r="O66" s="84"/>
      <c r="P66" s="84"/>
      <c r="Q66" s="84"/>
      <c r="R66" s="84"/>
      <c r="S66" s="84"/>
      <c r="T66" s="84"/>
      <c r="U66" s="84"/>
      <c r="V66" s="84"/>
      <c r="W66" s="84"/>
      <c r="X66" s="84"/>
      <c r="Y66" s="84"/>
      <c r="Z66" s="294" t="e">
        <f t="shared" si="23"/>
        <v>#DIV/0!</v>
      </c>
      <c r="AA66" s="286" t="e">
        <f t="shared" si="21"/>
        <v>#DIV/0!</v>
      </c>
      <c r="AB66" s="286" t="e">
        <f t="shared" si="25"/>
        <v>#DIV/0!</v>
      </c>
      <c r="AC66" s="286" t="e">
        <f t="shared" si="17"/>
        <v>#DIV/0!</v>
      </c>
      <c r="AD66" s="84"/>
      <c r="AE66" s="84"/>
      <c r="AF66" s="84"/>
      <c r="AG66" s="84"/>
      <c r="AH66" s="84"/>
      <c r="AI66" s="84"/>
      <c r="AJ66" s="84"/>
      <c r="AK66" s="84"/>
      <c r="AL66" s="321" t="s">
        <v>397</v>
      </c>
      <c r="AM66" s="322"/>
    </row>
    <row r="67" ht="25" spans="1:39">
      <c r="A67" s="259" t="s">
        <v>303</v>
      </c>
      <c r="B67" s="260" t="s">
        <v>304</v>
      </c>
      <c r="C67" s="262"/>
      <c r="D67" s="262"/>
      <c r="E67" s="262"/>
      <c r="F67" s="262"/>
      <c r="G67" s="84"/>
      <c r="H67" s="84"/>
      <c r="I67" s="84"/>
      <c r="J67" s="287"/>
      <c r="K67" s="286" t="e">
        <f t="shared" si="26"/>
        <v>#DIV/0!</v>
      </c>
      <c r="L67" s="286" t="e">
        <f t="shared" si="27"/>
        <v>#DIV/0!</v>
      </c>
      <c r="M67" s="305" t="e">
        <f t="shared" si="24"/>
        <v>#DIV/0!</v>
      </c>
      <c r="N67" s="84"/>
      <c r="O67" s="84"/>
      <c r="P67" s="84"/>
      <c r="Q67" s="84"/>
      <c r="R67" s="84"/>
      <c r="S67" s="84"/>
      <c r="T67" s="84"/>
      <c r="U67" s="84"/>
      <c r="V67" s="84"/>
      <c r="W67" s="84"/>
      <c r="X67" s="84"/>
      <c r="Y67" s="84"/>
      <c r="Z67" s="294" t="e">
        <f t="shared" si="23"/>
        <v>#DIV/0!</v>
      </c>
      <c r="AA67" s="286" t="e">
        <f t="shared" si="21"/>
        <v>#DIV/0!</v>
      </c>
      <c r="AB67" s="286" t="e">
        <f t="shared" si="25"/>
        <v>#DIV/0!</v>
      </c>
      <c r="AC67" s="286" t="e">
        <f t="shared" si="17"/>
        <v>#DIV/0!</v>
      </c>
      <c r="AD67" s="84"/>
      <c r="AE67" s="84"/>
      <c r="AF67" s="84"/>
      <c r="AG67" s="84"/>
      <c r="AH67" s="84"/>
      <c r="AI67" s="84"/>
      <c r="AJ67" s="84"/>
      <c r="AK67" s="84"/>
      <c r="AL67" s="321" t="s">
        <v>398</v>
      </c>
      <c r="AM67" s="322"/>
    </row>
    <row r="68" s="244" customFormat="1" ht="25" spans="1:39">
      <c r="A68" s="385" t="s">
        <v>399</v>
      </c>
      <c r="B68" s="315" t="s">
        <v>400</v>
      </c>
      <c r="C68" s="280">
        <v>20.66</v>
      </c>
      <c r="D68" s="280">
        <v>22.31</v>
      </c>
      <c r="E68" s="280">
        <v>26</v>
      </c>
      <c r="F68" s="280"/>
      <c r="G68" s="280">
        <v>26.69</v>
      </c>
      <c r="H68" s="280">
        <v>8.43</v>
      </c>
      <c r="I68" s="280">
        <v>30.1</v>
      </c>
      <c r="J68" s="295">
        <v>20.66</v>
      </c>
      <c r="K68" s="289">
        <f t="shared" si="26"/>
        <v>2.16607354685647</v>
      </c>
      <c r="L68" s="289">
        <f t="shared" si="27"/>
        <v>0.11328903654485</v>
      </c>
      <c r="M68" s="304">
        <f t="shared" si="24"/>
        <v>0.456921587608906</v>
      </c>
      <c r="N68" s="280">
        <v>21.96</v>
      </c>
      <c r="O68" s="280">
        <v>29.7</v>
      </c>
      <c r="P68" s="280">
        <v>25.3</v>
      </c>
      <c r="Q68" s="280"/>
      <c r="R68" s="280"/>
      <c r="S68" s="280"/>
      <c r="T68" s="280"/>
      <c r="U68" s="280"/>
      <c r="V68" s="280"/>
      <c r="W68" s="280"/>
      <c r="X68" s="280"/>
      <c r="Y68" s="280" t="s">
        <v>356</v>
      </c>
      <c r="Z68" s="293">
        <f t="shared" si="23"/>
        <v>0.270431893687708</v>
      </c>
      <c r="AA68" s="289">
        <f t="shared" si="21"/>
        <v>0.148148148148148</v>
      </c>
      <c r="AB68" s="289" t="e">
        <f t="shared" si="25"/>
        <v>#DIV/0!</v>
      </c>
      <c r="AC68" s="289" t="e">
        <f t="shared" si="17"/>
        <v>#DIV/0!</v>
      </c>
      <c r="AD68" s="280"/>
      <c r="AE68" s="280"/>
      <c r="AF68" s="280"/>
      <c r="AG68" s="280"/>
      <c r="AH68" s="280"/>
      <c r="AI68" s="280"/>
      <c r="AJ68" s="280"/>
      <c r="AK68" s="280"/>
      <c r="AL68" s="325" t="s">
        <v>381</v>
      </c>
      <c r="AM68" s="326"/>
    </row>
    <row r="69" s="244" customFormat="1" ht="38" spans="1:39">
      <c r="A69" s="334">
        <v>603688</v>
      </c>
      <c r="B69" s="315" t="s">
        <v>401</v>
      </c>
      <c r="C69" s="280">
        <v>37.35</v>
      </c>
      <c r="D69" s="280">
        <v>41.16</v>
      </c>
      <c r="E69" s="280">
        <v>54.38</v>
      </c>
      <c r="F69" s="280"/>
      <c r="G69" s="280">
        <v>61.12</v>
      </c>
      <c r="H69" s="280">
        <v>16.19</v>
      </c>
      <c r="I69" s="280">
        <v>66.06</v>
      </c>
      <c r="J69" s="295">
        <v>40.56</v>
      </c>
      <c r="K69" s="289">
        <f t="shared" si="26"/>
        <v>2.775169857937</v>
      </c>
      <c r="L69" s="289">
        <f t="shared" si="27"/>
        <v>0.0747805025734182</v>
      </c>
      <c r="M69" s="304">
        <f t="shared" si="24"/>
        <v>0.628698224852071</v>
      </c>
      <c r="N69" s="280">
        <v>57.2</v>
      </c>
      <c r="O69" s="280">
        <v>62.78</v>
      </c>
      <c r="P69" s="280">
        <v>57.45</v>
      </c>
      <c r="Q69" s="280">
        <v>64.3</v>
      </c>
      <c r="R69" s="280">
        <v>58.23</v>
      </c>
      <c r="S69" s="280">
        <v>65.44</v>
      </c>
      <c r="T69" s="280"/>
      <c r="U69" s="280"/>
      <c r="V69" s="280"/>
      <c r="W69" s="280"/>
      <c r="X69" s="280"/>
      <c r="Y69" s="280" t="s">
        <v>354</v>
      </c>
      <c r="Z69" s="293">
        <f t="shared" si="23"/>
        <v>0.134120496518317</v>
      </c>
      <c r="AA69" s="289">
        <f t="shared" si="21"/>
        <v>0.0848996495699267</v>
      </c>
      <c r="AB69" s="289">
        <f t="shared" si="25"/>
        <v>0.0944012441679627</v>
      </c>
      <c r="AC69" s="289">
        <f t="shared" si="17"/>
        <v>1</v>
      </c>
      <c r="AD69" s="280"/>
      <c r="AE69" s="280"/>
      <c r="AF69" s="280"/>
      <c r="AG69" s="325" t="s">
        <v>402</v>
      </c>
      <c r="AH69" s="325" t="s">
        <v>403</v>
      </c>
      <c r="AI69" s="315" t="s">
        <v>404</v>
      </c>
      <c r="AJ69" s="315" t="s">
        <v>361</v>
      </c>
      <c r="AK69" s="315" t="s">
        <v>358</v>
      </c>
      <c r="AL69" s="325" t="s">
        <v>405</v>
      </c>
      <c r="AM69" s="331">
        <v>44545</v>
      </c>
    </row>
    <row r="70" s="248" customFormat="1" ht="36" spans="1:39">
      <c r="A70" s="335">
        <v>601677</v>
      </c>
      <c r="B70" s="316" t="s">
        <v>406</v>
      </c>
      <c r="C70" s="336">
        <v>28.03</v>
      </c>
      <c r="D70" s="336">
        <v>29.91</v>
      </c>
      <c r="E70" s="336">
        <v>34.5</v>
      </c>
      <c r="F70" s="336"/>
      <c r="G70" s="336">
        <v>37.92</v>
      </c>
      <c r="H70" s="336">
        <v>13.18</v>
      </c>
      <c r="I70" s="336">
        <v>41.75</v>
      </c>
      <c r="J70" s="296">
        <v>23.83</v>
      </c>
      <c r="K70" s="291">
        <f t="shared" si="26"/>
        <v>1.87708649468892</v>
      </c>
      <c r="L70" s="291">
        <f t="shared" si="27"/>
        <v>0.0917365269461077</v>
      </c>
      <c r="M70" s="306">
        <f t="shared" si="24"/>
        <v>0.751993285774234</v>
      </c>
      <c r="N70" s="336">
        <v>28.85</v>
      </c>
      <c r="O70" s="336">
        <v>35.46</v>
      </c>
      <c r="P70" s="336">
        <v>29.05</v>
      </c>
      <c r="Q70" s="362">
        <v>34.35</v>
      </c>
      <c r="R70" s="362">
        <v>31.5</v>
      </c>
      <c r="S70" s="336">
        <v>37.66</v>
      </c>
      <c r="T70" s="336">
        <v>35.12</v>
      </c>
      <c r="U70" s="336">
        <v>39.15</v>
      </c>
      <c r="V70" s="336">
        <v>35.91</v>
      </c>
      <c r="W70" s="336"/>
      <c r="X70" s="336"/>
      <c r="Y70" s="336" t="s">
        <v>356</v>
      </c>
      <c r="Z70" s="308">
        <f t="shared" si="23"/>
        <v>0.308982035928144</v>
      </c>
      <c r="AA70" s="291">
        <f t="shared" si="21"/>
        <v>0.180767061477721</v>
      </c>
      <c r="AB70" s="291">
        <f>(S70-T70)/S70</f>
        <v>0.0674455655868295</v>
      </c>
      <c r="AC70" s="291">
        <f>(U70-V70)/U70</f>
        <v>0.0827586206896552</v>
      </c>
      <c r="AD70" s="336"/>
      <c r="AE70" s="336"/>
      <c r="AF70" s="336"/>
      <c r="AG70" s="316" t="s">
        <v>358</v>
      </c>
      <c r="AH70" s="318" t="s">
        <v>403</v>
      </c>
      <c r="AI70" s="316" t="s">
        <v>358</v>
      </c>
      <c r="AJ70" s="316" t="s">
        <v>358</v>
      </c>
      <c r="AK70" s="316" t="s">
        <v>361</v>
      </c>
      <c r="AL70" s="318" t="s">
        <v>392</v>
      </c>
      <c r="AM70" s="328">
        <v>44545</v>
      </c>
    </row>
    <row r="71" spans="1:39">
      <c r="A71" s="337">
        <v>600089</v>
      </c>
      <c r="B71" s="338" t="s">
        <v>407</v>
      </c>
      <c r="C71" s="84"/>
      <c r="D71" s="84"/>
      <c r="E71" s="84"/>
      <c r="F71" s="84"/>
      <c r="G71" s="84"/>
      <c r="H71" s="84"/>
      <c r="I71" s="84"/>
      <c r="J71" s="287"/>
      <c r="K71" s="84"/>
      <c r="L71" s="84"/>
      <c r="M71" s="300"/>
      <c r="N71" s="84"/>
      <c r="O71" s="84"/>
      <c r="P71" s="84"/>
      <c r="Q71" s="84"/>
      <c r="R71" s="84"/>
      <c r="S71" s="84"/>
      <c r="T71" s="84"/>
      <c r="U71" s="84"/>
      <c r="V71" s="84"/>
      <c r="W71" s="84"/>
      <c r="X71" s="84"/>
      <c r="Y71" s="84"/>
      <c r="Z71" s="84"/>
      <c r="AA71" s="84"/>
      <c r="AB71" s="84"/>
      <c r="AC71" s="286" t="e">
        <f t="shared" ref="AC71:AC92" si="28">(S71-T71)/S71</f>
        <v>#DIV/0!</v>
      </c>
      <c r="AD71" s="84"/>
      <c r="AE71" s="84"/>
      <c r="AF71" s="84"/>
      <c r="AG71" s="84"/>
      <c r="AH71" s="84"/>
      <c r="AI71" s="84"/>
      <c r="AJ71" s="84"/>
      <c r="AK71" s="84"/>
      <c r="AL71" s="84"/>
      <c r="AM71" s="322"/>
    </row>
    <row r="72" spans="1:39">
      <c r="A72" s="337">
        <v>605369</v>
      </c>
      <c r="B72" s="338" t="s">
        <v>408</v>
      </c>
      <c r="C72" s="84"/>
      <c r="D72" s="84"/>
      <c r="E72" s="84"/>
      <c r="F72" s="84"/>
      <c r="G72" s="84"/>
      <c r="H72" s="84"/>
      <c r="I72" s="84"/>
      <c r="J72" s="287"/>
      <c r="K72" s="84"/>
      <c r="L72" s="84"/>
      <c r="M72" s="300"/>
      <c r="N72" s="84"/>
      <c r="O72" s="84"/>
      <c r="P72" s="84"/>
      <c r="Q72" s="84"/>
      <c r="R72" s="84"/>
      <c r="S72" s="84"/>
      <c r="T72" s="84"/>
      <c r="U72" s="84"/>
      <c r="V72" s="84"/>
      <c r="W72" s="84"/>
      <c r="X72" s="84"/>
      <c r="Y72" s="84"/>
      <c r="Z72" s="84"/>
      <c r="AA72" s="84"/>
      <c r="AB72" s="84"/>
      <c r="AC72" s="286" t="e">
        <f t="shared" si="28"/>
        <v>#DIV/0!</v>
      </c>
      <c r="AD72" s="84"/>
      <c r="AE72" s="84"/>
      <c r="AF72" s="84"/>
      <c r="AG72" s="84"/>
      <c r="AH72" s="84"/>
      <c r="AI72" s="84"/>
      <c r="AJ72" s="84"/>
      <c r="AK72" s="84"/>
      <c r="AL72" s="84"/>
      <c r="AM72" s="322"/>
    </row>
    <row r="73" spans="1:39">
      <c r="A73" s="386" t="s">
        <v>409</v>
      </c>
      <c r="B73" s="338" t="s">
        <v>410</v>
      </c>
      <c r="C73" s="84"/>
      <c r="D73" s="84"/>
      <c r="E73" s="84"/>
      <c r="F73" s="84"/>
      <c r="G73" s="84"/>
      <c r="H73" s="84"/>
      <c r="I73" s="84"/>
      <c r="J73" s="287"/>
      <c r="K73" s="84"/>
      <c r="L73" s="84"/>
      <c r="M73" s="300"/>
      <c r="N73" s="84"/>
      <c r="O73" s="84"/>
      <c r="P73" s="84"/>
      <c r="Q73" s="84"/>
      <c r="R73" s="84"/>
      <c r="S73" s="84"/>
      <c r="T73" s="84"/>
      <c r="U73" s="84"/>
      <c r="V73" s="84"/>
      <c r="W73" s="84"/>
      <c r="X73" s="84"/>
      <c r="Y73" s="84"/>
      <c r="Z73" s="84"/>
      <c r="AA73" s="84"/>
      <c r="AB73" s="84"/>
      <c r="AC73" s="286" t="e">
        <f t="shared" si="28"/>
        <v>#DIV/0!</v>
      </c>
      <c r="AD73" s="84"/>
      <c r="AE73" s="84"/>
      <c r="AF73" s="84"/>
      <c r="AG73" s="84"/>
      <c r="AH73" s="84"/>
      <c r="AI73" s="84"/>
      <c r="AJ73" s="84"/>
      <c r="AK73" s="84"/>
      <c r="AL73" s="84"/>
      <c r="AM73" s="322"/>
    </row>
    <row r="74" s="244" customFormat="1" ht="38" spans="1:39">
      <c r="A74" s="387" t="s">
        <v>411</v>
      </c>
      <c r="B74" s="315" t="s">
        <v>412</v>
      </c>
      <c r="C74" s="280">
        <v>86.16</v>
      </c>
      <c r="D74" s="280">
        <v>91.38</v>
      </c>
      <c r="E74" s="280">
        <v>108.56</v>
      </c>
      <c r="F74" s="280"/>
      <c r="G74" s="280">
        <v>117.87</v>
      </c>
      <c r="H74" s="280">
        <v>45.36</v>
      </c>
      <c r="I74" s="280">
        <v>125.2</v>
      </c>
      <c r="J74" s="295">
        <v>91.38</v>
      </c>
      <c r="K74" s="289">
        <f t="shared" ref="K74:K80" si="29">(G74-H74)/H74</f>
        <v>1.59854497354497</v>
      </c>
      <c r="L74" s="289">
        <f t="shared" ref="L74:L80" si="30">(I74-G74)/I74</f>
        <v>0.0585463258785942</v>
      </c>
      <c r="M74" s="304">
        <f t="shared" ref="M74:M89" si="31">(I74-J74)/J74</f>
        <v>0.370102867148173</v>
      </c>
      <c r="N74" s="280">
        <v>106.9</v>
      </c>
      <c r="O74" s="280">
        <v>121.03</v>
      </c>
      <c r="P74" s="280">
        <v>110.08</v>
      </c>
      <c r="Q74" s="280"/>
      <c r="R74" s="280"/>
      <c r="S74" s="280"/>
      <c r="T74" s="280"/>
      <c r="U74" s="280"/>
      <c r="V74" s="280"/>
      <c r="W74" s="280"/>
      <c r="X74" s="280"/>
      <c r="Y74" s="280" t="s">
        <v>374</v>
      </c>
      <c r="Z74" s="293">
        <f t="shared" ref="Z74:Z97" si="32">(I74-N74)/I74</f>
        <v>0.146166134185303</v>
      </c>
      <c r="AA74" s="289">
        <f t="shared" ref="AA74:AA90" si="33">(O74-P74)/O74</f>
        <v>0.090473436338098</v>
      </c>
      <c r="AB74" s="289" t="e">
        <f t="shared" ref="AB74:AB90" si="34">(Q74-R74)/Q74</f>
        <v>#DIV/0!</v>
      </c>
      <c r="AC74" s="289" t="e">
        <f t="shared" si="28"/>
        <v>#DIV/0!</v>
      </c>
      <c r="AD74" s="280"/>
      <c r="AE74" s="280"/>
      <c r="AF74" s="280" t="s">
        <v>413</v>
      </c>
      <c r="AG74" s="325" t="s">
        <v>402</v>
      </c>
      <c r="AH74" s="315" t="s">
        <v>358</v>
      </c>
      <c r="AI74" s="315" t="s">
        <v>414</v>
      </c>
      <c r="AJ74" s="315" t="s">
        <v>361</v>
      </c>
      <c r="AK74" s="315" t="s">
        <v>361</v>
      </c>
      <c r="AL74" s="325" t="s">
        <v>415</v>
      </c>
      <c r="AM74" s="331">
        <v>44545</v>
      </c>
    </row>
    <row r="75" ht="25" spans="1:39">
      <c r="A75" s="386" t="s">
        <v>416</v>
      </c>
      <c r="B75" s="338" t="s">
        <v>417</v>
      </c>
      <c r="C75" s="82"/>
      <c r="D75" s="82"/>
      <c r="E75" s="82"/>
      <c r="F75" s="82"/>
      <c r="G75" s="82"/>
      <c r="H75" s="82"/>
      <c r="I75" s="82"/>
      <c r="J75" s="351"/>
      <c r="K75" s="286" t="e">
        <f t="shared" si="29"/>
        <v>#DIV/0!</v>
      </c>
      <c r="L75" s="286" t="e">
        <f t="shared" si="30"/>
        <v>#DIV/0!</v>
      </c>
      <c r="M75" s="305" t="e">
        <f t="shared" si="31"/>
        <v>#DIV/0!</v>
      </c>
      <c r="N75" s="82"/>
      <c r="O75" s="82"/>
      <c r="P75" s="82"/>
      <c r="Q75" s="82"/>
      <c r="R75" s="82"/>
      <c r="S75" s="82"/>
      <c r="T75" s="82"/>
      <c r="U75" s="82"/>
      <c r="V75" s="82"/>
      <c r="W75" s="82"/>
      <c r="X75" s="82"/>
      <c r="Y75" s="82"/>
      <c r="Z75" s="294" t="e">
        <f t="shared" si="32"/>
        <v>#DIV/0!</v>
      </c>
      <c r="AA75" s="286" t="e">
        <f t="shared" si="33"/>
        <v>#DIV/0!</v>
      </c>
      <c r="AB75" s="286" t="e">
        <f t="shared" si="34"/>
        <v>#DIV/0!</v>
      </c>
      <c r="AC75" s="286" t="e">
        <f t="shared" si="28"/>
        <v>#DIV/0!</v>
      </c>
      <c r="AD75" s="84"/>
      <c r="AE75" s="84"/>
      <c r="AF75" s="84"/>
      <c r="AG75" s="84"/>
      <c r="AH75" s="84"/>
      <c r="AI75" s="84"/>
      <c r="AJ75" s="84"/>
      <c r="AK75" s="84"/>
      <c r="AL75" s="321" t="s">
        <v>386</v>
      </c>
      <c r="AM75" s="322"/>
    </row>
    <row r="76" s="244" customFormat="1" ht="25" spans="1:39">
      <c r="A76" s="387" t="s">
        <v>418</v>
      </c>
      <c r="B76" s="315" t="s">
        <v>419</v>
      </c>
      <c r="C76" s="280">
        <v>13.54</v>
      </c>
      <c r="D76" s="280">
        <v>14.73</v>
      </c>
      <c r="E76" s="280">
        <v>18.72</v>
      </c>
      <c r="F76" s="280"/>
      <c r="G76" s="280">
        <v>19.55</v>
      </c>
      <c r="H76" s="280">
        <v>7.05</v>
      </c>
      <c r="I76" s="280">
        <v>23.67</v>
      </c>
      <c r="J76" s="295">
        <v>14.43</v>
      </c>
      <c r="K76" s="289">
        <f t="shared" si="29"/>
        <v>1.77304964539007</v>
      </c>
      <c r="L76" s="289">
        <f t="shared" si="30"/>
        <v>0.174059991550486</v>
      </c>
      <c r="M76" s="304">
        <f t="shared" si="31"/>
        <v>0.64033264033264</v>
      </c>
      <c r="N76" s="280">
        <v>17.98</v>
      </c>
      <c r="O76" s="280">
        <v>21.2</v>
      </c>
      <c r="P76" s="280">
        <v>18.7</v>
      </c>
      <c r="Q76" s="280"/>
      <c r="R76" s="280"/>
      <c r="S76" s="280"/>
      <c r="T76" s="280"/>
      <c r="U76" s="280"/>
      <c r="V76" s="280"/>
      <c r="W76" s="280"/>
      <c r="X76" s="280"/>
      <c r="Y76" s="280" t="s">
        <v>374</v>
      </c>
      <c r="Z76" s="293">
        <f t="shared" si="32"/>
        <v>0.240388677651035</v>
      </c>
      <c r="AA76" s="289">
        <f t="shared" si="33"/>
        <v>0.117924528301887</v>
      </c>
      <c r="AB76" s="289" t="e">
        <f t="shared" si="34"/>
        <v>#DIV/0!</v>
      </c>
      <c r="AC76" s="289" t="e">
        <f t="shared" si="28"/>
        <v>#DIV/0!</v>
      </c>
      <c r="AD76" s="280"/>
      <c r="AE76" s="280"/>
      <c r="AF76" s="280"/>
      <c r="AG76" s="280"/>
      <c r="AH76" s="280"/>
      <c r="AI76" s="280"/>
      <c r="AJ76" s="280"/>
      <c r="AK76" s="280"/>
      <c r="AL76" s="325" t="s">
        <v>381</v>
      </c>
      <c r="AM76" s="326"/>
    </row>
    <row r="77" ht="38" spans="1:39">
      <c r="A77" s="337">
        <v>600392</v>
      </c>
      <c r="B77" s="338" t="s">
        <v>420</v>
      </c>
      <c r="C77" s="84">
        <v>21.01</v>
      </c>
      <c r="D77" s="84">
        <v>21.18</v>
      </c>
      <c r="E77" s="84">
        <v>21.35</v>
      </c>
      <c r="F77" s="84"/>
      <c r="G77" s="84">
        <v>21.41</v>
      </c>
      <c r="H77" s="84">
        <v>14.85</v>
      </c>
      <c r="I77" s="84">
        <v>29.28</v>
      </c>
      <c r="J77" s="287">
        <v>16.73</v>
      </c>
      <c r="K77" s="286">
        <f t="shared" si="29"/>
        <v>0.441750841750842</v>
      </c>
      <c r="L77" s="286">
        <f t="shared" si="30"/>
        <v>0.268784153005464</v>
      </c>
      <c r="M77" s="305">
        <f t="shared" si="31"/>
        <v>0.7501494321578</v>
      </c>
      <c r="N77" s="84"/>
      <c r="O77" s="84"/>
      <c r="P77" s="84"/>
      <c r="Q77" s="84"/>
      <c r="R77" s="84"/>
      <c r="S77" s="84"/>
      <c r="T77" s="84"/>
      <c r="U77" s="84"/>
      <c r="V77" s="84"/>
      <c r="W77" s="84"/>
      <c r="X77" s="84"/>
      <c r="Y77" s="84"/>
      <c r="Z77" s="294">
        <f t="shared" si="32"/>
        <v>1</v>
      </c>
      <c r="AA77" s="286" t="e">
        <f t="shared" si="33"/>
        <v>#DIV/0!</v>
      </c>
      <c r="AB77" s="286" t="e">
        <f t="shared" si="34"/>
        <v>#DIV/0!</v>
      </c>
      <c r="AC77" s="286" t="e">
        <f t="shared" si="28"/>
        <v>#DIV/0!</v>
      </c>
      <c r="AD77" s="84"/>
      <c r="AE77" s="84"/>
      <c r="AF77" s="84"/>
      <c r="AG77" s="84"/>
      <c r="AH77" s="84"/>
      <c r="AI77" s="84"/>
      <c r="AJ77" s="84"/>
      <c r="AK77" s="84"/>
      <c r="AL77" s="321" t="s">
        <v>421</v>
      </c>
      <c r="AM77" s="322"/>
    </row>
    <row r="78" s="7" customFormat="1" ht="25" spans="1:39">
      <c r="A78" s="339">
        <v>601016</v>
      </c>
      <c r="B78" s="314" t="s">
        <v>422</v>
      </c>
      <c r="C78" s="82">
        <v>5.14</v>
      </c>
      <c r="D78" s="82">
        <v>5.46</v>
      </c>
      <c r="E78" s="82">
        <v>6.45</v>
      </c>
      <c r="F78" s="82"/>
      <c r="G78" s="82">
        <v>6.69</v>
      </c>
      <c r="H78" s="82">
        <v>2.99</v>
      </c>
      <c r="I78" s="82">
        <v>8.15</v>
      </c>
      <c r="J78" s="351">
        <v>4.39</v>
      </c>
      <c r="K78" s="286">
        <f t="shared" si="29"/>
        <v>1.23745819397993</v>
      </c>
      <c r="L78" s="286">
        <f t="shared" si="30"/>
        <v>0.179141104294479</v>
      </c>
      <c r="M78" s="305">
        <f t="shared" si="31"/>
        <v>0.856492027334852</v>
      </c>
      <c r="N78" s="82">
        <v>6</v>
      </c>
      <c r="O78" s="82">
        <v>7.95</v>
      </c>
      <c r="P78" s="82">
        <v>6.07</v>
      </c>
      <c r="Q78" s="82">
        <v>7.02</v>
      </c>
      <c r="R78" s="82">
        <v>6.54</v>
      </c>
      <c r="S78" s="82"/>
      <c r="T78" s="82"/>
      <c r="U78" s="82"/>
      <c r="V78" s="82"/>
      <c r="W78" s="82"/>
      <c r="X78" s="82"/>
      <c r="Y78" s="82" t="s">
        <v>389</v>
      </c>
      <c r="Z78" s="294">
        <f t="shared" si="32"/>
        <v>0.263803680981595</v>
      </c>
      <c r="AA78" s="286">
        <f t="shared" si="33"/>
        <v>0.236477987421384</v>
      </c>
      <c r="AB78" s="286">
        <f t="shared" si="34"/>
        <v>0.0683760683760683</v>
      </c>
      <c r="AC78" s="286" t="e">
        <f t="shared" si="28"/>
        <v>#DIV/0!</v>
      </c>
      <c r="AD78" s="82"/>
      <c r="AE78" s="82"/>
      <c r="AF78" s="82"/>
      <c r="AG78" s="82"/>
      <c r="AH78" s="82"/>
      <c r="AI78" s="82"/>
      <c r="AJ78" s="82"/>
      <c r="AK78" s="82"/>
      <c r="AL78" s="323" t="s">
        <v>396</v>
      </c>
      <c r="AM78" s="372"/>
    </row>
    <row r="79" s="7" customFormat="1" ht="36" spans="1:39">
      <c r="A79" s="339">
        <v>600821</v>
      </c>
      <c r="B79" s="314" t="s">
        <v>423</v>
      </c>
      <c r="C79" s="82"/>
      <c r="D79" s="82"/>
      <c r="E79" s="82"/>
      <c r="F79" s="82"/>
      <c r="G79" s="82">
        <v>11.19</v>
      </c>
      <c r="H79" s="82">
        <v>3.98</v>
      </c>
      <c r="I79" s="82">
        <v>13.3</v>
      </c>
      <c r="J79" s="351">
        <v>5.61</v>
      </c>
      <c r="K79" s="286">
        <f t="shared" si="29"/>
        <v>1.81155778894472</v>
      </c>
      <c r="L79" s="286">
        <f t="shared" si="30"/>
        <v>0.158646616541353</v>
      </c>
      <c r="M79" s="305">
        <f t="shared" si="31"/>
        <v>1.37076648841355</v>
      </c>
      <c r="N79" s="82">
        <v>9.13</v>
      </c>
      <c r="O79" s="82">
        <v>11.46</v>
      </c>
      <c r="P79" s="82">
        <v>9.65</v>
      </c>
      <c r="Q79" s="82">
        <v>11.75</v>
      </c>
      <c r="R79" s="82">
        <v>10.9</v>
      </c>
      <c r="S79" s="82"/>
      <c r="T79" s="82"/>
      <c r="U79" s="82"/>
      <c r="V79" s="82"/>
      <c r="W79" s="82"/>
      <c r="X79" s="82"/>
      <c r="Y79" s="82" t="s">
        <v>354</v>
      </c>
      <c r="Z79" s="294">
        <f t="shared" si="32"/>
        <v>0.313533834586466</v>
      </c>
      <c r="AA79" s="286">
        <f t="shared" si="33"/>
        <v>0.157940663176265</v>
      </c>
      <c r="AB79" s="286">
        <f t="shared" si="34"/>
        <v>0.0723404255319149</v>
      </c>
      <c r="AC79" s="286" t="e">
        <f t="shared" si="28"/>
        <v>#DIV/0!</v>
      </c>
      <c r="AD79" s="82"/>
      <c r="AE79" s="82"/>
      <c r="AF79" s="82"/>
      <c r="AG79" s="314" t="s">
        <v>358</v>
      </c>
      <c r="AH79" s="323" t="s">
        <v>403</v>
      </c>
      <c r="AI79" s="314" t="s">
        <v>358</v>
      </c>
      <c r="AJ79" s="314" t="s">
        <v>358</v>
      </c>
      <c r="AK79" s="314" t="s">
        <v>358</v>
      </c>
      <c r="AL79" s="323" t="s">
        <v>424</v>
      </c>
      <c r="AM79" s="324">
        <v>44545</v>
      </c>
    </row>
    <row r="80" ht="25" spans="1:39">
      <c r="A80" s="386" t="s">
        <v>425</v>
      </c>
      <c r="B80" s="338" t="s">
        <v>426</v>
      </c>
      <c r="C80" s="84"/>
      <c r="D80" s="84"/>
      <c r="E80" s="84"/>
      <c r="F80" s="84"/>
      <c r="G80" s="84">
        <v>45.06</v>
      </c>
      <c r="H80" s="84">
        <v>16.69</v>
      </c>
      <c r="I80" s="84">
        <v>50.72</v>
      </c>
      <c r="J80" s="287">
        <v>32.87</v>
      </c>
      <c r="K80" s="286">
        <f t="shared" si="29"/>
        <v>1.69982025164769</v>
      </c>
      <c r="L80" s="286">
        <f t="shared" si="30"/>
        <v>0.111593059936908</v>
      </c>
      <c r="M80" s="305">
        <f t="shared" si="31"/>
        <v>0.543048372376027</v>
      </c>
      <c r="N80" s="84">
        <v>39.48</v>
      </c>
      <c r="O80" s="84">
        <v>46.93</v>
      </c>
      <c r="P80" s="84">
        <v>41.6</v>
      </c>
      <c r="Q80" s="84">
        <v>50.68</v>
      </c>
      <c r="R80" s="84">
        <v>41.7</v>
      </c>
      <c r="S80" s="84"/>
      <c r="T80" s="84"/>
      <c r="U80" s="84"/>
      <c r="V80" s="84"/>
      <c r="W80" s="84"/>
      <c r="X80" s="84"/>
      <c r="Y80" s="84" t="s">
        <v>354</v>
      </c>
      <c r="Z80" s="294">
        <f t="shared" si="32"/>
        <v>0.221608832807571</v>
      </c>
      <c r="AA80" s="286">
        <f t="shared" si="33"/>
        <v>0.113573407202216</v>
      </c>
      <c r="AB80" s="286">
        <f t="shared" si="34"/>
        <v>0.177190213101815</v>
      </c>
      <c r="AC80" s="286" t="e">
        <f t="shared" si="28"/>
        <v>#DIV/0!</v>
      </c>
      <c r="AD80" s="84"/>
      <c r="AE80" s="84"/>
      <c r="AF80" s="84"/>
      <c r="AG80" s="84"/>
      <c r="AH80" s="84"/>
      <c r="AI80" s="84"/>
      <c r="AJ80" s="84"/>
      <c r="AK80" s="84"/>
      <c r="AL80" s="321" t="s">
        <v>396</v>
      </c>
      <c r="AM80" s="322"/>
    </row>
    <row r="81" ht="25" spans="1:39">
      <c r="A81" s="386" t="s">
        <v>427</v>
      </c>
      <c r="B81" s="338" t="s">
        <v>428</v>
      </c>
      <c r="C81" s="84"/>
      <c r="D81" s="84"/>
      <c r="E81" s="84"/>
      <c r="F81" s="84"/>
      <c r="G81" s="84"/>
      <c r="H81" s="84"/>
      <c r="I81" s="84"/>
      <c r="J81" s="287"/>
      <c r="K81" s="84"/>
      <c r="L81" s="84"/>
      <c r="M81" s="305" t="e">
        <f t="shared" si="31"/>
        <v>#DIV/0!</v>
      </c>
      <c r="N81" s="84"/>
      <c r="O81" s="84"/>
      <c r="P81" s="84"/>
      <c r="Q81" s="84"/>
      <c r="R81" s="84"/>
      <c r="S81" s="84"/>
      <c r="T81" s="84"/>
      <c r="U81" s="84"/>
      <c r="V81" s="84"/>
      <c r="W81" s="84"/>
      <c r="X81" s="84"/>
      <c r="Y81" s="84"/>
      <c r="Z81" s="294" t="e">
        <f t="shared" si="32"/>
        <v>#DIV/0!</v>
      </c>
      <c r="AA81" s="286" t="e">
        <f t="shared" si="33"/>
        <v>#DIV/0!</v>
      </c>
      <c r="AB81" s="286" t="e">
        <f t="shared" si="34"/>
        <v>#DIV/0!</v>
      </c>
      <c r="AC81" s="286" t="e">
        <f t="shared" si="28"/>
        <v>#DIV/0!</v>
      </c>
      <c r="AD81" s="84"/>
      <c r="AE81" s="84"/>
      <c r="AF81" s="84"/>
      <c r="AG81" s="84"/>
      <c r="AH81" s="84"/>
      <c r="AI81" s="84"/>
      <c r="AJ81" s="84"/>
      <c r="AK81" s="84"/>
      <c r="AL81" s="321" t="s">
        <v>396</v>
      </c>
      <c r="AM81" s="322"/>
    </row>
    <row r="82" ht="25" spans="1:39">
      <c r="A82" s="337">
        <v>600956</v>
      </c>
      <c r="B82" s="338" t="s">
        <v>429</v>
      </c>
      <c r="C82" s="84"/>
      <c r="D82" s="84"/>
      <c r="E82" s="84"/>
      <c r="F82" s="84"/>
      <c r="G82" s="84"/>
      <c r="H82" s="84"/>
      <c r="I82" s="84"/>
      <c r="J82" s="287"/>
      <c r="K82" s="84"/>
      <c r="L82" s="84"/>
      <c r="M82" s="305" t="e">
        <f t="shared" si="31"/>
        <v>#DIV/0!</v>
      </c>
      <c r="N82" s="84"/>
      <c r="O82" s="84"/>
      <c r="P82" s="84"/>
      <c r="Q82" s="84"/>
      <c r="R82" s="84"/>
      <c r="S82" s="84"/>
      <c r="T82" s="84"/>
      <c r="U82" s="84"/>
      <c r="V82" s="84"/>
      <c r="W82" s="84"/>
      <c r="X82" s="84"/>
      <c r="Y82" s="84"/>
      <c r="Z82" s="294" t="e">
        <f t="shared" si="32"/>
        <v>#DIV/0!</v>
      </c>
      <c r="AA82" s="286" t="e">
        <f t="shared" si="33"/>
        <v>#DIV/0!</v>
      </c>
      <c r="AB82" s="286" t="e">
        <f t="shared" si="34"/>
        <v>#DIV/0!</v>
      </c>
      <c r="AC82" s="286" t="e">
        <f t="shared" si="28"/>
        <v>#DIV/0!</v>
      </c>
      <c r="AD82" s="84"/>
      <c r="AE82" s="84"/>
      <c r="AF82" s="84"/>
      <c r="AG82" s="84"/>
      <c r="AH82" s="84"/>
      <c r="AI82" s="84"/>
      <c r="AJ82" s="84"/>
      <c r="AK82" s="84"/>
      <c r="AL82" s="321" t="s">
        <v>396</v>
      </c>
      <c r="AM82" s="322"/>
    </row>
    <row r="83" s="244" customFormat="1" ht="38" spans="1:39">
      <c r="A83" s="340" t="s">
        <v>430</v>
      </c>
      <c r="B83" s="315" t="s">
        <v>431</v>
      </c>
      <c r="C83" s="268">
        <v>44.31</v>
      </c>
      <c r="D83" s="268">
        <v>44.7</v>
      </c>
      <c r="E83" s="268">
        <v>46.27</v>
      </c>
      <c r="F83" s="268"/>
      <c r="G83" s="268">
        <v>47.76</v>
      </c>
      <c r="H83" s="268">
        <v>35.47</v>
      </c>
      <c r="I83" s="268">
        <v>61.98</v>
      </c>
      <c r="J83" s="295">
        <v>35.47</v>
      </c>
      <c r="K83" s="289">
        <f t="shared" ref="K83:K97" si="35">(G83-H83)/H83</f>
        <v>0.346489991542148</v>
      </c>
      <c r="L83" s="289">
        <f t="shared" ref="L83:L97" si="36">(I83-G83)/I83</f>
        <v>0.229428848015489</v>
      </c>
      <c r="M83" s="304">
        <f t="shared" si="31"/>
        <v>0.747392162390753</v>
      </c>
      <c r="N83" s="268">
        <v>42.05</v>
      </c>
      <c r="O83" s="268">
        <v>52.97</v>
      </c>
      <c r="P83" s="268">
        <v>42.18</v>
      </c>
      <c r="Q83" s="268">
        <v>50.93</v>
      </c>
      <c r="R83" s="268">
        <v>45.46</v>
      </c>
      <c r="S83" s="363"/>
      <c r="T83" s="363"/>
      <c r="U83" s="268"/>
      <c r="V83" s="268"/>
      <c r="W83" s="268"/>
      <c r="X83" s="268"/>
      <c r="Y83" s="268" t="s">
        <v>356</v>
      </c>
      <c r="Z83" s="293">
        <f t="shared" si="32"/>
        <v>0.321555340432398</v>
      </c>
      <c r="AA83" s="289">
        <f t="shared" si="33"/>
        <v>0.203700207664716</v>
      </c>
      <c r="AB83" s="289">
        <f t="shared" si="34"/>
        <v>0.107402316905557</v>
      </c>
      <c r="AC83" s="289" t="e">
        <f t="shared" si="28"/>
        <v>#DIV/0!</v>
      </c>
      <c r="AD83" s="289" t="e">
        <f t="shared" ref="AD83:AD87" si="37">(U83-V83)/U83</f>
        <v>#DIV/0!</v>
      </c>
      <c r="AE83" s="268"/>
      <c r="AF83" s="268" t="s">
        <v>432</v>
      </c>
      <c r="AG83" s="267" t="s">
        <v>433</v>
      </c>
      <c r="AH83" s="325" t="s">
        <v>391</v>
      </c>
      <c r="AI83" s="315" t="s">
        <v>359</v>
      </c>
      <c r="AJ83" s="267" t="s">
        <v>361</v>
      </c>
      <c r="AK83" s="315" t="s">
        <v>361</v>
      </c>
      <c r="AL83" s="325" t="s">
        <v>434</v>
      </c>
      <c r="AM83" s="331">
        <v>44545</v>
      </c>
    </row>
    <row r="84" s="244" customFormat="1" ht="25" spans="1:39">
      <c r="A84" s="340" t="s">
        <v>435</v>
      </c>
      <c r="B84" s="315" t="s">
        <v>436</v>
      </c>
      <c r="C84" s="268">
        <v>7.39</v>
      </c>
      <c r="D84" s="268">
        <v>7.71</v>
      </c>
      <c r="E84" s="268">
        <v>8.76</v>
      </c>
      <c r="F84" s="268"/>
      <c r="G84" s="268">
        <v>9.52</v>
      </c>
      <c r="H84" s="268">
        <v>5.1</v>
      </c>
      <c r="I84" s="268">
        <v>11.18</v>
      </c>
      <c r="J84" s="295">
        <v>5.29</v>
      </c>
      <c r="K84" s="289">
        <f t="shared" si="35"/>
        <v>0.866666666666667</v>
      </c>
      <c r="L84" s="289">
        <f t="shared" si="36"/>
        <v>0.148479427549195</v>
      </c>
      <c r="M84" s="304">
        <f t="shared" si="31"/>
        <v>1.11342155009452</v>
      </c>
      <c r="N84" s="268">
        <v>7.23</v>
      </c>
      <c r="O84" s="268">
        <v>10.32</v>
      </c>
      <c r="P84" s="268">
        <v>7.75</v>
      </c>
      <c r="Q84" s="268">
        <v>9.41</v>
      </c>
      <c r="R84" s="268">
        <v>8.11</v>
      </c>
      <c r="S84" s="268">
        <v>10.07</v>
      </c>
      <c r="T84" s="268">
        <v>8.94</v>
      </c>
      <c r="U84" s="268"/>
      <c r="V84" s="268"/>
      <c r="W84" s="268"/>
      <c r="X84" s="268"/>
      <c r="Y84" s="275" t="s">
        <v>389</v>
      </c>
      <c r="Z84" s="289">
        <f t="shared" si="32"/>
        <v>0.353309481216458</v>
      </c>
      <c r="AA84" s="289">
        <f t="shared" si="33"/>
        <v>0.249031007751938</v>
      </c>
      <c r="AB84" s="289">
        <f t="shared" si="34"/>
        <v>0.138150903294368</v>
      </c>
      <c r="AC84" s="289">
        <f t="shared" si="28"/>
        <v>0.112214498510427</v>
      </c>
      <c r="AD84" s="289" t="e">
        <f t="shared" si="37"/>
        <v>#DIV/0!</v>
      </c>
      <c r="AE84" s="268"/>
      <c r="AF84" s="268" t="s">
        <v>432</v>
      </c>
      <c r="AG84" s="268"/>
      <c r="AH84" s="280"/>
      <c r="AI84" s="280"/>
      <c r="AJ84" s="268"/>
      <c r="AK84" s="280"/>
      <c r="AL84" s="325" t="s">
        <v>381</v>
      </c>
      <c r="AM84" s="326"/>
    </row>
    <row r="85" s="249" customFormat="1" ht="25" spans="1:39">
      <c r="A85" s="340" t="s">
        <v>437</v>
      </c>
      <c r="B85" s="280" t="s">
        <v>438</v>
      </c>
      <c r="C85" s="268">
        <v>14.33</v>
      </c>
      <c r="D85" s="268">
        <v>14.85</v>
      </c>
      <c r="E85" s="268">
        <v>18.11</v>
      </c>
      <c r="F85" s="268"/>
      <c r="G85" s="268">
        <v>22.36</v>
      </c>
      <c r="H85" s="268">
        <v>10.99</v>
      </c>
      <c r="I85" s="268">
        <v>25.66</v>
      </c>
      <c r="J85" s="295">
        <v>13.63</v>
      </c>
      <c r="K85" s="289">
        <f t="shared" si="35"/>
        <v>1.03457688808007</v>
      </c>
      <c r="L85" s="289">
        <f t="shared" si="36"/>
        <v>0.128604832424006</v>
      </c>
      <c r="M85" s="304">
        <f t="shared" si="31"/>
        <v>0.882611885546588</v>
      </c>
      <c r="N85" s="268">
        <v>20.89</v>
      </c>
      <c r="O85" s="268">
        <v>25.3</v>
      </c>
      <c r="P85" s="268">
        <v>21.24</v>
      </c>
      <c r="Q85" s="268"/>
      <c r="R85" s="268"/>
      <c r="S85" s="268"/>
      <c r="T85" s="268"/>
      <c r="U85" s="268"/>
      <c r="V85" s="268"/>
      <c r="W85" s="268"/>
      <c r="X85" s="268"/>
      <c r="Y85" s="268" t="s">
        <v>370</v>
      </c>
      <c r="Z85" s="293">
        <f t="shared" si="32"/>
        <v>0.1858924395947</v>
      </c>
      <c r="AA85" s="293">
        <f t="shared" si="33"/>
        <v>0.160474308300395</v>
      </c>
      <c r="AB85" s="289" t="e">
        <f t="shared" si="34"/>
        <v>#DIV/0!</v>
      </c>
      <c r="AC85" s="289" t="e">
        <f t="shared" si="28"/>
        <v>#DIV/0!</v>
      </c>
      <c r="AD85" s="289" t="e">
        <f t="shared" si="37"/>
        <v>#DIV/0!</v>
      </c>
      <c r="AE85" s="280"/>
      <c r="AF85" s="280"/>
      <c r="AG85" s="280"/>
      <c r="AH85" s="280"/>
      <c r="AI85" s="280"/>
      <c r="AJ85" s="280"/>
      <c r="AK85" s="280"/>
      <c r="AL85" s="325" t="s">
        <v>381</v>
      </c>
      <c r="AM85" s="280"/>
    </row>
    <row r="86" s="249" customFormat="1" ht="25" spans="1:39">
      <c r="A86" s="280">
        <v>605028</v>
      </c>
      <c r="B86" s="315" t="s">
        <v>439</v>
      </c>
      <c r="C86" s="280">
        <v>23.08</v>
      </c>
      <c r="D86" s="280">
        <v>23.65</v>
      </c>
      <c r="E86" s="280">
        <v>25.28</v>
      </c>
      <c r="F86" s="280"/>
      <c r="G86" s="280">
        <v>24.48</v>
      </c>
      <c r="H86" s="280">
        <v>16.52</v>
      </c>
      <c r="I86" s="280">
        <v>33.51</v>
      </c>
      <c r="J86" s="295">
        <v>16.52</v>
      </c>
      <c r="K86" s="289">
        <f t="shared" si="35"/>
        <v>0.481840193704601</v>
      </c>
      <c r="L86" s="289">
        <f t="shared" si="36"/>
        <v>0.269471799462847</v>
      </c>
      <c r="M86" s="304">
        <f t="shared" si="31"/>
        <v>1.02845036319613</v>
      </c>
      <c r="N86" s="280">
        <v>19.92</v>
      </c>
      <c r="O86" s="280">
        <v>26.6</v>
      </c>
      <c r="P86" s="280">
        <v>20.5</v>
      </c>
      <c r="Q86" s="280">
        <v>26.17</v>
      </c>
      <c r="R86" s="280">
        <v>21.62</v>
      </c>
      <c r="S86" s="280">
        <v>29.5</v>
      </c>
      <c r="T86" s="280">
        <v>23.34</v>
      </c>
      <c r="U86" s="280">
        <v>28.3</v>
      </c>
      <c r="V86" s="280">
        <v>24</v>
      </c>
      <c r="W86" s="280"/>
      <c r="X86" s="280"/>
      <c r="Y86" s="280" t="s">
        <v>440</v>
      </c>
      <c r="Z86" s="293">
        <f t="shared" si="32"/>
        <v>0.405550581915846</v>
      </c>
      <c r="AA86" s="293">
        <f t="shared" si="33"/>
        <v>0.229323308270677</v>
      </c>
      <c r="AB86" s="289">
        <f t="shared" si="34"/>
        <v>0.173863202139855</v>
      </c>
      <c r="AC86" s="289">
        <f t="shared" si="28"/>
        <v>0.208813559322034</v>
      </c>
      <c r="AD86" s="289">
        <f t="shared" si="37"/>
        <v>0.151943462897527</v>
      </c>
      <c r="AE86" s="280"/>
      <c r="AF86" s="280"/>
      <c r="AG86" s="280"/>
      <c r="AH86" s="280"/>
      <c r="AI86" s="280"/>
      <c r="AJ86" s="280"/>
      <c r="AK86" s="280"/>
      <c r="AL86" s="325" t="s">
        <v>381</v>
      </c>
      <c r="AM86" s="280"/>
    </row>
    <row r="87" s="250" customFormat="1" ht="25" spans="1:39">
      <c r="A87" s="341" t="s">
        <v>441</v>
      </c>
      <c r="B87" s="267" t="s">
        <v>442</v>
      </c>
      <c r="C87" s="342">
        <v>22.99</v>
      </c>
      <c r="D87" s="342">
        <v>23.48</v>
      </c>
      <c r="E87" s="342">
        <v>25.91</v>
      </c>
      <c r="F87" s="342"/>
      <c r="G87" s="342">
        <v>27.18</v>
      </c>
      <c r="H87" s="342">
        <v>14.46</v>
      </c>
      <c r="I87" s="342">
        <v>31.94</v>
      </c>
      <c r="J87" s="352">
        <v>21.54</v>
      </c>
      <c r="K87" s="353">
        <f t="shared" si="35"/>
        <v>0.879668049792531</v>
      </c>
      <c r="L87" s="353">
        <f t="shared" si="36"/>
        <v>0.149029430181591</v>
      </c>
      <c r="M87" s="304">
        <f t="shared" si="31"/>
        <v>0.482822655524606</v>
      </c>
      <c r="N87" s="342">
        <v>20.63</v>
      </c>
      <c r="O87" s="342">
        <v>25.66</v>
      </c>
      <c r="P87" s="342">
        <v>21.46</v>
      </c>
      <c r="Q87" s="342">
        <v>28.89</v>
      </c>
      <c r="R87" s="342">
        <v>24.22</v>
      </c>
      <c r="S87" s="342">
        <v>30.32</v>
      </c>
      <c r="T87" s="342">
        <v>26.6</v>
      </c>
      <c r="U87" s="342"/>
      <c r="V87" s="342"/>
      <c r="W87" s="342"/>
      <c r="X87" s="342"/>
      <c r="Y87" s="342" t="s">
        <v>443</v>
      </c>
      <c r="Z87" s="293">
        <f t="shared" si="32"/>
        <v>0.354101440200376</v>
      </c>
      <c r="AA87" s="293">
        <f t="shared" si="33"/>
        <v>0.163678877630553</v>
      </c>
      <c r="AB87" s="289">
        <f t="shared" si="34"/>
        <v>0.161647628937349</v>
      </c>
      <c r="AC87" s="289">
        <f t="shared" si="28"/>
        <v>0.122691292875989</v>
      </c>
      <c r="AD87" s="289" t="e">
        <f t="shared" ref="AD87:AD90" si="38">(U87-V87)/U87</f>
        <v>#DIV/0!</v>
      </c>
      <c r="AE87" s="369" t="e">
        <f t="shared" ref="AE87:AE90" si="39">(W87-X87)/W87</f>
        <v>#DIV/0!</v>
      </c>
      <c r="AF87" s="342" t="s">
        <v>432</v>
      </c>
      <c r="AG87" s="342"/>
      <c r="AH87" s="326"/>
      <c r="AI87" s="326"/>
      <c r="AJ87" s="326"/>
      <c r="AK87" s="326"/>
      <c r="AL87" s="325" t="s">
        <v>444</v>
      </c>
      <c r="AM87" s="326"/>
    </row>
    <row r="88" s="251" customFormat="1" ht="25" spans="1:39">
      <c r="A88" s="343" t="s">
        <v>445</v>
      </c>
      <c r="B88" s="315" t="s">
        <v>446</v>
      </c>
      <c r="C88" s="342">
        <v>7.83</v>
      </c>
      <c r="D88" s="342">
        <v>8.24</v>
      </c>
      <c r="E88" s="342">
        <v>9.27</v>
      </c>
      <c r="F88" s="342"/>
      <c r="G88" s="342">
        <v>9.6</v>
      </c>
      <c r="H88" s="342">
        <v>4.83</v>
      </c>
      <c r="I88" s="342">
        <v>11.8</v>
      </c>
      <c r="J88" s="354"/>
      <c r="K88" s="353">
        <f t="shared" si="35"/>
        <v>0.987577639751553</v>
      </c>
      <c r="L88" s="353">
        <f t="shared" si="36"/>
        <v>0.186440677966102</v>
      </c>
      <c r="M88" s="304" t="e">
        <f t="shared" si="31"/>
        <v>#DIV/0!</v>
      </c>
      <c r="N88" s="342">
        <v>7.6</v>
      </c>
      <c r="O88" s="342">
        <v>9.65</v>
      </c>
      <c r="P88" s="342">
        <v>8.03</v>
      </c>
      <c r="Q88" s="342">
        <v>10.28</v>
      </c>
      <c r="R88" s="342">
        <v>8.9</v>
      </c>
      <c r="S88" s="342"/>
      <c r="T88" s="342"/>
      <c r="U88" s="342"/>
      <c r="V88" s="342"/>
      <c r="W88" s="342"/>
      <c r="X88" s="342"/>
      <c r="Y88" s="342" t="s">
        <v>387</v>
      </c>
      <c r="Z88" s="293">
        <f t="shared" si="32"/>
        <v>0.355932203389831</v>
      </c>
      <c r="AA88" s="353">
        <f t="shared" si="33"/>
        <v>0.167875647668394</v>
      </c>
      <c r="AB88" s="353">
        <f t="shared" si="34"/>
        <v>0.134241245136187</v>
      </c>
      <c r="AC88" s="289" t="e">
        <f t="shared" si="28"/>
        <v>#DIV/0!</v>
      </c>
      <c r="AD88" s="289" t="e">
        <f t="shared" si="38"/>
        <v>#DIV/0!</v>
      </c>
      <c r="AE88" s="342"/>
      <c r="AF88" s="342" t="s">
        <v>447</v>
      </c>
      <c r="AG88" s="342"/>
      <c r="AH88" s="364"/>
      <c r="AI88" s="364"/>
      <c r="AJ88" s="364"/>
      <c r="AK88" s="364"/>
      <c r="AL88" s="325" t="s">
        <v>444</v>
      </c>
      <c r="AM88" s="364"/>
    </row>
    <row r="89" s="251" customFormat="1" ht="25" spans="1:39">
      <c r="A89" s="340" t="s">
        <v>448</v>
      </c>
      <c r="B89" s="280" t="s">
        <v>449</v>
      </c>
      <c r="C89" s="342">
        <v>18.62</v>
      </c>
      <c r="D89" s="342">
        <v>19.35</v>
      </c>
      <c r="E89" s="342">
        <v>21.48</v>
      </c>
      <c r="F89" s="342"/>
      <c r="G89" s="342">
        <v>23.35</v>
      </c>
      <c r="H89" s="342">
        <v>13.04</v>
      </c>
      <c r="I89" s="342">
        <v>26.64</v>
      </c>
      <c r="J89" s="354"/>
      <c r="K89" s="353">
        <f t="shared" si="35"/>
        <v>0.790644171779141</v>
      </c>
      <c r="L89" s="353">
        <f t="shared" si="36"/>
        <v>0.123498498498498</v>
      </c>
      <c r="M89" s="304" t="e">
        <f t="shared" si="31"/>
        <v>#DIV/0!</v>
      </c>
      <c r="N89" s="342">
        <v>18.5</v>
      </c>
      <c r="O89" s="342">
        <v>22.39</v>
      </c>
      <c r="P89" s="342">
        <v>18.85</v>
      </c>
      <c r="Q89" s="342">
        <v>24.3</v>
      </c>
      <c r="R89" s="342">
        <v>21.21</v>
      </c>
      <c r="S89" s="364"/>
      <c r="T89" s="364"/>
      <c r="U89" s="342"/>
      <c r="V89" s="342"/>
      <c r="W89" s="342"/>
      <c r="X89" s="342"/>
      <c r="Y89" s="342" t="s">
        <v>387</v>
      </c>
      <c r="Z89" s="293">
        <f t="shared" si="32"/>
        <v>0.305555555555556</v>
      </c>
      <c r="AA89" s="353">
        <f t="shared" si="33"/>
        <v>0.158106297454221</v>
      </c>
      <c r="AB89" s="353">
        <f t="shared" si="34"/>
        <v>0.12716049382716</v>
      </c>
      <c r="AC89" s="289" t="e">
        <f t="shared" si="28"/>
        <v>#DIV/0!</v>
      </c>
      <c r="AD89" s="289" t="e">
        <f t="shared" si="38"/>
        <v>#DIV/0!</v>
      </c>
      <c r="AE89" s="369" t="e">
        <f t="shared" si="39"/>
        <v>#DIV/0!</v>
      </c>
      <c r="AF89" s="342" t="s">
        <v>447</v>
      </c>
      <c r="AG89" s="342"/>
      <c r="AH89" s="364"/>
      <c r="AI89" s="364"/>
      <c r="AJ89" s="364"/>
      <c r="AK89" s="364"/>
      <c r="AL89" s="325" t="s">
        <v>444</v>
      </c>
      <c r="AM89" s="364"/>
    </row>
    <row r="90" s="245" customFormat="1" ht="25" spans="1:39">
      <c r="A90" s="271">
        <v>600779</v>
      </c>
      <c r="B90" s="344" t="s">
        <v>450</v>
      </c>
      <c r="C90" s="345">
        <v>116.99</v>
      </c>
      <c r="D90" s="345">
        <v>121.14</v>
      </c>
      <c r="E90" s="345">
        <v>130.03</v>
      </c>
      <c r="F90" s="345"/>
      <c r="G90" s="345">
        <v>139.91</v>
      </c>
      <c r="H90" s="345">
        <v>59.28</v>
      </c>
      <c r="I90" s="345">
        <v>160.57</v>
      </c>
      <c r="J90" s="355"/>
      <c r="K90" s="356">
        <f t="shared" si="35"/>
        <v>1.36015519568151</v>
      </c>
      <c r="L90" s="356">
        <f t="shared" si="36"/>
        <v>0.128666625147911</v>
      </c>
      <c r="M90" s="306"/>
      <c r="N90" s="345">
        <v>93.58</v>
      </c>
      <c r="O90" s="345">
        <v>136.67</v>
      </c>
      <c r="P90" s="345">
        <v>113.77</v>
      </c>
      <c r="Q90" s="345">
        <v>147.3</v>
      </c>
      <c r="R90" s="345">
        <v>124</v>
      </c>
      <c r="S90" s="345">
        <v>139.93</v>
      </c>
      <c r="T90" s="345">
        <v>124.71</v>
      </c>
      <c r="U90" s="345">
        <v>143.8</v>
      </c>
      <c r="V90" s="345">
        <v>130</v>
      </c>
      <c r="W90" s="345"/>
      <c r="X90" s="345"/>
      <c r="Y90" s="345" t="s">
        <v>451</v>
      </c>
      <c r="Z90" s="308">
        <f t="shared" si="32"/>
        <v>0.417201220651429</v>
      </c>
      <c r="AA90" s="356">
        <f t="shared" si="33"/>
        <v>0.167556888856369</v>
      </c>
      <c r="AB90" s="356">
        <f t="shared" si="34"/>
        <v>0.158180583842498</v>
      </c>
      <c r="AC90" s="356">
        <f t="shared" si="28"/>
        <v>0.10876867004931</v>
      </c>
      <c r="AD90" s="360">
        <f t="shared" ref="AD90:AD94" si="40">(U90-V90)/U90</f>
        <v>0.0959666203059806</v>
      </c>
      <c r="AE90" s="370" t="e">
        <f t="shared" si="39"/>
        <v>#DIV/0!</v>
      </c>
      <c r="AF90" s="345" t="s">
        <v>452</v>
      </c>
      <c r="AG90" s="316" t="s">
        <v>358</v>
      </c>
      <c r="AH90" s="316" t="s">
        <v>358</v>
      </c>
      <c r="AI90" s="316" t="s">
        <v>358</v>
      </c>
      <c r="AJ90" s="316" t="s">
        <v>358</v>
      </c>
      <c r="AK90" s="316" t="s">
        <v>361</v>
      </c>
      <c r="AL90" s="318" t="s">
        <v>453</v>
      </c>
      <c r="AM90" s="373">
        <v>44545</v>
      </c>
    </row>
    <row r="91" s="7" customFormat="1" ht="24" spans="1:39">
      <c r="A91" s="346" t="s">
        <v>454</v>
      </c>
      <c r="B91" s="314" t="s">
        <v>455</v>
      </c>
      <c r="C91" s="82">
        <v>22.56</v>
      </c>
      <c r="D91" s="82">
        <v>23.69</v>
      </c>
      <c r="E91" s="82">
        <v>25.81</v>
      </c>
      <c r="F91" s="82"/>
      <c r="G91" s="82">
        <v>27.74</v>
      </c>
      <c r="H91" s="82">
        <v>11.84</v>
      </c>
      <c r="I91" s="82">
        <v>33.68</v>
      </c>
      <c r="J91" s="351">
        <v>21.84</v>
      </c>
      <c r="K91" s="286">
        <f t="shared" si="35"/>
        <v>1.34290540540541</v>
      </c>
      <c r="L91" s="286">
        <f t="shared" si="36"/>
        <v>0.176365795724466</v>
      </c>
      <c r="M91" s="305">
        <f t="shared" ref="M91:M97" si="41">(I91-J91)/J91</f>
        <v>0.542124542124542</v>
      </c>
      <c r="N91" s="82">
        <v>21.76</v>
      </c>
      <c r="O91" s="82">
        <v>27.18</v>
      </c>
      <c r="P91" s="82">
        <v>23.48</v>
      </c>
      <c r="Q91" s="82">
        <v>26.77</v>
      </c>
      <c r="R91" s="82">
        <v>24.25</v>
      </c>
      <c r="S91" s="82">
        <v>27.73</v>
      </c>
      <c r="T91" s="82">
        <v>25.3</v>
      </c>
      <c r="U91" s="82"/>
      <c r="V91" s="82"/>
      <c r="W91" s="82"/>
      <c r="X91" s="82"/>
      <c r="Y91" s="82" t="s">
        <v>380</v>
      </c>
      <c r="Z91" s="294">
        <f t="shared" si="32"/>
        <v>0.353919239904988</v>
      </c>
      <c r="AA91" s="368">
        <f t="shared" ref="AA91:AA97" si="42">(O91-P91)/O91</f>
        <v>0.136129506990434</v>
      </c>
      <c r="AB91" s="368">
        <f t="shared" ref="AB91:AB97" si="43">(Q91-R91)/Q91</f>
        <v>0.0941352259992529</v>
      </c>
      <c r="AC91" s="286">
        <f t="shared" si="28"/>
        <v>0.0876307248467364</v>
      </c>
      <c r="AD91" s="82"/>
      <c r="AE91" s="82"/>
      <c r="AF91" s="82" t="s">
        <v>432</v>
      </c>
      <c r="AG91" s="314" t="s">
        <v>358</v>
      </c>
      <c r="AH91" s="314" t="s">
        <v>358</v>
      </c>
      <c r="AI91" s="314" t="s">
        <v>358</v>
      </c>
      <c r="AJ91" s="314" t="s">
        <v>358</v>
      </c>
      <c r="AK91" s="314" t="s">
        <v>361</v>
      </c>
      <c r="AL91" s="323" t="s">
        <v>456</v>
      </c>
      <c r="AM91" s="374">
        <v>44545</v>
      </c>
    </row>
    <row r="92" s="244" customFormat="1" spans="1:39">
      <c r="A92" s="347">
        <v>600399</v>
      </c>
      <c r="B92" s="315" t="s">
        <v>457</v>
      </c>
      <c r="C92" s="342">
        <v>20.1</v>
      </c>
      <c r="D92" s="342">
        <v>21.01</v>
      </c>
      <c r="E92" s="342">
        <v>23.24</v>
      </c>
      <c r="F92" s="342"/>
      <c r="G92" s="342">
        <v>24.5</v>
      </c>
      <c r="H92" s="342">
        <v>9.18</v>
      </c>
      <c r="I92" s="342">
        <v>29.3</v>
      </c>
      <c r="J92" s="357"/>
      <c r="K92" s="358">
        <f t="shared" si="35"/>
        <v>1.66884531590414</v>
      </c>
      <c r="L92" s="358">
        <f t="shared" si="36"/>
        <v>0.16382252559727</v>
      </c>
      <c r="M92" s="304" t="e">
        <f t="shared" si="41"/>
        <v>#DIV/0!</v>
      </c>
      <c r="N92" s="342">
        <v>19.05</v>
      </c>
      <c r="O92" s="342">
        <v>22.91</v>
      </c>
      <c r="P92" s="342">
        <v>19.73</v>
      </c>
      <c r="Q92" s="342">
        <v>26.45</v>
      </c>
      <c r="R92" s="342">
        <v>22.8</v>
      </c>
      <c r="S92" s="342">
        <v>25.95</v>
      </c>
      <c r="T92" s="342">
        <v>22.4</v>
      </c>
      <c r="U92" s="342"/>
      <c r="V92" s="342"/>
      <c r="W92" s="342"/>
      <c r="X92" s="342"/>
      <c r="Y92" s="342" t="s">
        <v>387</v>
      </c>
      <c r="Z92" s="293">
        <f t="shared" si="32"/>
        <v>0.349829351535836</v>
      </c>
      <c r="AA92" s="358">
        <f t="shared" si="42"/>
        <v>0.138804015713662</v>
      </c>
      <c r="AB92" s="358">
        <f t="shared" si="43"/>
        <v>0.137996219281663</v>
      </c>
      <c r="AC92" s="358">
        <f t="shared" si="28"/>
        <v>0.136801541425819</v>
      </c>
      <c r="AD92" s="353" t="e">
        <f t="shared" si="40"/>
        <v>#DIV/0!</v>
      </c>
      <c r="AE92" s="369" t="e">
        <f>(W92-X92)/W92</f>
        <v>#DIV/0!</v>
      </c>
      <c r="AF92" s="342" t="s">
        <v>432</v>
      </c>
      <c r="AG92" s="280"/>
      <c r="AH92" s="280"/>
      <c r="AI92" s="280"/>
      <c r="AJ92" s="280"/>
      <c r="AK92" s="280"/>
      <c r="AL92" s="280"/>
      <c r="AM92" s="375">
        <v>44545</v>
      </c>
    </row>
    <row r="93" s="245" customFormat="1" ht="38" spans="1:39">
      <c r="A93" s="388" t="s">
        <v>458</v>
      </c>
      <c r="B93" s="336" t="s">
        <v>459</v>
      </c>
      <c r="C93" s="348">
        <v>64.32</v>
      </c>
      <c r="D93" s="348">
        <v>65.56</v>
      </c>
      <c r="E93" s="348">
        <v>68.37</v>
      </c>
      <c r="F93" s="348" t="s">
        <v>460</v>
      </c>
      <c r="G93" s="348">
        <v>69.16</v>
      </c>
      <c r="H93" s="348">
        <v>40.64</v>
      </c>
      <c r="I93" s="348">
        <v>90.29</v>
      </c>
      <c r="J93" s="359">
        <v>64.66</v>
      </c>
      <c r="K93" s="360">
        <f t="shared" si="35"/>
        <v>0.701771653543307</v>
      </c>
      <c r="L93" s="360">
        <f t="shared" si="36"/>
        <v>0.234023701406579</v>
      </c>
      <c r="M93" s="306">
        <f t="shared" si="41"/>
        <v>0.396381070213424</v>
      </c>
      <c r="N93" s="348">
        <v>60.05</v>
      </c>
      <c r="O93" s="348">
        <v>74.75</v>
      </c>
      <c r="P93" s="348">
        <v>65.5</v>
      </c>
      <c r="Q93" s="348">
        <v>77.98</v>
      </c>
      <c r="R93" s="348">
        <v>70.54</v>
      </c>
      <c r="S93" s="365"/>
      <c r="T93" s="365"/>
      <c r="U93" s="348"/>
      <c r="V93" s="348"/>
      <c r="W93" s="348"/>
      <c r="X93" s="348"/>
      <c r="Y93" s="348" t="s">
        <v>387</v>
      </c>
      <c r="Z93" s="308">
        <f t="shared" si="32"/>
        <v>0.33492081072101</v>
      </c>
      <c r="AA93" s="360">
        <f t="shared" si="42"/>
        <v>0.123745819397993</v>
      </c>
      <c r="AB93" s="360">
        <f t="shared" si="43"/>
        <v>0.09540907925109</v>
      </c>
      <c r="AC93" s="360"/>
      <c r="AD93" s="360" t="e">
        <f t="shared" si="40"/>
        <v>#DIV/0!</v>
      </c>
      <c r="AE93" s="370" t="e">
        <f>(W93-X93)/W93</f>
        <v>#DIV/0!</v>
      </c>
      <c r="AF93" s="348" t="s">
        <v>447</v>
      </c>
      <c r="AG93" s="316" t="s">
        <v>358</v>
      </c>
      <c r="AH93" s="316" t="s">
        <v>358</v>
      </c>
      <c r="AI93" s="316" t="s">
        <v>358</v>
      </c>
      <c r="AJ93" s="316" t="s">
        <v>358</v>
      </c>
      <c r="AK93" s="316" t="s">
        <v>358</v>
      </c>
      <c r="AL93" s="318" t="s">
        <v>392</v>
      </c>
      <c r="AM93" s="373">
        <v>44545</v>
      </c>
    </row>
    <row r="94" ht="45" spans="1:39">
      <c r="A94" s="389" t="s">
        <v>461</v>
      </c>
      <c r="B94" s="78" t="s">
        <v>462</v>
      </c>
      <c r="C94" s="349">
        <v>233.72</v>
      </c>
      <c r="D94" s="349">
        <v>235.3</v>
      </c>
      <c r="E94" s="349">
        <v>249.3</v>
      </c>
      <c r="F94" s="349"/>
      <c r="G94" s="349">
        <v>278</v>
      </c>
      <c r="H94" s="349">
        <v>177.01</v>
      </c>
      <c r="I94" s="349">
        <v>293.5</v>
      </c>
      <c r="J94" s="349">
        <v>223.48</v>
      </c>
      <c r="K94" s="361">
        <f t="shared" si="35"/>
        <v>0.570532738263375</v>
      </c>
      <c r="L94" s="361">
        <f t="shared" si="36"/>
        <v>0.0528109028960818</v>
      </c>
      <c r="M94" s="361">
        <f t="shared" si="41"/>
        <v>0.313316627886164</v>
      </c>
      <c r="N94" s="349">
        <v>177.01</v>
      </c>
      <c r="O94" s="349">
        <v>234.78</v>
      </c>
      <c r="P94" s="349">
        <v>200.98</v>
      </c>
      <c r="Q94" s="349">
        <v>253.33</v>
      </c>
      <c r="R94" s="349">
        <v>217.59</v>
      </c>
      <c r="S94" s="349">
        <v>273.25</v>
      </c>
      <c r="T94" s="349">
        <v>249.5</v>
      </c>
      <c r="U94" s="367">
        <v>278</v>
      </c>
      <c r="V94" s="362">
        <v>260.02</v>
      </c>
      <c r="W94" s="362"/>
      <c r="X94" s="362"/>
      <c r="Y94" s="349" t="s">
        <v>463</v>
      </c>
      <c r="Z94" s="361">
        <f t="shared" si="32"/>
        <v>0.396899488926746</v>
      </c>
      <c r="AA94" s="361">
        <f t="shared" si="42"/>
        <v>0.143964562569214</v>
      </c>
      <c r="AB94" s="361">
        <f t="shared" si="43"/>
        <v>0.141080803694785</v>
      </c>
      <c r="AC94" s="361">
        <f t="shared" ref="AC94:AC97" si="44">(S94-T94)/S94</f>
        <v>0.0869167429094236</v>
      </c>
      <c r="AD94" s="361">
        <f t="shared" si="40"/>
        <v>0.0646762589928058</v>
      </c>
      <c r="AE94" s="361"/>
      <c r="AF94" s="349" t="s">
        <v>464</v>
      </c>
      <c r="AG94" s="371" t="s">
        <v>358</v>
      </c>
      <c r="AH94" s="371" t="s">
        <v>361</v>
      </c>
      <c r="AI94" s="371" t="s">
        <v>358</v>
      </c>
      <c r="AJ94" s="371" t="s">
        <v>358</v>
      </c>
      <c r="AK94" s="371" t="s">
        <v>358</v>
      </c>
      <c r="AL94" s="376" t="s">
        <v>465</v>
      </c>
      <c r="AM94" s="377">
        <v>44546</v>
      </c>
    </row>
    <row r="95" ht="45" spans="1:39">
      <c r="A95" s="78">
        <v>600436</v>
      </c>
      <c r="B95" s="78" t="s">
        <v>466</v>
      </c>
      <c r="C95" s="349">
        <v>387.73</v>
      </c>
      <c r="D95" s="349">
        <v>398.52</v>
      </c>
      <c r="E95" s="349">
        <v>432.45</v>
      </c>
      <c r="F95" s="349"/>
      <c r="G95" s="349">
        <v>457.7</v>
      </c>
      <c r="H95" s="349">
        <v>221.1</v>
      </c>
      <c r="I95" s="349">
        <v>491.88</v>
      </c>
      <c r="J95" s="349">
        <v>368.8</v>
      </c>
      <c r="K95" s="361">
        <f t="shared" si="35"/>
        <v>1.07010402532791</v>
      </c>
      <c r="L95" s="361">
        <f t="shared" si="36"/>
        <v>0.0694884931284053</v>
      </c>
      <c r="M95" s="361">
        <f t="shared" si="41"/>
        <v>0.333731019522777</v>
      </c>
      <c r="N95" s="349">
        <v>318.56</v>
      </c>
      <c r="O95" s="349">
        <v>445.8</v>
      </c>
      <c r="P95" s="349">
        <v>395</v>
      </c>
      <c r="Q95" s="349">
        <v>468.88</v>
      </c>
      <c r="R95" s="349">
        <v>430</v>
      </c>
      <c r="S95" s="349">
        <v>466.48</v>
      </c>
      <c r="T95" s="349">
        <v>449.03</v>
      </c>
      <c r="U95" s="349"/>
      <c r="V95" s="349"/>
      <c r="W95" s="349"/>
      <c r="X95" s="349"/>
      <c r="Y95" s="349" t="s">
        <v>440</v>
      </c>
      <c r="Z95" s="361">
        <f t="shared" si="32"/>
        <v>0.352362364804424</v>
      </c>
      <c r="AA95" s="361">
        <f t="shared" si="42"/>
        <v>0.11395244504262</v>
      </c>
      <c r="AB95" s="361">
        <f t="shared" si="43"/>
        <v>0.0829210032417676</v>
      </c>
      <c r="AC95" s="361">
        <f t="shared" si="44"/>
        <v>0.0374078202709656</v>
      </c>
      <c r="AD95" s="361"/>
      <c r="AE95" s="361"/>
      <c r="AF95" s="349" t="s">
        <v>432</v>
      </c>
      <c r="AG95" s="371" t="s">
        <v>361</v>
      </c>
      <c r="AH95" s="371" t="s">
        <v>358</v>
      </c>
      <c r="AI95" s="371" t="s">
        <v>358</v>
      </c>
      <c r="AJ95" s="371" t="s">
        <v>358</v>
      </c>
      <c r="AK95" s="371" t="s">
        <v>361</v>
      </c>
      <c r="AL95" s="376" t="s">
        <v>467</v>
      </c>
      <c r="AM95" s="377">
        <v>44546</v>
      </c>
    </row>
    <row r="96" ht="44" spans="1:39">
      <c r="A96" s="78" t="s">
        <v>183</v>
      </c>
      <c r="B96" s="78" t="s">
        <v>184</v>
      </c>
      <c r="C96" s="349">
        <v>178.55</v>
      </c>
      <c r="D96" s="349">
        <v>190.75</v>
      </c>
      <c r="E96" s="349">
        <v>217.14</v>
      </c>
      <c r="F96" s="349"/>
      <c r="G96" s="349">
        <v>242.7</v>
      </c>
      <c r="H96" s="349">
        <v>55.55</v>
      </c>
      <c r="I96" s="349">
        <v>265.76</v>
      </c>
      <c r="J96" s="349">
        <v>188.67</v>
      </c>
      <c r="K96" s="361">
        <f t="shared" si="35"/>
        <v>3.36903690369037</v>
      </c>
      <c r="L96" s="361">
        <f t="shared" si="36"/>
        <v>0.0867700180614088</v>
      </c>
      <c r="M96" s="361">
        <f t="shared" si="41"/>
        <v>0.408597021254042</v>
      </c>
      <c r="N96" s="349">
        <v>169.11</v>
      </c>
      <c r="O96" s="349">
        <v>233.69</v>
      </c>
      <c r="P96" s="349">
        <v>170.02</v>
      </c>
      <c r="Q96" s="349">
        <v>225.35</v>
      </c>
      <c r="R96" s="349">
        <v>172.58</v>
      </c>
      <c r="S96" s="349">
        <v>265.5</v>
      </c>
      <c r="T96" s="366">
        <v>240</v>
      </c>
      <c r="U96" s="349"/>
      <c r="V96" s="349"/>
      <c r="W96" s="349"/>
      <c r="X96" s="349"/>
      <c r="Y96" s="349" t="s">
        <v>440</v>
      </c>
      <c r="Z96" s="361">
        <f t="shared" si="32"/>
        <v>0.363673991571343</v>
      </c>
      <c r="AA96" s="361">
        <f t="shared" si="42"/>
        <v>0.272454961701399</v>
      </c>
      <c r="AB96" s="361">
        <f t="shared" si="43"/>
        <v>0.234169070335034</v>
      </c>
      <c r="AC96" s="361">
        <f t="shared" si="44"/>
        <v>0.096045197740113</v>
      </c>
      <c r="AD96" s="361"/>
      <c r="AE96" s="361"/>
      <c r="AF96" s="349" t="s">
        <v>432</v>
      </c>
      <c r="AG96" s="371" t="s">
        <v>361</v>
      </c>
      <c r="AH96" s="371" t="s">
        <v>358</v>
      </c>
      <c r="AI96" s="371" t="s">
        <v>358</v>
      </c>
      <c r="AJ96" s="371" t="s">
        <v>358</v>
      </c>
      <c r="AK96" s="371" t="s">
        <v>361</v>
      </c>
      <c r="AL96" s="376" t="s">
        <v>468</v>
      </c>
      <c r="AM96" s="377">
        <v>44546</v>
      </c>
    </row>
    <row r="97" ht="44" spans="1:39">
      <c r="A97" s="78" t="s">
        <v>469</v>
      </c>
      <c r="B97" s="78" t="s">
        <v>470</v>
      </c>
      <c r="C97" s="349">
        <v>92.12</v>
      </c>
      <c r="D97" s="349">
        <v>93.11</v>
      </c>
      <c r="E97" s="349">
        <v>97.09</v>
      </c>
      <c r="F97" s="349"/>
      <c r="G97" s="349">
        <v>101.77</v>
      </c>
      <c r="H97" s="349">
        <v>71.71</v>
      </c>
      <c r="I97" s="349">
        <v>117.36</v>
      </c>
      <c r="J97" s="349">
        <v>90.26</v>
      </c>
      <c r="K97" s="361">
        <f t="shared" si="35"/>
        <v>0.419188397713011</v>
      </c>
      <c r="L97" s="361">
        <f t="shared" si="36"/>
        <v>0.132839127471029</v>
      </c>
      <c r="M97" s="361">
        <f t="shared" si="41"/>
        <v>0.300243740305783</v>
      </c>
      <c r="N97" s="349">
        <v>76.56</v>
      </c>
      <c r="O97" s="349">
        <v>96.5</v>
      </c>
      <c r="P97" s="349">
        <v>77.52</v>
      </c>
      <c r="Q97" s="349">
        <v>104.28</v>
      </c>
      <c r="R97" s="349">
        <v>91.1</v>
      </c>
      <c r="S97" s="349">
        <v>100.58</v>
      </c>
      <c r="T97" s="349">
        <v>96</v>
      </c>
      <c r="U97" s="349">
        <v>104.94</v>
      </c>
      <c r="V97" s="349">
        <v>96.23</v>
      </c>
      <c r="W97" s="349">
        <v>108.5</v>
      </c>
      <c r="X97" s="349">
        <v>99.2</v>
      </c>
      <c r="Y97" s="349" t="s">
        <v>471</v>
      </c>
      <c r="Z97" s="361">
        <f t="shared" si="32"/>
        <v>0.347648261758691</v>
      </c>
      <c r="AA97" s="361">
        <f t="shared" si="42"/>
        <v>0.196683937823834</v>
      </c>
      <c r="AB97" s="361">
        <f t="shared" si="43"/>
        <v>0.126390487149981</v>
      </c>
      <c r="AC97" s="361">
        <f t="shared" si="44"/>
        <v>0.0455358918274011</v>
      </c>
      <c r="AD97" s="361"/>
      <c r="AE97" s="361"/>
      <c r="AF97" s="349" t="s">
        <v>432</v>
      </c>
      <c r="AG97" s="371" t="s">
        <v>361</v>
      </c>
      <c r="AH97" s="371" t="s">
        <v>358</v>
      </c>
      <c r="AI97" s="371" t="s">
        <v>358</v>
      </c>
      <c r="AJ97" s="371" t="s">
        <v>358</v>
      </c>
      <c r="AK97" s="371" t="s">
        <v>361</v>
      </c>
      <c r="AL97" s="376" t="s">
        <v>472</v>
      </c>
      <c r="AM97" s="377">
        <v>44546</v>
      </c>
    </row>
    <row r="98" spans="1:39">
      <c r="A98" s="350"/>
      <c r="B98" s="84"/>
      <c r="C98" s="84"/>
      <c r="D98" s="84"/>
      <c r="E98" s="84"/>
      <c r="F98" s="84"/>
      <c r="G98" s="84"/>
      <c r="H98" s="84"/>
      <c r="I98" s="84"/>
      <c r="J98" s="287"/>
      <c r="K98" s="84"/>
      <c r="L98" s="84"/>
      <c r="M98" s="300"/>
      <c r="N98" s="84"/>
      <c r="O98" s="84"/>
      <c r="P98" s="84"/>
      <c r="Q98" s="84"/>
      <c r="R98" s="84"/>
      <c r="S98" s="84"/>
      <c r="T98" s="84"/>
      <c r="U98" s="84"/>
      <c r="V98" s="84"/>
      <c r="W98" s="84"/>
      <c r="X98" s="84"/>
      <c r="Y98" s="84"/>
      <c r="Z98" s="84"/>
      <c r="AA98" s="84"/>
      <c r="AB98" s="84"/>
      <c r="AC98" s="84"/>
      <c r="AD98" s="84"/>
      <c r="AE98" s="84"/>
      <c r="AF98" s="84"/>
      <c r="AG98" s="84"/>
      <c r="AH98" s="84"/>
      <c r="AI98" s="84"/>
      <c r="AJ98" s="84"/>
      <c r="AK98" s="84"/>
      <c r="AL98" s="84"/>
      <c r="AM98" s="84"/>
    </row>
    <row r="99" spans="1:39">
      <c r="A99" s="350"/>
      <c r="B99" s="84"/>
      <c r="C99" s="84"/>
      <c r="D99" s="84"/>
      <c r="E99" s="84"/>
      <c r="F99" s="84"/>
      <c r="G99" s="84"/>
      <c r="H99" s="84"/>
      <c r="I99" s="84"/>
      <c r="J99" s="287"/>
      <c r="K99" s="84"/>
      <c r="L99" s="84"/>
      <c r="M99" s="300"/>
      <c r="N99" s="84"/>
      <c r="O99" s="84"/>
      <c r="P99" s="84"/>
      <c r="Q99" s="84"/>
      <c r="R99" s="84"/>
      <c r="S99" s="84"/>
      <c r="T99" s="84"/>
      <c r="U99" s="84"/>
      <c r="V99" s="84"/>
      <c r="W99" s="84"/>
      <c r="X99" s="84"/>
      <c r="Y99" s="84"/>
      <c r="Z99" s="84"/>
      <c r="AA99" s="84"/>
      <c r="AB99" s="84"/>
      <c r="AC99" s="84"/>
      <c r="AD99" s="84"/>
      <c r="AE99" s="84"/>
      <c r="AF99" s="84"/>
      <c r="AG99" s="84"/>
      <c r="AH99" s="84"/>
      <c r="AI99" s="84"/>
      <c r="AJ99" s="84"/>
      <c r="AK99" s="84"/>
      <c r="AL99" s="84"/>
      <c r="AM99" s="84"/>
    </row>
    <row r="100" spans="1:39">
      <c r="A100" s="350"/>
      <c r="B100" s="84"/>
      <c r="C100" s="84"/>
      <c r="D100" s="84"/>
      <c r="E100" s="84"/>
      <c r="F100" s="84"/>
      <c r="G100" s="84"/>
      <c r="H100" s="84"/>
      <c r="I100" s="84"/>
      <c r="J100" s="287"/>
      <c r="K100" s="84"/>
      <c r="L100" s="84"/>
      <c r="M100" s="300"/>
      <c r="N100" s="84"/>
      <c r="O100" s="84"/>
      <c r="P100" s="84"/>
      <c r="Q100" s="84"/>
      <c r="R100" s="84"/>
      <c r="S100" s="84"/>
      <c r="T100" s="84"/>
      <c r="U100" s="84"/>
      <c r="V100" s="84"/>
      <c r="W100" s="84"/>
      <c r="X100" s="84"/>
      <c r="Y100" s="84"/>
      <c r="Z100" s="84"/>
      <c r="AA100" s="84"/>
      <c r="AB100" s="84"/>
      <c r="AC100" s="84"/>
      <c r="AD100" s="84"/>
      <c r="AE100" s="84"/>
      <c r="AF100" s="84"/>
      <c r="AG100" s="84"/>
      <c r="AH100" s="84"/>
      <c r="AI100" s="84"/>
      <c r="AJ100" s="84"/>
      <c r="AK100" s="84"/>
      <c r="AL100" s="84"/>
      <c r="AM100" s="84"/>
    </row>
    <row r="101" spans="1:39">
      <c r="A101" s="350"/>
      <c r="B101" s="84"/>
      <c r="C101" s="84"/>
      <c r="D101" s="84"/>
      <c r="E101" s="84"/>
      <c r="F101" s="84"/>
      <c r="G101" s="84"/>
      <c r="H101" s="84"/>
      <c r="I101" s="84"/>
      <c r="J101" s="287"/>
      <c r="K101" s="84"/>
      <c r="L101" s="84"/>
      <c r="M101" s="300"/>
      <c r="N101" s="84"/>
      <c r="O101" s="84"/>
      <c r="P101" s="84"/>
      <c r="Q101" s="84"/>
      <c r="R101" s="84"/>
      <c r="S101" s="84"/>
      <c r="T101" s="84"/>
      <c r="U101" s="84"/>
      <c r="V101" s="84"/>
      <c r="W101" s="84"/>
      <c r="X101" s="84"/>
      <c r="Y101" s="84"/>
      <c r="Z101" s="84"/>
      <c r="AA101" s="84"/>
      <c r="AB101" s="84"/>
      <c r="AC101" s="84"/>
      <c r="AD101" s="84"/>
      <c r="AE101" s="84"/>
      <c r="AF101" s="84"/>
      <c r="AG101" s="84"/>
      <c r="AH101" s="84"/>
      <c r="AI101" s="84"/>
      <c r="AJ101" s="84"/>
      <c r="AK101" s="84"/>
      <c r="AL101" s="84"/>
      <c r="AM101" s="84"/>
    </row>
    <row r="102" spans="1:39">
      <c r="A102" s="350"/>
      <c r="B102" s="84"/>
      <c r="C102" s="84"/>
      <c r="D102" s="84"/>
      <c r="E102" s="84"/>
      <c r="F102" s="84"/>
      <c r="G102" s="84"/>
      <c r="H102" s="84"/>
      <c r="I102" s="84"/>
      <c r="J102" s="287"/>
      <c r="K102" s="84"/>
      <c r="L102" s="84"/>
      <c r="M102" s="300"/>
      <c r="N102" s="84"/>
      <c r="O102" s="84"/>
      <c r="P102" s="84"/>
      <c r="Q102" s="84"/>
      <c r="R102" s="84"/>
      <c r="S102" s="84"/>
      <c r="T102" s="84"/>
      <c r="U102" s="84"/>
      <c r="V102" s="84"/>
      <c r="W102" s="84"/>
      <c r="X102" s="84"/>
      <c r="Y102" s="84"/>
      <c r="Z102" s="84"/>
      <c r="AA102" s="84"/>
      <c r="AB102" s="84"/>
      <c r="AC102" s="84"/>
      <c r="AD102" s="84"/>
      <c r="AE102" s="84"/>
      <c r="AF102" s="84"/>
      <c r="AG102" s="84"/>
      <c r="AH102" s="84"/>
      <c r="AI102" s="84"/>
      <c r="AJ102" s="84"/>
      <c r="AK102" s="84"/>
      <c r="AL102" s="84"/>
      <c r="AM102" s="84"/>
    </row>
    <row r="103" spans="1:39">
      <c r="A103" s="350"/>
      <c r="B103" s="84"/>
      <c r="C103" s="84"/>
      <c r="D103" s="84"/>
      <c r="E103" s="84"/>
      <c r="F103" s="84"/>
      <c r="G103" s="84"/>
      <c r="H103" s="84"/>
      <c r="I103" s="84"/>
      <c r="J103" s="287"/>
      <c r="K103" s="84"/>
      <c r="L103" s="84"/>
      <c r="M103" s="300"/>
      <c r="N103" s="84"/>
      <c r="O103" s="84"/>
      <c r="P103" s="84"/>
      <c r="Q103" s="84"/>
      <c r="R103" s="84"/>
      <c r="S103" s="84"/>
      <c r="T103" s="84"/>
      <c r="U103" s="84"/>
      <c r="V103" s="84"/>
      <c r="W103" s="84"/>
      <c r="X103" s="84"/>
      <c r="Y103" s="84"/>
      <c r="Z103" s="84"/>
      <c r="AA103" s="84"/>
      <c r="AB103" s="84"/>
      <c r="AC103" s="84"/>
      <c r="AD103" s="84"/>
      <c r="AE103" s="84"/>
      <c r="AF103" s="84"/>
      <c r="AG103" s="84"/>
      <c r="AH103" s="84"/>
      <c r="AI103" s="84"/>
      <c r="AJ103" s="84"/>
      <c r="AK103" s="84"/>
      <c r="AL103" s="84"/>
      <c r="AM103" s="84"/>
    </row>
    <row r="104" spans="1:39">
      <c r="A104" s="350"/>
      <c r="B104" s="84"/>
      <c r="C104" s="84"/>
      <c r="D104" s="84"/>
      <c r="E104" s="84"/>
      <c r="F104" s="84"/>
      <c r="G104" s="84"/>
      <c r="H104" s="84"/>
      <c r="I104" s="84"/>
      <c r="J104" s="287"/>
      <c r="K104" s="84"/>
      <c r="L104" s="84"/>
      <c r="M104" s="300"/>
      <c r="N104" s="84"/>
      <c r="O104" s="84"/>
      <c r="P104" s="84"/>
      <c r="Q104" s="84"/>
      <c r="R104" s="84"/>
      <c r="S104" s="84"/>
      <c r="T104" s="84"/>
      <c r="U104" s="84"/>
      <c r="V104" s="84"/>
      <c r="W104" s="84"/>
      <c r="X104" s="84"/>
      <c r="Y104" s="84"/>
      <c r="Z104" s="84"/>
      <c r="AA104" s="84"/>
      <c r="AB104" s="84"/>
      <c r="AC104" s="84"/>
      <c r="AD104" s="84"/>
      <c r="AE104" s="84"/>
      <c r="AF104" s="84"/>
      <c r="AG104" s="84"/>
      <c r="AH104" s="84"/>
      <c r="AI104" s="84"/>
      <c r="AJ104" s="84"/>
      <c r="AK104" s="84"/>
      <c r="AL104" s="84"/>
      <c r="AM104" s="84"/>
    </row>
    <row r="105" spans="1:39">
      <c r="A105" s="350"/>
      <c r="B105" s="84"/>
      <c r="C105" s="84"/>
      <c r="D105" s="84"/>
      <c r="E105" s="84"/>
      <c r="F105" s="84"/>
      <c r="G105" s="84"/>
      <c r="H105" s="84"/>
      <c r="I105" s="84"/>
      <c r="J105" s="287"/>
      <c r="K105" s="84"/>
      <c r="L105" s="84"/>
      <c r="M105" s="300"/>
      <c r="N105" s="84"/>
      <c r="O105" s="84"/>
      <c r="P105" s="84"/>
      <c r="Q105" s="84"/>
      <c r="R105" s="84"/>
      <c r="S105" s="84"/>
      <c r="T105" s="84"/>
      <c r="U105" s="84"/>
      <c r="V105" s="84"/>
      <c r="W105" s="84"/>
      <c r="X105" s="84"/>
      <c r="Y105" s="84"/>
      <c r="Z105" s="84"/>
      <c r="AA105" s="84"/>
      <c r="AB105" s="84"/>
      <c r="AC105" s="84"/>
      <c r="AD105" s="84"/>
      <c r="AE105" s="84"/>
      <c r="AF105" s="84"/>
      <c r="AG105" s="84"/>
      <c r="AH105" s="84"/>
      <c r="AI105" s="84"/>
      <c r="AJ105" s="84"/>
      <c r="AK105" s="84"/>
      <c r="AL105" s="84"/>
      <c r="AM105" s="84"/>
    </row>
    <row r="106" spans="1:39">
      <c r="A106" s="350"/>
      <c r="B106" s="84"/>
      <c r="C106" s="84"/>
      <c r="D106" s="84"/>
      <c r="E106" s="84"/>
      <c r="F106" s="84"/>
      <c r="G106" s="84"/>
      <c r="H106" s="84"/>
      <c r="I106" s="84"/>
      <c r="J106" s="287"/>
      <c r="K106" s="84"/>
      <c r="L106" s="84"/>
      <c r="M106" s="300"/>
      <c r="N106" s="84"/>
      <c r="O106" s="84"/>
      <c r="P106" s="84"/>
      <c r="Q106" s="84"/>
      <c r="R106" s="84"/>
      <c r="S106" s="84"/>
      <c r="T106" s="84"/>
      <c r="U106" s="84"/>
      <c r="V106" s="84"/>
      <c r="W106" s="84"/>
      <c r="X106" s="84"/>
      <c r="Y106" s="84"/>
      <c r="Z106" s="84"/>
      <c r="AA106" s="84"/>
      <c r="AB106" s="84"/>
      <c r="AC106" s="84"/>
      <c r="AD106" s="84"/>
      <c r="AE106" s="84"/>
      <c r="AF106" s="84"/>
      <c r="AG106" s="84"/>
      <c r="AH106" s="84"/>
      <c r="AI106" s="84"/>
      <c r="AJ106" s="84"/>
      <c r="AK106" s="84"/>
      <c r="AL106" s="84"/>
      <c r="AM106" s="84"/>
    </row>
    <row r="107" spans="1:39">
      <c r="A107" s="350"/>
      <c r="B107" s="84"/>
      <c r="C107" s="84"/>
      <c r="D107" s="84"/>
      <c r="E107" s="84"/>
      <c r="F107" s="84"/>
      <c r="G107" s="84"/>
      <c r="H107" s="84"/>
      <c r="I107" s="84"/>
      <c r="J107" s="287"/>
      <c r="K107" s="84"/>
      <c r="L107" s="84"/>
      <c r="M107" s="300"/>
      <c r="N107" s="84"/>
      <c r="O107" s="84"/>
      <c r="P107" s="84"/>
      <c r="Q107" s="84"/>
      <c r="R107" s="84"/>
      <c r="S107" s="84"/>
      <c r="T107" s="84"/>
      <c r="U107" s="84"/>
      <c r="V107" s="84"/>
      <c r="W107" s="84"/>
      <c r="X107" s="84"/>
      <c r="Y107" s="84"/>
      <c r="Z107" s="84"/>
      <c r="AA107" s="84"/>
      <c r="AB107" s="84"/>
      <c r="AC107" s="84"/>
      <c r="AD107" s="84"/>
      <c r="AE107" s="84"/>
      <c r="AF107" s="84"/>
      <c r="AG107" s="84"/>
      <c r="AH107" s="84"/>
      <c r="AI107" s="84"/>
      <c r="AJ107" s="84"/>
      <c r="AK107" s="84"/>
      <c r="AL107" s="84"/>
      <c r="AM107" s="84"/>
    </row>
    <row r="108" spans="1:39">
      <c r="A108" s="350"/>
      <c r="B108" s="84"/>
      <c r="C108" s="84"/>
      <c r="D108" s="84"/>
      <c r="E108" s="84"/>
      <c r="F108" s="84"/>
      <c r="G108" s="84"/>
      <c r="H108" s="84"/>
      <c r="I108" s="84"/>
      <c r="J108" s="287"/>
      <c r="K108" s="84"/>
      <c r="L108" s="84"/>
      <c r="M108" s="300"/>
      <c r="N108" s="84"/>
      <c r="O108" s="84"/>
      <c r="P108" s="84"/>
      <c r="Q108" s="84"/>
      <c r="R108" s="84"/>
      <c r="S108" s="84"/>
      <c r="T108" s="84"/>
      <c r="U108" s="84"/>
      <c r="V108" s="84"/>
      <c r="W108" s="84"/>
      <c r="X108" s="84"/>
      <c r="Y108" s="84"/>
      <c r="Z108" s="84"/>
      <c r="AA108" s="84"/>
      <c r="AB108" s="84"/>
      <c r="AC108" s="84"/>
      <c r="AD108" s="84"/>
      <c r="AE108" s="84"/>
      <c r="AF108" s="84"/>
      <c r="AG108" s="84"/>
      <c r="AH108" s="84"/>
      <c r="AI108" s="84"/>
      <c r="AJ108" s="84"/>
      <c r="AK108" s="84"/>
      <c r="AL108" s="84"/>
      <c r="AM108" s="84"/>
    </row>
    <row r="109" spans="1:39">
      <c r="A109" s="350"/>
      <c r="B109" s="84"/>
      <c r="C109" s="84"/>
      <c r="D109" s="84"/>
      <c r="E109" s="84"/>
      <c r="F109" s="84"/>
      <c r="G109" s="84"/>
      <c r="H109" s="84"/>
      <c r="I109" s="84"/>
      <c r="J109" s="287"/>
      <c r="K109" s="84"/>
      <c r="L109" s="84"/>
      <c r="M109" s="300"/>
      <c r="N109" s="84"/>
      <c r="O109" s="84"/>
      <c r="P109" s="84"/>
      <c r="Q109" s="84"/>
      <c r="R109" s="84"/>
      <c r="S109" s="84"/>
      <c r="T109" s="84"/>
      <c r="U109" s="84"/>
      <c r="V109" s="84"/>
      <c r="W109" s="84"/>
      <c r="X109" s="84"/>
      <c r="Y109" s="84"/>
      <c r="Z109" s="84"/>
      <c r="AA109" s="84"/>
      <c r="AB109" s="84"/>
      <c r="AC109" s="84"/>
      <c r="AD109" s="84"/>
      <c r="AE109" s="84"/>
      <c r="AF109" s="84"/>
      <c r="AG109" s="84"/>
      <c r="AH109" s="84"/>
      <c r="AI109" s="84"/>
      <c r="AJ109" s="84"/>
      <c r="AK109" s="84"/>
      <c r="AL109" s="84"/>
      <c r="AM109" s="84"/>
    </row>
    <row r="110" spans="1:39">
      <c r="A110" s="350"/>
      <c r="B110" s="84"/>
      <c r="C110" s="84"/>
      <c r="D110" s="84"/>
      <c r="E110" s="84"/>
      <c r="F110" s="84"/>
      <c r="G110" s="84"/>
      <c r="H110" s="84"/>
      <c r="I110" s="84"/>
      <c r="J110" s="287"/>
      <c r="K110" s="84"/>
      <c r="L110" s="84"/>
      <c r="M110" s="300"/>
      <c r="N110" s="84"/>
      <c r="O110" s="84"/>
      <c r="P110" s="84"/>
      <c r="Q110" s="84"/>
      <c r="R110" s="84"/>
      <c r="S110" s="84"/>
      <c r="T110" s="84"/>
      <c r="U110" s="84"/>
      <c r="V110" s="84"/>
      <c r="W110" s="84"/>
      <c r="X110" s="84"/>
      <c r="Y110" s="84"/>
      <c r="Z110" s="84"/>
      <c r="AA110" s="84"/>
      <c r="AB110" s="84"/>
      <c r="AC110" s="84"/>
      <c r="AD110" s="84"/>
      <c r="AE110" s="84"/>
      <c r="AF110" s="84"/>
      <c r="AG110" s="84"/>
      <c r="AH110" s="84"/>
      <c r="AI110" s="84"/>
      <c r="AJ110" s="84"/>
      <c r="AK110" s="84"/>
      <c r="AL110" s="84"/>
      <c r="AM110" s="84"/>
    </row>
    <row r="111" spans="1:39">
      <c r="A111" s="350"/>
      <c r="B111" s="84"/>
      <c r="C111" s="84"/>
      <c r="D111" s="84"/>
      <c r="E111" s="84"/>
      <c r="F111" s="84"/>
      <c r="G111" s="84"/>
      <c r="H111" s="84"/>
      <c r="I111" s="84"/>
      <c r="J111" s="287"/>
      <c r="K111" s="84"/>
      <c r="L111" s="84"/>
      <c r="M111" s="300"/>
      <c r="N111" s="84"/>
      <c r="O111" s="84"/>
      <c r="P111" s="84"/>
      <c r="Q111" s="84"/>
      <c r="R111" s="84"/>
      <c r="S111" s="84"/>
      <c r="T111" s="84"/>
      <c r="U111" s="84"/>
      <c r="V111" s="84"/>
      <c r="W111" s="84"/>
      <c r="X111" s="84"/>
      <c r="Y111" s="84"/>
      <c r="Z111" s="84"/>
      <c r="AA111" s="84"/>
      <c r="AB111" s="84"/>
      <c r="AC111" s="84"/>
      <c r="AD111" s="84"/>
      <c r="AE111" s="84"/>
      <c r="AF111" s="84"/>
      <c r="AG111" s="84"/>
      <c r="AH111" s="84"/>
      <c r="AI111" s="84"/>
      <c r="AJ111" s="84"/>
      <c r="AK111" s="84"/>
      <c r="AL111" s="84"/>
      <c r="AM111" s="84"/>
    </row>
    <row r="112" spans="1:39">
      <c r="A112" s="350"/>
      <c r="B112" s="84"/>
      <c r="C112" s="84"/>
      <c r="D112" s="84"/>
      <c r="E112" s="84"/>
      <c r="F112" s="84"/>
      <c r="G112" s="84"/>
      <c r="H112" s="84"/>
      <c r="I112" s="84"/>
      <c r="J112" s="287"/>
      <c r="K112" s="84"/>
      <c r="L112" s="84"/>
      <c r="M112" s="300"/>
      <c r="N112" s="84"/>
      <c r="O112" s="84"/>
      <c r="P112" s="84"/>
      <c r="Q112" s="84"/>
      <c r="R112" s="84"/>
      <c r="S112" s="84"/>
      <c r="T112" s="84"/>
      <c r="U112" s="84"/>
      <c r="V112" s="84"/>
      <c r="W112" s="84"/>
      <c r="X112" s="84"/>
      <c r="Y112" s="84"/>
      <c r="Z112" s="84"/>
      <c r="AA112" s="84"/>
      <c r="AB112" s="84"/>
      <c r="AC112" s="84"/>
      <c r="AD112" s="84"/>
      <c r="AE112" s="84"/>
      <c r="AF112" s="84"/>
      <c r="AG112" s="84"/>
      <c r="AH112" s="84"/>
      <c r="AI112" s="84"/>
      <c r="AJ112" s="84"/>
      <c r="AK112" s="84"/>
      <c r="AL112" s="84"/>
      <c r="AM112" s="84"/>
    </row>
    <row r="113" spans="1:39">
      <c r="A113" s="350"/>
      <c r="B113" s="84"/>
      <c r="C113" s="84"/>
      <c r="D113" s="84"/>
      <c r="E113" s="84"/>
      <c r="F113" s="84"/>
      <c r="G113" s="84"/>
      <c r="H113" s="84"/>
      <c r="I113" s="84"/>
      <c r="J113" s="287"/>
      <c r="K113" s="84"/>
      <c r="L113" s="84"/>
      <c r="M113" s="300"/>
      <c r="N113" s="84"/>
      <c r="O113" s="84"/>
      <c r="P113" s="84"/>
      <c r="Q113" s="84"/>
      <c r="R113" s="84"/>
      <c r="S113" s="84"/>
      <c r="T113" s="84"/>
      <c r="U113" s="84"/>
      <c r="V113" s="84"/>
      <c r="W113" s="84"/>
      <c r="X113" s="84"/>
      <c r="Y113" s="84"/>
      <c r="Z113" s="84"/>
      <c r="AA113" s="84"/>
      <c r="AB113" s="84"/>
      <c r="AC113" s="84"/>
      <c r="AD113" s="84"/>
      <c r="AE113" s="84"/>
      <c r="AF113" s="84"/>
      <c r="AG113" s="84"/>
      <c r="AH113" s="84"/>
      <c r="AI113" s="84"/>
      <c r="AJ113" s="84"/>
      <c r="AK113" s="84"/>
      <c r="AL113" s="84"/>
      <c r="AM113" s="84"/>
    </row>
    <row r="114" spans="1:39">
      <c r="A114" s="350"/>
      <c r="B114" s="84"/>
      <c r="C114" s="84"/>
      <c r="D114" s="84"/>
      <c r="E114" s="84"/>
      <c r="F114" s="84"/>
      <c r="G114" s="84"/>
      <c r="H114" s="84"/>
      <c r="I114" s="84"/>
      <c r="J114" s="287"/>
      <c r="K114" s="84"/>
      <c r="L114" s="84"/>
      <c r="M114" s="300"/>
      <c r="N114" s="84"/>
      <c r="O114" s="84"/>
      <c r="P114" s="84"/>
      <c r="Q114" s="84"/>
      <c r="R114" s="84"/>
      <c r="S114" s="84"/>
      <c r="T114" s="84"/>
      <c r="U114" s="84"/>
      <c r="V114" s="84"/>
      <c r="W114" s="84"/>
      <c r="X114" s="84"/>
      <c r="Y114" s="84"/>
      <c r="Z114" s="84"/>
      <c r="AA114" s="84"/>
      <c r="AB114" s="84"/>
      <c r="AC114" s="84"/>
      <c r="AD114" s="84"/>
      <c r="AE114" s="84"/>
      <c r="AF114" s="84"/>
      <c r="AG114" s="84"/>
      <c r="AH114" s="84"/>
      <c r="AI114" s="84"/>
      <c r="AJ114" s="84"/>
      <c r="AK114" s="84"/>
      <c r="AL114" s="84"/>
      <c r="AM114" s="84"/>
    </row>
    <row r="115" spans="1:39">
      <c r="A115" s="350"/>
      <c r="B115" s="84"/>
      <c r="C115" s="84"/>
      <c r="D115" s="84"/>
      <c r="E115" s="84"/>
      <c r="F115" s="84"/>
      <c r="G115" s="84"/>
      <c r="H115" s="84"/>
      <c r="I115" s="84"/>
      <c r="J115" s="287"/>
      <c r="K115" s="84"/>
      <c r="L115" s="84"/>
      <c r="M115" s="300"/>
      <c r="N115" s="84"/>
      <c r="O115" s="84"/>
      <c r="P115" s="84"/>
      <c r="Q115" s="84"/>
      <c r="R115" s="84"/>
      <c r="S115" s="84"/>
      <c r="T115" s="84"/>
      <c r="U115" s="84"/>
      <c r="V115" s="84"/>
      <c r="W115" s="84"/>
      <c r="X115" s="84"/>
      <c r="Y115" s="84"/>
      <c r="Z115" s="84"/>
      <c r="AA115" s="84"/>
      <c r="AB115" s="84"/>
      <c r="AC115" s="84"/>
      <c r="AD115" s="84"/>
      <c r="AE115" s="84"/>
      <c r="AF115" s="84"/>
      <c r="AG115" s="84"/>
      <c r="AH115" s="84"/>
      <c r="AI115" s="84"/>
      <c r="AJ115" s="84"/>
      <c r="AK115" s="84"/>
      <c r="AL115" s="84"/>
      <c r="AM115" s="84"/>
    </row>
    <row r="116" spans="1:39">
      <c r="A116" s="350"/>
      <c r="B116" s="84"/>
      <c r="C116" s="84"/>
      <c r="D116" s="84"/>
      <c r="E116" s="84"/>
      <c r="F116" s="84"/>
      <c r="G116" s="84"/>
      <c r="H116" s="84"/>
      <c r="I116" s="84"/>
      <c r="J116" s="287"/>
      <c r="K116" s="84"/>
      <c r="L116" s="84"/>
      <c r="M116" s="300"/>
      <c r="N116" s="84"/>
      <c r="O116" s="84"/>
      <c r="P116" s="84"/>
      <c r="Q116" s="84"/>
      <c r="R116" s="84"/>
      <c r="S116" s="84"/>
      <c r="T116" s="84"/>
      <c r="U116" s="84"/>
      <c r="V116" s="84"/>
      <c r="W116" s="84"/>
      <c r="X116" s="84"/>
      <c r="Y116" s="84"/>
      <c r="Z116" s="84"/>
      <c r="AA116" s="84"/>
      <c r="AB116" s="84"/>
      <c r="AC116" s="84"/>
      <c r="AD116" s="84"/>
      <c r="AE116" s="84"/>
      <c r="AF116" s="84"/>
      <c r="AG116" s="84"/>
      <c r="AH116" s="84"/>
      <c r="AI116" s="84"/>
      <c r="AJ116" s="84"/>
      <c r="AK116" s="84"/>
      <c r="AL116" s="84"/>
      <c r="AM116" s="84"/>
    </row>
    <row r="117" spans="1:39">
      <c r="A117" s="350"/>
      <c r="B117" s="84"/>
      <c r="C117" s="84"/>
      <c r="D117" s="84"/>
      <c r="E117" s="84"/>
      <c r="F117" s="84"/>
      <c r="G117" s="84"/>
      <c r="H117" s="84"/>
      <c r="I117" s="84"/>
      <c r="J117" s="287"/>
      <c r="K117" s="84"/>
      <c r="L117" s="84"/>
      <c r="M117" s="300"/>
      <c r="N117" s="84"/>
      <c r="O117" s="84"/>
      <c r="P117" s="84"/>
      <c r="Q117" s="84"/>
      <c r="R117" s="84"/>
      <c r="S117" s="84"/>
      <c r="T117" s="84"/>
      <c r="U117" s="84"/>
      <c r="V117" s="84"/>
      <c r="W117" s="84"/>
      <c r="X117" s="84"/>
      <c r="Y117" s="84"/>
      <c r="Z117" s="84"/>
      <c r="AA117" s="84"/>
      <c r="AB117" s="84"/>
      <c r="AC117" s="84"/>
      <c r="AD117" s="84"/>
      <c r="AE117" s="84"/>
      <c r="AF117" s="84"/>
      <c r="AG117" s="84"/>
      <c r="AH117" s="84"/>
      <c r="AI117" s="84"/>
      <c r="AJ117" s="84"/>
      <c r="AK117" s="84"/>
      <c r="AL117" s="84"/>
      <c r="AM117" s="84"/>
    </row>
    <row r="118" spans="1:39">
      <c r="A118" s="350"/>
      <c r="B118" s="84"/>
      <c r="C118" s="84"/>
      <c r="D118" s="84"/>
      <c r="E118" s="84"/>
      <c r="F118" s="84"/>
      <c r="G118" s="84"/>
      <c r="H118" s="84"/>
      <c r="I118" s="84"/>
      <c r="J118" s="287"/>
      <c r="K118" s="84"/>
      <c r="L118" s="84"/>
      <c r="M118" s="300"/>
      <c r="N118" s="84"/>
      <c r="O118" s="84"/>
      <c r="P118" s="84"/>
      <c r="Q118" s="84"/>
      <c r="R118" s="84"/>
      <c r="S118" s="84"/>
      <c r="T118" s="84"/>
      <c r="U118" s="84"/>
      <c r="V118" s="84"/>
      <c r="W118" s="84"/>
      <c r="X118" s="84"/>
      <c r="Y118" s="84"/>
      <c r="Z118" s="84"/>
      <c r="AA118" s="84"/>
      <c r="AB118" s="84"/>
      <c r="AC118" s="84"/>
      <c r="AD118" s="84"/>
      <c r="AE118" s="84"/>
      <c r="AF118" s="84"/>
      <c r="AG118" s="84"/>
      <c r="AH118" s="84"/>
      <c r="AI118" s="84"/>
      <c r="AJ118" s="84"/>
      <c r="AK118" s="84"/>
      <c r="AL118" s="84"/>
      <c r="AM118" s="84"/>
    </row>
    <row r="119" spans="1:39">
      <c r="A119" s="350"/>
      <c r="B119" s="84"/>
      <c r="C119" s="84"/>
      <c r="D119" s="84"/>
      <c r="E119" s="84"/>
      <c r="F119" s="84"/>
      <c r="G119" s="84"/>
      <c r="H119" s="84"/>
      <c r="I119" s="84"/>
      <c r="J119" s="287"/>
      <c r="K119" s="84"/>
      <c r="L119" s="84"/>
      <c r="M119" s="300"/>
      <c r="N119" s="84"/>
      <c r="O119" s="84"/>
      <c r="P119" s="84"/>
      <c r="Q119" s="84"/>
      <c r="R119" s="84"/>
      <c r="S119" s="84"/>
      <c r="T119" s="84"/>
      <c r="U119" s="84"/>
      <c r="V119" s="84"/>
      <c r="W119" s="84"/>
      <c r="X119" s="84"/>
      <c r="Y119" s="84"/>
      <c r="Z119" s="84"/>
      <c r="AA119" s="84"/>
      <c r="AB119" s="84"/>
      <c r="AC119" s="84"/>
      <c r="AD119" s="84"/>
      <c r="AE119" s="84"/>
      <c r="AF119" s="84"/>
      <c r="AG119" s="84"/>
      <c r="AH119" s="84"/>
      <c r="AI119" s="84"/>
      <c r="AJ119" s="84"/>
      <c r="AK119" s="84"/>
      <c r="AL119" s="84"/>
      <c r="AM119" s="84"/>
    </row>
    <row r="120" spans="1:39">
      <c r="A120" s="350"/>
      <c r="B120" s="84"/>
      <c r="C120" s="84"/>
      <c r="D120" s="84"/>
      <c r="E120" s="84"/>
      <c r="F120" s="84"/>
      <c r="G120" s="84"/>
      <c r="H120" s="84"/>
      <c r="I120" s="84"/>
      <c r="J120" s="287"/>
      <c r="K120" s="84"/>
      <c r="L120" s="84"/>
      <c r="M120" s="300"/>
      <c r="N120" s="84"/>
      <c r="O120" s="84"/>
      <c r="P120" s="84"/>
      <c r="Q120" s="84"/>
      <c r="R120" s="84"/>
      <c r="S120" s="84"/>
      <c r="T120" s="84"/>
      <c r="U120" s="84"/>
      <c r="V120" s="84"/>
      <c r="W120" s="84"/>
      <c r="X120" s="84"/>
      <c r="Y120" s="84"/>
      <c r="Z120" s="84"/>
      <c r="AA120" s="84"/>
      <c r="AB120" s="84"/>
      <c r="AC120" s="84"/>
      <c r="AD120" s="84"/>
      <c r="AE120" s="84"/>
      <c r="AF120" s="84"/>
      <c r="AG120" s="84"/>
      <c r="AH120" s="84"/>
      <c r="AI120" s="84"/>
      <c r="AJ120" s="84"/>
      <c r="AK120" s="84"/>
      <c r="AL120" s="84"/>
      <c r="AM120" s="84"/>
    </row>
    <row r="121" spans="1:39">
      <c r="A121" s="350"/>
      <c r="B121" s="84"/>
      <c r="C121" s="84"/>
      <c r="D121" s="84"/>
      <c r="E121" s="84"/>
      <c r="F121" s="84"/>
      <c r="G121" s="84"/>
      <c r="H121" s="84"/>
      <c r="I121" s="84"/>
      <c r="J121" s="287"/>
      <c r="K121" s="84"/>
      <c r="L121" s="84"/>
      <c r="M121" s="300"/>
      <c r="N121" s="84"/>
      <c r="O121" s="84"/>
      <c r="P121" s="84"/>
      <c r="Q121" s="84"/>
      <c r="R121" s="84"/>
      <c r="S121" s="84"/>
      <c r="T121" s="84"/>
      <c r="U121" s="84"/>
      <c r="V121" s="84"/>
      <c r="W121" s="84"/>
      <c r="X121" s="84"/>
      <c r="Y121" s="84"/>
      <c r="Z121" s="84"/>
      <c r="AA121" s="84"/>
      <c r="AB121" s="84"/>
      <c r="AC121" s="84"/>
      <c r="AD121" s="84"/>
      <c r="AE121" s="84"/>
      <c r="AF121" s="84"/>
      <c r="AG121" s="84"/>
      <c r="AH121" s="84"/>
      <c r="AI121" s="84"/>
      <c r="AJ121" s="84"/>
      <c r="AK121" s="84"/>
      <c r="AL121" s="84"/>
      <c r="AM121" s="84"/>
    </row>
    <row r="122" spans="1:39">
      <c r="A122" s="350"/>
      <c r="B122" s="84"/>
      <c r="C122" s="84"/>
      <c r="D122" s="84"/>
      <c r="E122" s="84"/>
      <c r="F122" s="84"/>
      <c r="G122" s="84"/>
      <c r="H122" s="84"/>
      <c r="I122" s="84"/>
      <c r="J122" s="287"/>
      <c r="K122" s="84"/>
      <c r="L122" s="84"/>
      <c r="M122" s="300"/>
      <c r="N122" s="84"/>
      <c r="O122" s="84"/>
      <c r="P122" s="84"/>
      <c r="Q122" s="84"/>
      <c r="R122" s="84"/>
      <c r="S122" s="84"/>
      <c r="T122" s="84"/>
      <c r="U122" s="84"/>
      <c r="V122" s="84"/>
      <c r="W122" s="84"/>
      <c r="X122" s="84"/>
      <c r="Y122" s="84"/>
      <c r="Z122" s="84"/>
      <c r="AA122" s="84"/>
      <c r="AB122" s="84"/>
      <c r="AC122" s="84"/>
      <c r="AD122" s="84"/>
      <c r="AE122" s="84"/>
      <c r="AF122" s="84"/>
      <c r="AG122" s="84"/>
      <c r="AH122" s="84"/>
      <c r="AI122" s="84"/>
      <c r="AJ122" s="84"/>
      <c r="AK122" s="84"/>
      <c r="AL122" s="84"/>
      <c r="AM122" s="84"/>
    </row>
    <row r="123" spans="1:39">
      <c r="A123" s="350"/>
      <c r="B123" s="84"/>
      <c r="C123" s="84"/>
      <c r="D123" s="84"/>
      <c r="E123" s="84"/>
      <c r="F123" s="84"/>
      <c r="G123" s="84"/>
      <c r="H123" s="84"/>
      <c r="I123" s="84"/>
      <c r="J123" s="287"/>
      <c r="K123" s="84"/>
      <c r="L123" s="84"/>
      <c r="M123" s="300"/>
      <c r="N123" s="84"/>
      <c r="O123" s="84"/>
      <c r="P123" s="84"/>
      <c r="Q123" s="84"/>
      <c r="R123" s="84"/>
      <c r="S123" s="84"/>
      <c r="T123" s="84"/>
      <c r="U123" s="84"/>
      <c r="V123" s="84"/>
      <c r="W123" s="84"/>
      <c r="X123" s="84"/>
      <c r="Y123" s="84"/>
      <c r="Z123" s="84"/>
      <c r="AA123" s="84"/>
      <c r="AB123" s="84"/>
      <c r="AC123" s="84"/>
      <c r="AD123" s="84"/>
      <c r="AE123" s="84"/>
      <c r="AF123" s="84"/>
      <c r="AG123" s="84"/>
      <c r="AH123" s="84"/>
      <c r="AI123" s="84"/>
      <c r="AJ123" s="84"/>
      <c r="AK123" s="84"/>
      <c r="AL123" s="84"/>
      <c r="AM123" s="84"/>
    </row>
    <row r="124" spans="1:39">
      <c r="A124" s="350"/>
      <c r="B124" s="84"/>
      <c r="C124" s="84"/>
      <c r="D124" s="84"/>
      <c r="E124" s="84"/>
      <c r="F124" s="84"/>
      <c r="G124" s="84"/>
      <c r="H124" s="84"/>
      <c r="I124" s="84"/>
      <c r="J124" s="287"/>
      <c r="K124" s="84"/>
      <c r="L124" s="84"/>
      <c r="M124" s="300"/>
      <c r="N124" s="84"/>
      <c r="O124" s="84"/>
      <c r="P124" s="84"/>
      <c r="Q124" s="84"/>
      <c r="R124" s="84"/>
      <c r="S124" s="84"/>
      <c r="T124" s="84"/>
      <c r="U124" s="84"/>
      <c r="V124" s="84"/>
      <c r="W124" s="84"/>
      <c r="X124" s="84"/>
      <c r="Y124" s="84"/>
      <c r="Z124" s="84"/>
      <c r="AA124" s="84"/>
      <c r="AB124" s="84"/>
      <c r="AC124" s="84"/>
      <c r="AD124" s="84"/>
      <c r="AE124" s="84"/>
      <c r="AF124" s="84"/>
      <c r="AG124" s="84"/>
      <c r="AH124" s="84"/>
      <c r="AI124" s="84"/>
      <c r="AJ124" s="84"/>
      <c r="AK124" s="84"/>
      <c r="AL124" s="84"/>
      <c r="AM124" s="84"/>
    </row>
    <row r="125" spans="1:39">
      <c r="A125" s="350"/>
      <c r="B125" s="84"/>
      <c r="C125" s="84"/>
      <c r="D125" s="84"/>
      <c r="E125" s="84"/>
      <c r="F125" s="84"/>
      <c r="G125" s="84"/>
      <c r="H125" s="84"/>
      <c r="I125" s="84"/>
      <c r="J125" s="287"/>
      <c r="K125" s="84"/>
      <c r="L125" s="84"/>
      <c r="M125" s="300"/>
      <c r="N125" s="84"/>
      <c r="O125" s="84"/>
      <c r="P125" s="84"/>
      <c r="Q125" s="84"/>
      <c r="R125" s="84"/>
      <c r="S125" s="84"/>
      <c r="T125" s="84"/>
      <c r="U125" s="84"/>
      <c r="V125" s="84"/>
      <c r="W125" s="84"/>
      <c r="X125" s="84"/>
      <c r="Y125" s="84"/>
      <c r="Z125" s="84"/>
      <c r="AA125" s="84"/>
      <c r="AB125" s="84"/>
      <c r="AC125" s="84"/>
      <c r="AD125" s="84"/>
      <c r="AE125" s="84"/>
      <c r="AF125" s="84"/>
      <c r="AG125" s="84"/>
      <c r="AH125" s="84"/>
      <c r="AI125" s="84"/>
      <c r="AJ125" s="84"/>
      <c r="AK125" s="84"/>
      <c r="AL125" s="84"/>
      <c r="AM125" s="84"/>
    </row>
    <row r="126" spans="1:39">
      <c r="A126" s="350"/>
      <c r="B126" s="84"/>
      <c r="C126" s="84"/>
      <c r="D126" s="84"/>
      <c r="E126" s="84"/>
      <c r="F126" s="84"/>
      <c r="G126" s="84"/>
      <c r="H126" s="84"/>
      <c r="I126" s="84"/>
      <c r="J126" s="287"/>
      <c r="K126" s="84"/>
      <c r="L126" s="84"/>
      <c r="M126" s="300"/>
      <c r="N126" s="84"/>
      <c r="O126" s="84"/>
      <c r="P126" s="84"/>
      <c r="Q126" s="84"/>
      <c r="R126" s="84"/>
      <c r="S126" s="84"/>
      <c r="T126" s="84"/>
      <c r="U126" s="84"/>
      <c r="V126" s="84"/>
      <c r="W126" s="84"/>
      <c r="X126" s="84"/>
      <c r="Y126" s="84"/>
      <c r="Z126" s="84"/>
      <c r="AA126" s="84"/>
      <c r="AB126" s="84"/>
      <c r="AC126" s="84"/>
      <c r="AD126" s="84"/>
      <c r="AE126" s="84"/>
      <c r="AF126" s="84"/>
      <c r="AG126" s="84"/>
      <c r="AH126" s="84"/>
      <c r="AI126" s="84"/>
      <c r="AJ126" s="84"/>
      <c r="AK126" s="84"/>
      <c r="AL126" s="84"/>
      <c r="AM126" s="84"/>
    </row>
    <row r="127" spans="1:39">
      <c r="A127" s="350"/>
      <c r="B127" s="84"/>
      <c r="C127" s="84"/>
      <c r="D127" s="84"/>
      <c r="E127" s="84"/>
      <c r="F127" s="84"/>
      <c r="G127" s="84"/>
      <c r="H127" s="84"/>
      <c r="I127" s="84"/>
      <c r="J127" s="287"/>
      <c r="K127" s="84"/>
      <c r="L127" s="84"/>
      <c r="M127" s="300"/>
      <c r="N127" s="84"/>
      <c r="O127" s="84"/>
      <c r="P127" s="84"/>
      <c r="Q127" s="84"/>
      <c r="R127" s="84"/>
      <c r="S127" s="84"/>
      <c r="T127" s="84"/>
      <c r="U127" s="84"/>
      <c r="V127" s="84"/>
      <c r="W127" s="84"/>
      <c r="X127" s="84"/>
      <c r="Y127" s="84"/>
      <c r="Z127" s="84"/>
      <c r="AA127" s="84"/>
      <c r="AB127" s="84"/>
      <c r="AC127" s="84"/>
      <c r="AD127" s="84"/>
      <c r="AE127" s="84"/>
      <c r="AF127" s="84"/>
      <c r="AG127" s="84"/>
      <c r="AH127" s="84"/>
      <c r="AI127" s="84"/>
      <c r="AJ127" s="84"/>
      <c r="AK127" s="84"/>
      <c r="AL127" s="84"/>
      <c r="AM127" s="84"/>
    </row>
    <row r="128" spans="1:39">
      <c r="A128" s="350"/>
      <c r="B128" s="84"/>
      <c r="C128" s="84"/>
      <c r="D128" s="84"/>
      <c r="E128" s="84"/>
      <c r="F128" s="84"/>
      <c r="G128" s="84"/>
      <c r="H128" s="84"/>
      <c r="I128" s="84"/>
      <c r="J128" s="287"/>
      <c r="K128" s="84"/>
      <c r="L128" s="84"/>
      <c r="M128" s="300"/>
      <c r="N128" s="84"/>
      <c r="O128" s="84"/>
      <c r="P128" s="84"/>
      <c r="Q128" s="84"/>
      <c r="R128" s="84"/>
      <c r="S128" s="84"/>
      <c r="T128" s="84"/>
      <c r="U128" s="84"/>
      <c r="V128" s="84"/>
      <c r="W128" s="84"/>
      <c r="X128" s="84"/>
      <c r="Y128" s="84"/>
      <c r="Z128" s="84"/>
      <c r="AA128" s="84"/>
      <c r="AB128" s="84"/>
      <c r="AC128" s="84"/>
      <c r="AD128" s="84"/>
      <c r="AE128" s="84"/>
      <c r="AF128" s="84"/>
      <c r="AG128" s="84"/>
      <c r="AH128" s="84"/>
      <c r="AI128" s="84"/>
      <c r="AJ128" s="84"/>
      <c r="AK128" s="84"/>
      <c r="AL128" s="84"/>
      <c r="AM128" s="84"/>
    </row>
    <row r="129" spans="1:39">
      <c r="A129" s="350"/>
      <c r="B129" s="84"/>
      <c r="C129" s="84"/>
      <c r="D129" s="84"/>
      <c r="E129" s="84"/>
      <c r="F129" s="84"/>
      <c r="G129" s="84"/>
      <c r="H129" s="84"/>
      <c r="I129" s="84"/>
      <c r="J129" s="287"/>
      <c r="K129" s="84"/>
      <c r="L129" s="84"/>
      <c r="M129" s="300"/>
      <c r="N129" s="84"/>
      <c r="O129" s="84"/>
      <c r="P129" s="84"/>
      <c r="Q129" s="84"/>
      <c r="R129" s="84"/>
      <c r="S129" s="84"/>
      <c r="T129" s="84"/>
      <c r="U129" s="84"/>
      <c r="V129" s="84"/>
      <c r="W129" s="84"/>
      <c r="X129" s="84"/>
      <c r="Y129" s="84"/>
      <c r="Z129" s="84"/>
      <c r="AA129" s="84"/>
      <c r="AB129" s="84"/>
      <c r="AC129" s="84"/>
      <c r="AD129" s="84"/>
      <c r="AE129" s="84"/>
      <c r="AF129" s="84"/>
      <c r="AG129" s="84"/>
      <c r="AH129" s="84"/>
      <c r="AI129" s="84"/>
      <c r="AJ129" s="84"/>
      <c r="AK129" s="84"/>
      <c r="AL129" s="84"/>
      <c r="AM129" s="84"/>
    </row>
    <row r="130" spans="1:39">
      <c r="A130" s="350"/>
      <c r="B130" s="84"/>
      <c r="C130" s="84"/>
      <c r="D130" s="84"/>
      <c r="E130" s="84"/>
      <c r="F130" s="84"/>
      <c r="G130" s="84"/>
      <c r="H130" s="84"/>
      <c r="I130" s="84"/>
      <c r="J130" s="287"/>
      <c r="K130" s="84"/>
      <c r="L130" s="84"/>
      <c r="M130" s="300"/>
      <c r="N130" s="84"/>
      <c r="O130" s="84"/>
      <c r="P130" s="84"/>
      <c r="Q130" s="84"/>
      <c r="R130" s="84"/>
      <c r="S130" s="84"/>
      <c r="T130" s="84"/>
      <c r="U130" s="84"/>
      <c r="V130" s="84"/>
      <c r="W130" s="84"/>
      <c r="X130" s="84"/>
      <c r="Y130" s="84"/>
      <c r="Z130" s="84"/>
      <c r="AA130" s="84"/>
      <c r="AB130" s="84"/>
      <c r="AC130" s="84"/>
      <c r="AD130" s="84"/>
      <c r="AE130" s="84"/>
      <c r="AF130" s="84"/>
      <c r="AG130" s="84"/>
      <c r="AH130" s="84"/>
      <c r="AI130" s="84"/>
      <c r="AJ130" s="84"/>
      <c r="AK130" s="84"/>
      <c r="AL130" s="84"/>
      <c r="AM130" s="84"/>
    </row>
    <row r="131" spans="1:39">
      <c r="A131" s="350"/>
      <c r="B131" s="84"/>
      <c r="C131" s="84"/>
      <c r="D131" s="84"/>
      <c r="E131" s="84"/>
      <c r="F131" s="84"/>
      <c r="G131" s="84"/>
      <c r="H131" s="84"/>
      <c r="I131" s="84"/>
      <c r="J131" s="287"/>
      <c r="K131" s="84"/>
      <c r="L131" s="84"/>
      <c r="M131" s="300"/>
      <c r="N131" s="84"/>
      <c r="O131" s="84"/>
      <c r="P131" s="84"/>
      <c r="Q131" s="84"/>
      <c r="R131" s="84"/>
      <c r="S131" s="84"/>
      <c r="T131" s="84"/>
      <c r="U131" s="84"/>
      <c r="V131" s="84"/>
      <c r="W131" s="84"/>
      <c r="X131" s="84"/>
      <c r="Y131" s="84"/>
      <c r="Z131" s="84"/>
      <c r="AA131" s="84"/>
      <c r="AB131" s="84"/>
      <c r="AC131" s="84"/>
      <c r="AD131" s="84"/>
      <c r="AE131" s="84"/>
      <c r="AF131" s="84"/>
      <c r="AG131" s="84"/>
      <c r="AH131" s="84"/>
      <c r="AI131" s="84"/>
      <c r="AJ131" s="84"/>
      <c r="AK131" s="84"/>
      <c r="AL131" s="84"/>
      <c r="AM131" s="84"/>
    </row>
    <row r="132" spans="1:39">
      <c r="A132" s="350"/>
      <c r="B132" s="84"/>
      <c r="C132" s="84"/>
      <c r="D132" s="84"/>
      <c r="E132" s="84"/>
      <c r="F132" s="84"/>
      <c r="G132" s="84"/>
      <c r="H132" s="84"/>
      <c r="I132" s="84"/>
      <c r="J132" s="287"/>
      <c r="K132" s="84"/>
      <c r="L132" s="84"/>
      <c r="M132" s="300"/>
      <c r="N132" s="84"/>
      <c r="O132" s="84"/>
      <c r="P132" s="84"/>
      <c r="Q132" s="84"/>
      <c r="R132" s="84"/>
      <c r="S132" s="84"/>
      <c r="T132" s="84"/>
      <c r="U132" s="84"/>
      <c r="V132" s="84"/>
      <c r="W132" s="84"/>
      <c r="X132" s="84"/>
      <c r="Y132" s="84"/>
      <c r="Z132" s="84"/>
      <c r="AA132" s="84"/>
      <c r="AB132" s="84"/>
      <c r="AC132" s="84"/>
      <c r="AD132" s="84"/>
      <c r="AE132" s="84"/>
      <c r="AF132" s="84"/>
      <c r="AG132" s="84"/>
      <c r="AH132" s="84"/>
      <c r="AI132" s="84"/>
      <c r="AJ132" s="84"/>
      <c r="AK132" s="84"/>
      <c r="AL132" s="84"/>
      <c r="AM132" s="84"/>
    </row>
    <row r="133" spans="1:39">
      <c r="A133" s="350"/>
      <c r="B133" s="84"/>
      <c r="C133" s="84"/>
      <c r="D133" s="84"/>
      <c r="E133" s="84"/>
      <c r="F133" s="84"/>
      <c r="G133" s="84"/>
      <c r="H133" s="84"/>
      <c r="I133" s="84"/>
      <c r="J133" s="287"/>
      <c r="K133" s="84"/>
      <c r="L133" s="84"/>
      <c r="M133" s="300"/>
      <c r="N133" s="84"/>
      <c r="O133" s="84"/>
      <c r="P133" s="84"/>
      <c r="Q133" s="84"/>
      <c r="R133" s="84"/>
      <c r="S133" s="84"/>
      <c r="T133" s="84"/>
      <c r="U133" s="84"/>
      <c r="V133" s="84"/>
      <c r="W133" s="84"/>
      <c r="X133" s="84"/>
      <c r="Y133" s="84"/>
      <c r="Z133" s="84"/>
      <c r="AA133" s="84"/>
      <c r="AB133" s="84"/>
      <c r="AC133" s="84"/>
      <c r="AD133" s="84"/>
      <c r="AE133" s="84"/>
      <c r="AF133" s="84"/>
      <c r="AG133" s="84"/>
      <c r="AH133" s="84"/>
      <c r="AI133" s="84"/>
      <c r="AJ133" s="84"/>
      <c r="AK133" s="84"/>
      <c r="AL133" s="84"/>
      <c r="AM133" s="84"/>
    </row>
    <row r="134" spans="1:39">
      <c r="A134" s="350"/>
      <c r="B134" s="84"/>
      <c r="C134" s="84"/>
      <c r="D134" s="84"/>
      <c r="E134" s="84"/>
      <c r="F134" s="84"/>
      <c r="G134" s="84"/>
      <c r="H134" s="84"/>
      <c r="I134" s="84"/>
      <c r="J134" s="287"/>
      <c r="K134" s="84"/>
      <c r="L134" s="84"/>
      <c r="M134" s="300"/>
      <c r="N134" s="84"/>
      <c r="O134" s="84"/>
      <c r="P134" s="84"/>
      <c r="Q134" s="84"/>
      <c r="R134" s="84"/>
      <c r="S134" s="84"/>
      <c r="T134" s="84"/>
      <c r="U134" s="84"/>
      <c r="V134" s="84"/>
      <c r="W134" s="84"/>
      <c r="X134" s="84"/>
      <c r="Y134" s="84"/>
      <c r="Z134" s="84"/>
      <c r="AA134" s="84"/>
      <c r="AB134" s="84"/>
      <c r="AC134" s="84"/>
      <c r="AD134" s="84"/>
      <c r="AE134" s="84"/>
      <c r="AF134" s="84"/>
      <c r="AG134" s="84"/>
      <c r="AH134" s="84"/>
      <c r="AI134" s="84"/>
      <c r="AJ134" s="84"/>
      <c r="AK134" s="84"/>
      <c r="AL134" s="84"/>
      <c r="AM134" s="84"/>
    </row>
    <row r="135" spans="1:39">
      <c r="A135" s="350"/>
      <c r="B135" s="84"/>
      <c r="C135" s="84"/>
      <c r="D135" s="84"/>
      <c r="E135" s="84"/>
      <c r="F135" s="84"/>
      <c r="G135" s="84"/>
      <c r="H135" s="84"/>
      <c r="I135" s="84"/>
      <c r="J135" s="287"/>
      <c r="K135" s="84"/>
      <c r="L135" s="84"/>
      <c r="M135" s="300"/>
      <c r="N135" s="84"/>
      <c r="O135" s="84"/>
      <c r="P135" s="84"/>
      <c r="Q135" s="84"/>
      <c r="R135" s="84"/>
      <c r="S135" s="84"/>
      <c r="T135" s="84"/>
      <c r="U135" s="84"/>
      <c r="V135" s="84"/>
      <c r="W135" s="84"/>
      <c r="X135" s="84"/>
      <c r="Y135" s="84"/>
      <c r="Z135" s="84"/>
      <c r="AA135" s="84"/>
      <c r="AB135" s="84"/>
      <c r="AC135" s="84"/>
      <c r="AD135" s="84"/>
      <c r="AE135" s="84"/>
      <c r="AF135" s="84"/>
      <c r="AG135" s="84"/>
      <c r="AH135" s="84"/>
      <c r="AI135" s="84"/>
      <c r="AJ135" s="84"/>
      <c r="AK135" s="84"/>
      <c r="AL135" s="84"/>
      <c r="AM135" s="84"/>
    </row>
    <row r="136" spans="1:39">
      <c r="A136" s="350"/>
      <c r="B136" s="84"/>
      <c r="C136" s="84"/>
      <c r="D136" s="84"/>
      <c r="E136" s="84"/>
      <c r="F136" s="84"/>
      <c r="G136" s="84"/>
      <c r="H136" s="84"/>
      <c r="I136" s="84"/>
      <c r="J136" s="287"/>
      <c r="K136" s="84"/>
      <c r="L136" s="84"/>
      <c r="M136" s="300"/>
      <c r="N136" s="84"/>
      <c r="O136" s="84"/>
      <c r="P136" s="84"/>
      <c r="Q136" s="84"/>
      <c r="R136" s="84"/>
      <c r="S136" s="84"/>
      <c r="T136" s="84"/>
      <c r="U136" s="84"/>
      <c r="V136" s="84"/>
      <c r="W136" s="84"/>
      <c r="X136" s="84"/>
      <c r="Y136" s="84"/>
      <c r="Z136" s="84"/>
      <c r="AA136" s="84"/>
      <c r="AB136" s="84"/>
      <c r="AC136" s="84"/>
      <c r="AD136" s="84"/>
      <c r="AE136" s="84"/>
      <c r="AF136" s="84"/>
      <c r="AG136" s="84"/>
      <c r="AH136" s="84"/>
      <c r="AI136" s="84"/>
      <c r="AJ136" s="84"/>
      <c r="AK136" s="84"/>
      <c r="AL136" s="84"/>
      <c r="AM136" s="84"/>
    </row>
    <row r="137" spans="1:39">
      <c r="A137" s="350"/>
      <c r="B137" s="84"/>
      <c r="C137" s="84"/>
      <c r="D137" s="84"/>
      <c r="E137" s="84"/>
      <c r="F137" s="84"/>
      <c r="G137" s="84"/>
      <c r="H137" s="84"/>
      <c r="I137" s="84"/>
      <c r="J137" s="287"/>
      <c r="K137" s="84"/>
      <c r="L137" s="84"/>
      <c r="M137" s="300"/>
      <c r="N137" s="84"/>
      <c r="O137" s="84"/>
      <c r="P137" s="84"/>
      <c r="Q137" s="84"/>
      <c r="R137" s="84"/>
      <c r="S137" s="84"/>
      <c r="T137" s="84"/>
      <c r="U137" s="84"/>
      <c r="V137" s="84"/>
      <c r="W137" s="84"/>
      <c r="X137" s="84"/>
      <c r="Y137" s="84"/>
      <c r="Z137" s="84"/>
      <c r="AA137" s="84"/>
      <c r="AB137" s="84"/>
      <c r="AC137" s="84"/>
      <c r="AD137" s="84"/>
      <c r="AE137" s="84"/>
      <c r="AF137" s="84"/>
      <c r="AG137" s="84"/>
      <c r="AH137" s="84"/>
      <c r="AI137" s="84"/>
      <c r="AJ137" s="84"/>
      <c r="AK137" s="84"/>
      <c r="AL137" s="84"/>
      <c r="AM137" s="84"/>
    </row>
    <row r="138" spans="1:39">
      <c r="A138" s="350"/>
      <c r="B138" s="84"/>
      <c r="C138" s="84"/>
      <c r="D138" s="84"/>
      <c r="E138" s="84"/>
      <c r="F138" s="84"/>
      <c r="G138" s="84"/>
      <c r="H138" s="84"/>
      <c r="I138" s="84"/>
      <c r="J138" s="287"/>
      <c r="K138" s="84"/>
      <c r="L138" s="84"/>
      <c r="M138" s="300"/>
      <c r="N138" s="84"/>
      <c r="O138" s="84"/>
      <c r="P138" s="84"/>
      <c r="Q138" s="84"/>
      <c r="R138" s="84"/>
      <c r="S138" s="84"/>
      <c r="T138" s="84"/>
      <c r="U138" s="84"/>
      <c r="V138" s="84"/>
      <c r="W138" s="84"/>
      <c r="X138" s="84"/>
      <c r="Y138" s="84"/>
      <c r="Z138" s="84"/>
      <c r="AA138" s="84"/>
      <c r="AB138" s="84"/>
      <c r="AC138" s="84"/>
      <c r="AD138" s="84"/>
      <c r="AE138" s="84"/>
      <c r="AF138" s="84"/>
      <c r="AG138" s="84"/>
      <c r="AH138" s="84"/>
      <c r="AI138" s="84"/>
      <c r="AJ138" s="84"/>
      <c r="AK138" s="84"/>
      <c r="AL138" s="84"/>
      <c r="AM138" s="84"/>
    </row>
    <row r="139" spans="1:39">
      <c r="A139" s="350"/>
      <c r="B139" s="84"/>
      <c r="C139" s="84"/>
      <c r="D139" s="84"/>
      <c r="E139" s="84"/>
      <c r="F139" s="84"/>
      <c r="G139" s="84"/>
      <c r="H139" s="84"/>
      <c r="I139" s="84"/>
      <c r="J139" s="287"/>
      <c r="K139" s="84"/>
      <c r="L139" s="84"/>
      <c r="M139" s="300"/>
      <c r="N139" s="84"/>
      <c r="O139" s="84"/>
      <c r="P139" s="84"/>
      <c r="Q139" s="84"/>
      <c r="R139" s="84"/>
      <c r="S139" s="84"/>
      <c r="T139" s="84"/>
      <c r="U139" s="84"/>
      <c r="V139" s="84"/>
      <c r="W139" s="84"/>
      <c r="X139" s="84"/>
      <c r="Y139" s="84"/>
      <c r="Z139" s="84"/>
      <c r="AA139" s="84"/>
      <c r="AB139" s="84"/>
      <c r="AC139" s="84"/>
      <c r="AD139" s="84"/>
      <c r="AE139" s="84"/>
      <c r="AF139" s="84"/>
      <c r="AG139" s="84"/>
      <c r="AH139" s="84"/>
      <c r="AI139" s="84"/>
      <c r="AJ139" s="84"/>
      <c r="AK139" s="84"/>
      <c r="AL139" s="84"/>
      <c r="AM139" s="84"/>
    </row>
    <row r="140" spans="1:39">
      <c r="A140" s="350"/>
      <c r="B140" s="84"/>
      <c r="C140" s="84"/>
      <c r="D140" s="84"/>
      <c r="E140" s="84"/>
      <c r="F140" s="84"/>
      <c r="G140" s="84"/>
      <c r="H140" s="84"/>
      <c r="I140" s="84"/>
      <c r="J140" s="287"/>
      <c r="K140" s="84"/>
      <c r="L140" s="84"/>
      <c r="M140" s="300"/>
      <c r="N140" s="84"/>
      <c r="O140" s="84"/>
      <c r="P140" s="84"/>
      <c r="Q140" s="84"/>
      <c r="R140" s="84"/>
      <c r="S140" s="84"/>
      <c r="T140" s="84"/>
      <c r="U140" s="84"/>
      <c r="V140" s="84"/>
      <c r="W140" s="84"/>
      <c r="X140" s="84"/>
      <c r="Y140" s="84"/>
      <c r="Z140" s="84"/>
      <c r="AA140" s="84"/>
      <c r="AB140" s="84"/>
      <c r="AC140" s="84"/>
      <c r="AD140" s="84"/>
      <c r="AE140" s="84"/>
      <c r="AF140" s="84"/>
      <c r="AG140" s="84"/>
      <c r="AH140" s="84"/>
      <c r="AI140" s="84"/>
      <c r="AJ140" s="84"/>
      <c r="AK140" s="84"/>
      <c r="AL140" s="84"/>
      <c r="AM140" s="84"/>
    </row>
    <row r="141" spans="1:39">
      <c r="A141" s="350"/>
      <c r="B141" s="84"/>
      <c r="C141" s="84"/>
      <c r="D141" s="84"/>
      <c r="E141" s="84"/>
      <c r="F141" s="84"/>
      <c r="G141" s="84"/>
      <c r="H141" s="84"/>
      <c r="I141" s="84"/>
      <c r="J141" s="287"/>
      <c r="K141" s="84"/>
      <c r="L141" s="84"/>
      <c r="M141" s="300"/>
      <c r="N141" s="84"/>
      <c r="O141" s="84"/>
      <c r="P141" s="84"/>
      <c r="Q141" s="84"/>
      <c r="R141" s="84"/>
      <c r="S141" s="84"/>
      <c r="T141" s="84"/>
      <c r="U141" s="84"/>
      <c r="V141" s="84"/>
      <c r="W141" s="84"/>
      <c r="X141" s="84"/>
      <c r="Y141" s="84"/>
      <c r="Z141" s="84"/>
      <c r="AA141" s="84"/>
      <c r="AB141" s="84"/>
      <c r="AC141" s="84"/>
      <c r="AD141" s="84"/>
      <c r="AE141" s="84"/>
      <c r="AF141" s="84"/>
      <c r="AG141" s="84"/>
      <c r="AH141" s="84"/>
      <c r="AI141" s="84"/>
      <c r="AJ141" s="84"/>
      <c r="AK141" s="84"/>
      <c r="AL141" s="84"/>
      <c r="AM141" s="84"/>
    </row>
    <row r="142" spans="1:39">
      <c r="A142" s="350"/>
      <c r="B142" s="84"/>
      <c r="C142" s="84"/>
      <c r="D142" s="84"/>
      <c r="E142" s="84"/>
      <c r="F142" s="84"/>
      <c r="G142" s="84"/>
      <c r="H142" s="84"/>
      <c r="I142" s="84"/>
      <c r="J142" s="287"/>
      <c r="K142" s="84"/>
      <c r="L142" s="84"/>
      <c r="M142" s="300"/>
      <c r="N142" s="84"/>
      <c r="O142" s="84"/>
      <c r="P142" s="84"/>
      <c r="Q142" s="84"/>
      <c r="R142" s="84"/>
      <c r="S142" s="84"/>
      <c r="T142" s="84"/>
      <c r="U142" s="84"/>
      <c r="V142" s="84"/>
      <c r="W142" s="84"/>
      <c r="X142" s="84"/>
      <c r="Y142" s="84"/>
      <c r="Z142" s="84"/>
      <c r="AA142" s="84"/>
      <c r="AB142" s="84"/>
      <c r="AC142" s="84"/>
      <c r="AD142" s="84"/>
      <c r="AE142" s="84"/>
      <c r="AF142" s="84"/>
      <c r="AG142" s="84"/>
      <c r="AH142" s="84"/>
      <c r="AI142" s="84"/>
      <c r="AJ142" s="84"/>
      <c r="AK142" s="84"/>
      <c r="AL142" s="84"/>
      <c r="AM142" s="84"/>
    </row>
    <row r="143" spans="1:39">
      <c r="A143" s="350"/>
      <c r="B143" s="84"/>
      <c r="C143" s="84"/>
      <c r="D143" s="84"/>
      <c r="E143" s="84"/>
      <c r="F143" s="84"/>
      <c r="G143" s="84"/>
      <c r="H143" s="84"/>
      <c r="I143" s="84"/>
      <c r="J143" s="287"/>
      <c r="K143" s="84"/>
      <c r="L143" s="84"/>
      <c r="M143" s="300"/>
      <c r="N143" s="84"/>
      <c r="O143" s="84"/>
      <c r="P143" s="84"/>
      <c r="Q143" s="84"/>
      <c r="R143" s="84"/>
      <c r="S143" s="84"/>
      <c r="T143" s="84"/>
      <c r="U143" s="84"/>
      <c r="V143" s="84"/>
      <c r="W143" s="84"/>
      <c r="X143" s="84"/>
      <c r="Y143" s="84"/>
      <c r="Z143" s="84"/>
      <c r="AA143" s="84"/>
      <c r="AB143" s="84"/>
      <c r="AC143" s="84"/>
      <c r="AD143" s="84"/>
      <c r="AE143" s="84"/>
      <c r="AF143" s="84"/>
      <c r="AG143" s="84"/>
      <c r="AH143" s="84"/>
      <c r="AI143" s="84"/>
      <c r="AJ143" s="84"/>
      <c r="AK143" s="84"/>
      <c r="AL143" s="84"/>
      <c r="AM143" s="84"/>
    </row>
    <row r="144" spans="1:39">
      <c r="A144" s="350"/>
      <c r="B144" s="84"/>
      <c r="C144" s="84"/>
      <c r="D144" s="84"/>
      <c r="E144" s="84"/>
      <c r="F144" s="84"/>
      <c r="G144" s="84"/>
      <c r="H144" s="84"/>
      <c r="I144" s="84"/>
      <c r="J144" s="287"/>
      <c r="K144" s="84"/>
      <c r="L144" s="84"/>
      <c r="M144" s="300"/>
      <c r="N144" s="84"/>
      <c r="O144" s="84"/>
      <c r="P144" s="84"/>
      <c r="Q144" s="84"/>
      <c r="R144" s="84"/>
      <c r="S144" s="84"/>
      <c r="T144" s="84"/>
      <c r="U144" s="84"/>
      <c r="V144" s="84"/>
      <c r="W144" s="84"/>
      <c r="X144" s="84"/>
      <c r="Y144" s="84"/>
      <c r="Z144" s="84"/>
      <c r="AA144" s="84"/>
      <c r="AB144" s="84"/>
      <c r="AC144" s="84"/>
      <c r="AD144" s="84"/>
      <c r="AE144" s="84"/>
      <c r="AF144" s="84"/>
      <c r="AG144" s="84"/>
      <c r="AH144" s="84"/>
      <c r="AI144" s="84"/>
      <c r="AJ144" s="84"/>
      <c r="AK144" s="84"/>
      <c r="AL144" s="84"/>
      <c r="AM144" s="84"/>
    </row>
    <row r="145" spans="1:39">
      <c r="A145" s="350"/>
      <c r="B145" s="84"/>
      <c r="C145" s="84"/>
      <c r="D145" s="84"/>
      <c r="E145" s="84"/>
      <c r="F145" s="84"/>
      <c r="G145" s="84"/>
      <c r="H145" s="84"/>
      <c r="I145" s="84"/>
      <c r="J145" s="287"/>
      <c r="K145" s="84"/>
      <c r="L145" s="84"/>
      <c r="M145" s="300"/>
      <c r="N145" s="84"/>
      <c r="O145" s="84"/>
      <c r="P145" s="84"/>
      <c r="Q145" s="84"/>
      <c r="R145" s="84"/>
      <c r="S145" s="84"/>
      <c r="T145" s="84"/>
      <c r="U145" s="84"/>
      <c r="V145" s="84"/>
      <c r="W145" s="84"/>
      <c r="X145" s="84"/>
      <c r="Y145" s="84"/>
      <c r="Z145" s="84"/>
      <c r="AA145" s="84"/>
      <c r="AB145" s="84"/>
      <c r="AC145" s="84"/>
      <c r="AD145" s="84"/>
      <c r="AE145" s="84"/>
      <c r="AF145" s="84"/>
      <c r="AG145" s="84"/>
      <c r="AH145" s="84"/>
      <c r="AI145" s="84"/>
      <c r="AJ145" s="84"/>
      <c r="AK145" s="84"/>
      <c r="AL145" s="84"/>
      <c r="AM145" s="84"/>
    </row>
    <row r="146" spans="1:39">
      <c r="A146" s="350"/>
      <c r="B146" s="84"/>
      <c r="C146" s="84"/>
      <c r="D146" s="84"/>
      <c r="E146" s="84"/>
      <c r="F146" s="84"/>
      <c r="G146" s="84"/>
      <c r="H146" s="84"/>
      <c r="I146" s="84"/>
      <c r="J146" s="287"/>
      <c r="K146" s="84"/>
      <c r="L146" s="84"/>
      <c r="M146" s="300"/>
      <c r="N146" s="84"/>
      <c r="O146" s="84"/>
      <c r="P146" s="84"/>
      <c r="Q146" s="84"/>
      <c r="R146" s="84"/>
      <c r="S146" s="84"/>
      <c r="T146" s="84"/>
      <c r="U146" s="84"/>
      <c r="V146" s="84"/>
      <c r="W146" s="84"/>
      <c r="X146" s="84"/>
      <c r="Y146" s="84"/>
      <c r="Z146" s="84"/>
      <c r="AA146" s="84"/>
      <c r="AB146" s="84"/>
      <c r="AC146" s="84"/>
      <c r="AD146" s="84"/>
      <c r="AE146" s="84"/>
      <c r="AF146" s="84"/>
      <c r="AG146" s="84"/>
      <c r="AH146" s="84"/>
      <c r="AI146" s="84"/>
      <c r="AJ146" s="84"/>
      <c r="AK146" s="84"/>
      <c r="AL146" s="84"/>
      <c r="AM146" s="84"/>
    </row>
    <row r="147" spans="1:39">
      <c r="A147" s="350"/>
      <c r="B147" s="84"/>
      <c r="C147" s="84"/>
      <c r="D147" s="84"/>
      <c r="E147" s="84"/>
      <c r="F147" s="84"/>
      <c r="G147" s="84"/>
      <c r="H147" s="84"/>
      <c r="I147" s="84"/>
      <c r="J147" s="287"/>
      <c r="K147" s="84"/>
      <c r="L147" s="84"/>
      <c r="M147" s="300"/>
      <c r="N147" s="84"/>
      <c r="O147" s="84"/>
      <c r="P147" s="84"/>
      <c r="Q147" s="84"/>
      <c r="R147" s="84"/>
      <c r="S147" s="84"/>
      <c r="T147" s="84"/>
      <c r="U147" s="84"/>
      <c r="V147" s="84"/>
      <c r="W147" s="84"/>
      <c r="X147" s="84"/>
      <c r="Y147" s="84"/>
      <c r="Z147" s="84"/>
      <c r="AA147" s="84"/>
      <c r="AB147" s="84"/>
      <c r="AC147" s="84"/>
      <c r="AD147" s="84"/>
      <c r="AE147" s="84"/>
      <c r="AF147" s="84"/>
      <c r="AG147" s="84"/>
      <c r="AH147" s="84"/>
      <c r="AI147" s="84"/>
      <c r="AJ147" s="84"/>
      <c r="AK147" s="84"/>
      <c r="AL147" s="84"/>
      <c r="AM147" s="84"/>
    </row>
    <row r="148" spans="1:39">
      <c r="A148" s="350"/>
      <c r="B148" s="84"/>
      <c r="C148" s="84"/>
      <c r="D148" s="84"/>
      <c r="E148" s="84"/>
      <c r="F148" s="84"/>
      <c r="G148" s="84"/>
      <c r="H148" s="84"/>
      <c r="I148" s="84"/>
      <c r="J148" s="287"/>
      <c r="K148" s="84"/>
      <c r="L148" s="84"/>
      <c r="M148" s="300"/>
      <c r="N148" s="84"/>
      <c r="O148" s="84"/>
      <c r="P148" s="84"/>
      <c r="Q148" s="84"/>
      <c r="R148" s="84"/>
      <c r="S148" s="84"/>
      <c r="T148" s="84"/>
      <c r="U148" s="84"/>
      <c r="V148" s="84"/>
      <c r="W148" s="84"/>
      <c r="X148" s="84"/>
      <c r="Y148" s="84"/>
      <c r="Z148" s="84"/>
      <c r="AA148" s="84"/>
      <c r="AB148" s="84"/>
      <c r="AC148" s="84"/>
      <c r="AD148" s="84"/>
      <c r="AE148" s="84"/>
      <c r="AF148" s="84"/>
      <c r="AG148" s="84"/>
      <c r="AH148" s="84"/>
      <c r="AI148" s="84"/>
      <c r="AJ148" s="84"/>
      <c r="AK148" s="84"/>
      <c r="AL148" s="84"/>
      <c r="AM148" s="84"/>
    </row>
    <row r="149" spans="1:39">
      <c r="A149" s="350"/>
      <c r="B149" s="84"/>
      <c r="C149" s="84"/>
      <c r="D149" s="84"/>
      <c r="E149" s="84"/>
      <c r="F149" s="84"/>
      <c r="G149" s="84"/>
      <c r="H149" s="84"/>
      <c r="I149" s="84"/>
      <c r="J149" s="287"/>
      <c r="K149" s="84"/>
      <c r="L149" s="84"/>
      <c r="M149" s="300"/>
      <c r="N149" s="84"/>
      <c r="O149" s="84"/>
      <c r="P149" s="84"/>
      <c r="Q149" s="84"/>
      <c r="R149" s="84"/>
      <c r="S149" s="84"/>
      <c r="T149" s="84"/>
      <c r="U149" s="84"/>
      <c r="V149" s="84"/>
      <c r="W149" s="84"/>
      <c r="X149" s="84"/>
      <c r="Y149" s="84"/>
      <c r="Z149" s="84"/>
      <c r="AA149" s="84"/>
      <c r="AB149" s="84"/>
      <c r="AC149" s="84"/>
      <c r="AD149" s="84"/>
      <c r="AE149" s="84"/>
      <c r="AF149" s="84"/>
      <c r="AG149" s="84"/>
      <c r="AH149" s="84"/>
      <c r="AI149" s="84"/>
      <c r="AJ149" s="84"/>
      <c r="AK149" s="84"/>
      <c r="AL149" s="84"/>
      <c r="AM149" s="84"/>
    </row>
    <row r="150" spans="1:39">
      <c r="A150" s="350"/>
      <c r="B150" s="84"/>
      <c r="C150" s="84"/>
      <c r="D150" s="84"/>
      <c r="E150" s="84"/>
      <c r="F150" s="84"/>
      <c r="G150" s="84"/>
      <c r="H150" s="84"/>
      <c r="I150" s="84"/>
      <c r="J150" s="287"/>
      <c r="K150" s="84"/>
      <c r="L150" s="84"/>
      <c r="M150" s="300"/>
      <c r="N150" s="84"/>
      <c r="O150" s="84"/>
      <c r="P150" s="84"/>
      <c r="Q150" s="84"/>
      <c r="R150" s="84"/>
      <c r="S150" s="84"/>
      <c r="T150" s="84"/>
      <c r="U150" s="84"/>
      <c r="V150" s="84"/>
      <c r="W150" s="84"/>
      <c r="X150" s="84"/>
      <c r="Y150" s="84"/>
      <c r="Z150" s="84"/>
      <c r="AA150" s="84"/>
      <c r="AB150" s="84"/>
      <c r="AC150" s="84"/>
      <c r="AD150" s="84"/>
      <c r="AE150" s="84"/>
      <c r="AF150" s="84"/>
      <c r="AG150" s="84"/>
      <c r="AH150" s="84"/>
      <c r="AI150" s="84"/>
      <c r="AJ150" s="84"/>
      <c r="AK150" s="84"/>
      <c r="AL150" s="84"/>
      <c r="AM150" s="84"/>
    </row>
    <row r="151" spans="1:39">
      <c r="A151" s="350"/>
      <c r="B151" s="84"/>
      <c r="C151" s="84"/>
      <c r="D151" s="84"/>
      <c r="E151" s="84"/>
      <c r="F151" s="84"/>
      <c r="G151" s="84"/>
      <c r="H151" s="84"/>
      <c r="I151" s="84"/>
      <c r="J151" s="287"/>
      <c r="K151" s="84"/>
      <c r="L151" s="84"/>
      <c r="M151" s="300"/>
      <c r="N151" s="84"/>
      <c r="O151" s="84"/>
      <c r="P151" s="84"/>
      <c r="Q151" s="84"/>
      <c r="R151" s="84"/>
      <c r="S151" s="84"/>
      <c r="T151" s="84"/>
      <c r="U151" s="84"/>
      <c r="V151" s="84"/>
      <c r="W151" s="84"/>
      <c r="X151" s="84"/>
      <c r="Y151" s="84"/>
      <c r="Z151" s="84"/>
      <c r="AA151" s="84"/>
      <c r="AB151" s="84"/>
      <c r="AC151" s="84"/>
      <c r="AD151" s="84"/>
      <c r="AE151" s="84"/>
      <c r="AF151" s="84"/>
      <c r="AG151" s="84"/>
      <c r="AH151" s="84"/>
      <c r="AI151" s="84"/>
      <c r="AJ151" s="84"/>
      <c r="AK151" s="84"/>
      <c r="AL151" s="84"/>
      <c r="AM151" s="84"/>
    </row>
    <row r="152" spans="1:39">
      <c r="A152" s="350"/>
      <c r="B152" s="84"/>
      <c r="C152" s="84"/>
      <c r="D152" s="84"/>
      <c r="E152" s="84"/>
      <c r="F152" s="84"/>
      <c r="G152" s="84"/>
      <c r="H152" s="84"/>
      <c r="I152" s="84"/>
      <c r="J152" s="287"/>
      <c r="K152" s="84"/>
      <c r="L152" s="84"/>
      <c r="M152" s="300"/>
      <c r="N152" s="84"/>
      <c r="O152" s="84"/>
      <c r="P152" s="84"/>
      <c r="Q152" s="84"/>
      <c r="R152" s="84"/>
      <c r="S152" s="84"/>
      <c r="T152" s="84"/>
      <c r="U152" s="84"/>
      <c r="V152" s="84"/>
      <c r="W152" s="84"/>
      <c r="X152" s="84"/>
      <c r="Y152" s="84"/>
      <c r="Z152" s="84"/>
      <c r="AA152" s="84"/>
      <c r="AB152" s="84"/>
      <c r="AC152" s="84"/>
      <c r="AD152" s="84"/>
      <c r="AE152" s="84"/>
      <c r="AF152" s="84"/>
      <c r="AG152" s="84"/>
      <c r="AH152" s="84"/>
      <c r="AI152" s="84"/>
      <c r="AJ152" s="84"/>
      <c r="AK152" s="84"/>
      <c r="AL152" s="84"/>
      <c r="AM152" s="84"/>
    </row>
    <row r="153" spans="1:39">
      <c r="A153" s="350"/>
      <c r="B153" s="84"/>
      <c r="C153" s="84"/>
      <c r="D153" s="84"/>
      <c r="E153" s="84"/>
      <c r="F153" s="84"/>
      <c r="G153" s="84"/>
      <c r="H153" s="84"/>
      <c r="I153" s="84"/>
      <c r="J153" s="287"/>
      <c r="K153" s="84"/>
      <c r="L153" s="84"/>
      <c r="M153" s="300"/>
      <c r="N153" s="84"/>
      <c r="O153" s="84"/>
      <c r="P153" s="84"/>
      <c r="Q153" s="84"/>
      <c r="R153" s="84"/>
      <c r="S153" s="84"/>
      <c r="T153" s="84"/>
      <c r="U153" s="84"/>
      <c r="V153" s="84"/>
      <c r="W153" s="84"/>
      <c r="X153" s="84"/>
      <c r="Y153" s="84"/>
      <c r="Z153" s="84"/>
      <c r="AA153" s="84"/>
      <c r="AB153" s="84"/>
      <c r="AC153" s="84"/>
      <c r="AD153" s="84"/>
      <c r="AE153" s="84"/>
      <c r="AF153" s="84"/>
      <c r="AG153" s="84"/>
      <c r="AH153" s="84"/>
      <c r="AI153" s="84"/>
      <c r="AJ153" s="84"/>
      <c r="AK153" s="84"/>
      <c r="AL153" s="84"/>
      <c r="AM153" s="84"/>
    </row>
    <row r="154" spans="1:39">
      <c r="A154" s="350"/>
      <c r="B154" s="84"/>
      <c r="C154" s="84"/>
      <c r="D154" s="84"/>
      <c r="E154" s="84"/>
      <c r="F154" s="84"/>
      <c r="G154" s="84"/>
      <c r="H154" s="84"/>
      <c r="I154" s="84"/>
      <c r="J154" s="287"/>
      <c r="K154" s="84"/>
      <c r="L154" s="84"/>
      <c r="M154" s="300"/>
      <c r="N154" s="84"/>
      <c r="O154" s="84"/>
      <c r="P154" s="84"/>
      <c r="Q154" s="84"/>
      <c r="R154" s="84"/>
      <c r="S154" s="84"/>
      <c r="T154" s="84"/>
      <c r="U154" s="84"/>
      <c r="V154" s="84"/>
      <c r="W154" s="84"/>
      <c r="X154" s="84"/>
      <c r="Y154" s="84"/>
      <c r="Z154" s="84"/>
      <c r="AA154" s="84"/>
      <c r="AB154" s="84"/>
      <c r="AC154" s="84"/>
      <c r="AD154" s="84"/>
      <c r="AE154" s="84"/>
      <c r="AF154" s="84"/>
      <c r="AG154" s="84"/>
      <c r="AH154" s="84"/>
      <c r="AI154" s="84"/>
      <c r="AJ154" s="84"/>
      <c r="AK154" s="84"/>
      <c r="AL154" s="84"/>
      <c r="AM154" s="84"/>
    </row>
    <row r="155" spans="1:39">
      <c r="A155" s="350"/>
      <c r="B155" s="84"/>
      <c r="C155" s="84"/>
      <c r="D155" s="84"/>
      <c r="E155" s="84"/>
      <c r="F155" s="84"/>
      <c r="G155" s="84"/>
      <c r="H155" s="84"/>
      <c r="I155" s="84"/>
      <c r="J155" s="287"/>
      <c r="K155" s="84"/>
      <c r="L155" s="84"/>
      <c r="M155" s="300"/>
      <c r="N155" s="84"/>
      <c r="O155" s="84"/>
      <c r="P155" s="84"/>
      <c r="Q155" s="84"/>
      <c r="R155" s="84"/>
      <c r="S155" s="84"/>
      <c r="T155" s="84"/>
      <c r="U155" s="84"/>
      <c r="V155" s="84"/>
      <c r="W155" s="84"/>
      <c r="X155" s="84"/>
      <c r="Y155" s="84"/>
      <c r="Z155" s="84"/>
      <c r="AA155" s="84"/>
      <c r="AB155" s="84"/>
      <c r="AC155" s="84"/>
      <c r="AD155" s="84"/>
      <c r="AE155" s="84"/>
      <c r="AF155" s="84"/>
      <c r="AG155" s="84"/>
      <c r="AH155" s="84"/>
      <c r="AI155" s="84"/>
      <c r="AJ155" s="84"/>
      <c r="AK155" s="84"/>
      <c r="AL155" s="84"/>
      <c r="AM155" s="84"/>
    </row>
    <row r="156" spans="1:39">
      <c r="A156" s="350"/>
      <c r="B156" s="84"/>
      <c r="C156" s="84"/>
      <c r="D156" s="84"/>
      <c r="E156" s="84"/>
      <c r="F156" s="84"/>
      <c r="G156" s="84"/>
      <c r="H156" s="84"/>
      <c r="I156" s="84"/>
      <c r="J156" s="287"/>
      <c r="K156" s="84"/>
      <c r="L156" s="84"/>
      <c r="M156" s="300"/>
      <c r="N156" s="84"/>
      <c r="O156" s="84"/>
      <c r="P156" s="84"/>
      <c r="Q156" s="84"/>
      <c r="R156" s="84"/>
      <c r="S156" s="84"/>
      <c r="T156" s="84"/>
      <c r="U156" s="84"/>
      <c r="V156" s="84"/>
      <c r="W156" s="84"/>
      <c r="X156" s="84"/>
      <c r="Y156" s="84"/>
      <c r="Z156" s="84"/>
      <c r="AA156" s="84"/>
      <c r="AB156" s="84"/>
      <c r="AC156" s="84"/>
      <c r="AD156" s="84"/>
      <c r="AE156" s="84"/>
      <c r="AF156" s="84"/>
      <c r="AG156" s="84"/>
      <c r="AH156" s="84"/>
      <c r="AI156" s="84"/>
      <c r="AJ156" s="84"/>
      <c r="AK156" s="84"/>
      <c r="AL156" s="84"/>
      <c r="AM156" s="84"/>
    </row>
    <row r="157" spans="1:39">
      <c r="A157" s="350"/>
      <c r="B157" s="84"/>
      <c r="C157" s="84"/>
      <c r="D157" s="84"/>
      <c r="E157" s="84"/>
      <c r="F157" s="84"/>
      <c r="G157" s="84"/>
      <c r="H157" s="84"/>
      <c r="I157" s="84"/>
      <c r="J157" s="287"/>
      <c r="K157" s="84"/>
      <c r="L157" s="84"/>
      <c r="M157" s="300"/>
      <c r="N157" s="84"/>
      <c r="O157" s="84"/>
      <c r="P157" s="84"/>
      <c r="Q157" s="84"/>
      <c r="R157" s="84"/>
      <c r="S157" s="84"/>
      <c r="T157" s="84"/>
      <c r="U157" s="84"/>
      <c r="V157" s="84"/>
      <c r="W157" s="84"/>
      <c r="X157" s="84"/>
      <c r="Y157" s="84"/>
      <c r="Z157" s="84"/>
      <c r="AA157" s="84"/>
      <c r="AB157" s="84"/>
      <c r="AC157" s="84"/>
      <c r="AD157" s="84"/>
      <c r="AE157" s="84"/>
      <c r="AF157" s="84"/>
      <c r="AG157" s="84"/>
      <c r="AH157" s="84"/>
      <c r="AI157" s="84"/>
      <c r="AJ157" s="84"/>
      <c r="AK157" s="84"/>
      <c r="AL157" s="84"/>
      <c r="AM157" s="84"/>
    </row>
    <row r="158" spans="1:39">
      <c r="A158" s="350"/>
      <c r="B158" s="84"/>
      <c r="C158" s="84"/>
      <c r="D158" s="84"/>
      <c r="E158" s="84"/>
      <c r="F158" s="84"/>
      <c r="G158" s="84"/>
      <c r="H158" s="84"/>
      <c r="I158" s="84"/>
      <c r="J158" s="287"/>
      <c r="K158" s="84"/>
      <c r="L158" s="84"/>
      <c r="M158" s="300"/>
      <c r="N158" s="84"/>
      <c r="O158" s="84"/>
      <c r="P158" s="84"/>
      <c r="Q158" s="84"/>
      <c r="R158" s="84"/>
      <c r="S158" s="84"/>
      <c r="T158" s="84"/>
      <c r="U158" s="84"/>
      <c r="V158" s="84"/>
      <c r="W158" s="84"/>
      <c r="X158" s="84"/>
      <c r="Y158" s="84"/>
      <c r="Z158" s="84"/>
      <c r="AA158" s="84"/>
      <c r="AB158" s="84"/>
      <c r="AC158" s="84"/>
      <c r="AD158" s="84"/>
      <c r="AE158" s="84"/>
      <c r="AF158" s="84"/>
      <c r="AG158" s="84"/>
      <c r="AH158" s="84"/>
      <c r="AI158" s="84"/>
      <c r="AJ158" s="84"/>
      <c r="AK158" s="84"/>
      <c r="AL158" s="84"/>
      <c r="AM158" s="84"/>
    </row>
    <row r="159" spans="1:39">
      <c r="A159" s="350"/>
      <c r="B159" s="84"/>
      <c r="C159" s="84"/>
      <c r="D159" s="84"/>
      <c r="E159" s="84"/>
      <c r="F159" s="84"/>
      <c r="G159" s="84"/>
      <c r="H159" s="84"/>
      <c r="I159" s="84"/>
      <c r="J159" s="287"/>
      <c r="K159" s="84"/>
      <c r="L159" s="84"/>
      <c r="M159" s="300"/>
      <c r="N159" s="84"/>
      <c r="O159" s="84"/>
      <c r="P159" s="84"/>
      <c r="Q159" s="84"/>
      <c r="R159" s="84"/>
      <c r="S159" s="84"/>
      <c r="T159" s="84"/>
      <c r="U159" s="84"/>
      <c r="V159" s="84"/>
      <c r="W159" s="84"/>
      <c r="X159" s="84"/>
      <c r="Y159" s="84"/>
      <c r="Z159" s="84"/>
      <c r="AA159" s="84"/>
      <c r="AB159" s="84"/>
      <c r="AC159" s="84"/>
      <c r="AD159" s="84"/>
      <c r="AE159" s="84"/>
      <c r="AF159" s="84"/>
      <c r="AG159" s="84"/>
      <c r="AH159" s="84"/>
      <c r="AI159" s="84"/>
      <c r="AJ159" s="84"/>
      <c r="AK159" s="84"/>
      <c r="AL159" s="84"/>
      <c r="AM159" s="84"/>
    </row>
    <row r="160" spans="1:39">
      <c r="A160" s="350"/>
      <c r="B160" s="84"/>
      <c r="C160" s="84"/>
      <c r="D160" s="84"/>
      <c r="E160" s="84"/>
      <c r="F160" s="84"/>
      <c r="G160" s="84"/>
      <c r="H160" s="84"/>
      <c r="I160" s="84"/>
      <c r="J160" s="287"/>
      <c r="K160" s="84"/>
      <c r="L160" s="84"/>
      <c r="M160" s="300"/>
      <c r="N160" s="84"/>
      <c r="O160" s="84"/>
      <c r="P160" s="84"/>
      <c r="Q160" s="84"/>
      <c r="R160" s="84"/>
      <c r="S160" s="84"/>
      <c r="T160" s="84"/>
      <c r="U160" s="84"/>
      <c r="V160" s="84"/>
      <c r="W160" s="84"/>
      <c r="X160" s="84"/>
      <c r="Y160" s="84"/>
      <c r="Z160" s="84"/>
      <c r="AA160" s="84"/>
      <c r="AB160" s="84"/>
      <c r="AC160" s="84"/>
      <c r="AD160" s="84"/>
      <c r="AE160" s="84"/>
      <c r="AF160" s="84"/>
      <c r="AG160" s="84"/>
      <c r="AH160" s="84"/>
      <c r="AI160" s="84"/>
      <c r="AJ160" s="84"/>
      <c r="AK160" s="84"/>
      <c r="AL160" s="84"/>
      <c r="AM160" s="84"/>
    </row>
    <row r="161" spans="1:39">
      <c r="A161" s="350"/>
      <c r="B161" s="84"/>
      <c r="C161" s="84"/>
      <c r="D161" s="84"/>
      <c r="E161" s="84"/>
      <c r="F161" s="84"/>
      <c r="G161" s="84"/>
      <c r="H161" s="84"/>
      <c r="I161" s="84"/>
      <c r="J161" s="287"/>
      <c r="K161" s="84"/>
      <c r="L161" s="84"/>
      <c r="M161" s="300"/>
      <c r="N161" s="84"/>
      <c r="O161" s="84"/>
      <c r="P161" s="84"/>
      <c r="Q161" s="84"/>
      <c r="R161" s="84"/>
      <c r="S161" s="84"/>
      <c r="T161" s="84"/>
      <c r="U161" s="84"/>
      <c r="V161" s="84"/>
      <c r="W161" s="84"/>
      <c r="X161" s="84"/>
      <c r="Y161" s="84"/>
      <c r="Z161" s="84"/>
      <c r="AA161" s="84"/>
      <c r="AB161" s="84"/>
      <c r="AC161" s="84"/>
      <c r="AD161" s="84"/>
      <c r="AE161" s="84"/>
      <c r="AF161" s="84"/>
      <c r="AG161" s="84"/>
      <c r="AH161" s="84"/>
      <c r="AI161" s="84"/>
      <c r="AJ161" s="84"/>
      <c r="AK161" s="84"/>
      <c r="AL161" s="84"/>
      <c r="AM161" s="84"/>
    </row>
    <row r="162" spans="1:39">
      <c r="A162" s="350"/>
      <c r="B162" s="84"/>
      <c r="C162" s="84"/>
      <c r="D162" s="84"/>
      <c r="E162" s="84"/>
      <c r="F162" s="84"/>
      <c r="G162" s="84"/>
      <c r="H162" s="84"/>
      <c r="I162" s="84"/>
      <c r="J162" s="287"/>
      <c r="K162" s="84"/>
      <c r="L162" s="84"/>
      <c r="M162" s="300"/>
      <c r="N162" s="84"/>
      <c r="O162" s="84"/>
      <c r="P162" s="84"/>
      <c r="Q162" s="84"/>
      <c r="R162" s="84"/>
      <c r="S162" s="84"/>
      <c r="T162" s="84"/>
      <c r="U162" s="84"/>
      <c r="V162" s="84"/>
      <c r="W162" s="84"/>
      <c r="X162" s="84"/>
      <c r="Y162" s="84"/>
      <c r="Z162" s="84"/>
      <c r="AA162" s="84"/>
      <c r="AB162" s="84"/>
      <c r="AC162" s="84"/>
      <c r="AD162" s="84"/>
      <c r="AE162" s="84"/>
      <c r="AF162" s="84"/>
      <c r="AG162" s="84"/>
      <c r="AH162" s="84"/>
      <c r="AI162" s="84"/>
      <c r="AJ162" s="84"/>
      <c r="AK162" s="84"/>
      <c r="AL162" s="84"/>
      <c r="AM162" s="84"/>
    </row>
    <row r="163" spans="1:39">
      <c r="A163" s="350"/>
      <c r="B163" s="84"/>
      <c r="C163" s="84"/>
      <c r="D163" s="84"/>
      <c r="E163" s="84"/>
      <c r="F163" s="84"/>
      <c r="G163" s="84"/>
      <c r="H163" s="84"/>
      <c r="I163" s="84"/>
      <c r="J163" s="287"/>
      <c r="K163" s="84"/>
      <c r="L163" s="84"/>
      <c r="M163" s="300"/>
      <c r="N163" s="84"/>
      <c r="O163" s="84"/>
      <c r="P163" s="84"/>
      <c r="Q163" s="84"/>
      <c r="R163" s="84"/>
      <c r="S163" s="84"/>
      <c r="T163" s="84"/>
      <c r="U163" s="84"/>
      <c r="V163" s="84"/>
      <c r="W163" s="84"/>
      <c r="X163" s="84"/>
      <c r="Y163" s="84"/>
      <c r="Z163" s="84"/>
      <c r="AA163" s="84"/>
      <c r="AB163" s="84"/>
      <c r="AC163" s="84"/>
      <c r="AD163" s="84"/>
      <c r="AE163" s="84"/>
      <c r="AF163" s="84"/>
      <c r="AG163" s="84"/>
      <c r="AH163" s="84"/>
      <c r="AI163" s="84"/>
      <c r="AJ163" s="84"/>
      <c r="AK163" s="84"/>
      <c r="AL163" s="84"/>
      <c r="AM163" s="84"/>
    </row>
    <row r="164" spans="1:39">
      <c r="A164" s="350"/>
      <c r="B164" s="84"/>
      <c r="C164" s="84"/>
      <c r="D164" s="84"/>
      <c r="E164" s="84"/>
      <c r="F164" s="84"/>
      <c r="G164" s="84"/>
      <c r="H164" s="84"/>
      <c r="I164" s="84"/>
      <c r="J164" s="287"/>
      <c r="K164" s="84"/>
      <c r="L164" s="84"/>
      <c r="M164" s="300"/>
      <c r="N164" s="84"/>
      <c r="O164" s="84"/>
      <c r="P164" s="84"/>
      <c r="Q164" s="84"/>
      <c r="R164" s="84"/>
      <c r="S164" s="84"/>
      <c r="T164" s="84"/>
      <c r="U164" s="84"/>
      <c r="V164" s="84"/>
      <c r="W164" s="84"/>
      <c r="X164" s="84"/>
      <c r="Y164" s="84"/>
      <c r="Z164" s="84"/>
      <c r="AA164" s="84"/>
      <c r="AB164" s="84"/>
      <c r="AC164" s="84"/>
      <c r="AD164" s="84"/>
      <c r="AE164" s="84"/>
      <c r="AF164" s="84"/>
      <c r="AG164" s="84"/>
      <c r="AH164" s="84"/>
      <c r="AI164" s="84"/>
      <c r="AJ164" s="84"/>
      <c r="AK164" s="84"/>
      <c r="AL164" s="84"/>
      <c r="AM164" s="84"/>
    </row>
    <row r="165" spans="1:39">
      <c r="A165" s="350"/>
      <c r="B165" s="84"/>
      <c r="C165" s="84"/>
      <c r="D165" s="84"/>
      <c r="E165" s="84"/>
      <c r="F165" s="84"/>
      <c r="G165" s="84"/>
      <c r="H165" s="84"/>
      <c r="I165" s="84"/>
      <c r="J165" s="287"/>
      <c r="K165" s="84"/>
      <c r="L165" s="84"/>
      <c r="M165" s="300"/>
      <c r="N165" s="84"/>
      <c r="O165" s="84"/>
      <c r="P165" s="84"/>
      <c r="Q165" s="84"/>
      <c r="R165" s="84"/>
      <c r="S165" s="84"/>
      <c r="T165" s="84"/>
      <c r="U165" s="84"/>
      <c r="V165" s="84"/>
      <c r="W165" s="84"/>
      <c r="X165" s="84"/>
      <c r="Y165" s="84"/>
      <c r="Z165" s="84"/>
      <c r="AA165" s="84"/>
      <c r="AB165" s="84"/>
      <c r="AC165" s="84"/>
      <c r="AD165" s="84"/>
      <c r="AE165" s="84"/>
      <c r="AF165" s="84"/>
      <c r="AG165" s="84"/>
      <c r="AH165" s="84"/>
      <c r="AI165" s="84"/>
      <c r="AJ165" s="84"/>
      <c r="AK165" s="84"/>
      <c r="AL165" s="84"/>
      <c r="AM165" s="84"/>
    </row>
    <row r="166" spans="1:39">
      <c r="A166" s="350"/>
      <c r="B166" s="84"/>
      <c r="C166" s="84"/>
      <c r="D166" s="84"/>
      <c r="E166" s="84"/>
      <c r="F166" s="84"/>
      <c r="G166" s="84"/>
      <c r="H166" s="84"/>
      <c r="I166" s="84"/>
      <c r="J166" s="287"/>
      <c r="K166" s="84"/>
      <c r="L166" s="84"/>
      <c r="M166" s="300"/>
      <c r="N166" s="84"/>
      <c r="O166" s="84"/>
      <c r="P166" s="84"/>
      <c r="Q166" s="84"/>
      <c r="R166" s="84"/>
      <c r="S166" s="84"/>
      <c r="T166" s="84"/>
      <c r="U166" s="84"/>
      <c r="V166" s="84"/>
      <c r="W166" s="84"/>
      <c r="X166" s="84"/>
      <c r="Y166" s="84"/>
      <c r="Z166" s="84"/>
      <c r="AA166" s="84"/>
      <c r="AB166" s="84"/>
      <c r="AC166" s="84"/>
      <c r="AD166" s="84"/>
      <c r="AE166" s="84"/>
      <c r="AF166" s="84"/>
      <c r="AG166" s="84"/>
      <c r="AH166" s="84"/>
      <c r="AI166" s="84"/>
      <c r="AJ166" s="84"/>
      <c r="AK166" s="84"/>
      <c r="AL166" s="84"/>
      <c r="AM166" s="84"/>
    </row>
    <row r="167" spans="1:39">
      <c r="A167" s="350"/>
      <c r="B167" s="84"/>
      <c r="C167" s="84"/>
      <c r="D167" s="84"/>
      <c r="E167" s="84"/>
      <c r="F167" s="84"/>
      <c r="G167" s="84"/>
      <c r="H167" s="84"/>
      <c r="I167" s="84"/>
      <c r="J167" s="287"/>
      <c r="K167" s="84"/>
      <c r="L167" s="84"/>
      <c r="M167" s="300"/>
      <c r="N167" s="84"/>
      <c r="O167" s="84"/>
      <c r="P167" s="84"/>
      <c r="Q167" s="84"/>
      <c r="R167" s="84"/>
      <c r="S167" s="84"/>
      <c r="T167" s="84"/>
      <c r="U167" s="84"/>
      <c r="V167" s="84"/>
      <c r="W167" s="84"/>
      <c r="X167" s="84"/>
      <c r="Y167" s="84"/>
      <c r="Z167" s="84"/>
      <c r="AA167" s="84"/>
      <c r="AB167" s="84"/>
      <c r="AC167" s="84"/>
      <c r="AD167" s="84"/>
      <c r="AE167" s="84"/>
      <c r="AF167" s="84"/>
      <c r="AG167" s="84"/>
      <c r="AH167" s="84"/>
      <c r="AI167" s="84"/>
      <c r="AJ167" s="84"/>
      <c r="AK167" s="84"/>
      <c r="AL167" s="84"/>
      <c r="AM167" s="84"/>
    </row>
    <row r="168" spans="1:39">
      <c r="A168" s="350"/>
      <c r="B168" s="84"/>
      <c r="C168" s="84"/>
      <c r="D168" s="84"/>
      <c r="E168" s="84"/>
      <c r="F168" s="84"/>
      <c r="G168" s="84"/>
      <c r="H168" s="84"/>
      <c r="I168" s="84"/>
      <c r="J168" s="287"/>
      <c r="K168" s="84"/>
      <c r="L168" s="84"/>
      <c r="M168" s="300"/>
      <c r="N168" s="84"/>
      <c r="O168" s="84"/>
      <c r="P168" s="84"/>
      <c r="Q168" s="84"/>
      <c r="R168" s="84"/>
      <c r="S168" s="84"/>
      <c r="T168" s="84"/>
      <c r="U168" s="84"/>
      <c r="V168" s="84"/>
      <c r="W168" s="84"/>
      <c r="X168" s="84"/>
      <c r="Y168" s="84"/>
      <c r="Z168" s="84"/>
      <c r="AA168" s="84"/>
      <c r="AB168" s="84"/>
      <c r="AC168" s="84"/>
      <c r="AD168" s="84"/>
      <c r="AE168" s="84"/>
      <c r="AF168" s="84"/>
      <c r="AG168" s="84"/>
      <c r="AH168" s="84"/>
      <c r="AI168" s="84"/>
      <c r="AJ168" s="84"/>
      <c r="AK168" s="84"/>
      <c r="AL168" s="84"/>
      <c r="AM168" s="84"/>
    </row>
    <row r="169" spans="1:39">
      <c r="A169" s="350"/>
      <c r="B169" s="84"/>
      <c r="C169" s="84"/>
      <c r="D169" s="84"/>
      <c r="E169" s="84"/>
      <c r="F169" s="84"/>
      <c r="G169" s="84"/>
      <c r="H169" s="84"/>
      <c r="I169" s="84"/>
      <c r="J169" s="287"/>
      <c r="K169" s="84"/>
      <c r="L169" s="84"/>
      <c r="M169" s="300"/>
      <c r="N169" s="84"/>
      <c r="O169" s="84"/>
      <c r="P169" s="84"/>
      <c r="Q169" s="84"/>
      <c r="R169" s="84"/>
      <c r="S169" s="84"/>
      <c r="T169" s="84"/>
      <c r="U169" s="84"/>
      <c r="V169" s="84"/>
      <c r="W169" s="84"/>
      <c r="X169" s="84"/>
      <c r="Y169" s="84"/>
      <c r="Z169" s="84"/>
      <c r="AA169" s="84"/>
      <c r="AB169" s="84"/>
      <c r="AC169" s="84"/>
      <c r="AD169" s="84"/>
      <c r="AE169" s="84"/>
      <c r="AF169" s="84"/>
      <c r="AG169" s="84"/>
      <c r="AH169" s="84"/>
      <c r="AI169" s="84"/>
      <c r="AJ169" s="84"/>
      <c r="AK169" s="84"/>
      <c r="AL169" s="84"/>
      <c r="AM169" s="84"/>
    </row>
    <row r="170" spans="1:39">
      <c r="A170" s="350"/>
      <c r="B170" s="84"/>
      <c r="C170" s="84"/>
      <c r="D170" s="84"/>
      <c r="E170" s="84"/>
      <c r="F170" s="84"/>
      <c r="G170" s="84"/>
      <c r="H170" s="84"/>
      <c r="I170" s="84"/>
      <c r="J170" s="287"/>
      <c r="K170" s="84"/>
      <c r="L170" s="84"/>
      <c r="M170" s="300"/>
      <c r="N170" s="84"/>
      <c r="O170" s="84"/>
      <c r="P170" s="84"/>
      <c r="Q170" s="84"/>
      <c r="R170" s="84"/>
      <c r="S170" s="84"/>
      <c r="T170" s="84"/>
      <c r="U170" s="84"/>
      <c r="V170" s="84"/>
      <c r="W170" s="84"/>
      <c r="X170" s="84"/>
      <c r="Y170" s="84"/>
      <c r="Z170" s="84"/>
      <c r="AA170" s="84"/>
      <c r="AB170" s="84"/>
      <c r="AC170" s="84"/>
      <c r="AD170" s="84"/>
      <c r="AE170" s="84"/>
      <c r="AF170" s="84"/>
      <c r="AG170" s="84"/>
      <c r="AH170" s="84"/>
      <c r="AI170" s="84"/>
      <c r="AJ170" s="84"/>
      <c r="AK170" s="84"/>
      <c r="AL170" s="84"/>
      <c r="AM170" s="84"/>
    </row>
    <row r="171" spans="1:39">
      <c r="A171" s="350"/>
      <c r="B171" s="84"/>
      <c r="C171" s="84"/>
      <c r="D171" s="84"/>
      <c r="E171" s="84"/>
      <c r="F171" s="84"/>
      <c r="G171" s="84"/>
      <c r="H171" s="84"/>
      <c r="I171" s="84"/>
      <c r="J171" s="287"/>
      <c r="K171" s="84"/>
      <c r="L171" s="84"/>
      <c r="M171" s="300"/>
      <c r="N171" s="84"/>
      <c r="O171" s="84"/>
      <c r="P171" s="84"/>
      <c r="Q171" s="84"/>
      <c r="R171" s="84"/>
      <c r="S171" s="84"/>
      <c r="T171" s="84"/>
      <c r="U171" s="84"/>
      <c r="V171" s="84"/>
      <c r="W171" s="84"/>
      <c r="X171" s="84"/>
      <c r="Y171" s="84"/>
      <c r="Z171" s="84"/>
      <c r="AA171" s="84"/>
      <c r="AB171" s="84"/>
      <c r="AC171" s="84"/>
      <c r="AD171" s="84"/>
      <c r="AE171" s="84"/>
      <c r="AF171" s="84"/>
      <c r="AG171" s="84"/>
      <c r="AH171" s="84"/>
      <c r="AI171" s="84"/>
      <c r="AJ171" s="84"/>
      <c r="AK171" s="84"/>
      <c r="AL171" s="84"/>
      <c r="AM171" s="84"/>
    </row>
    <row r="172" spans="1:39">
      <c r="A172" s="350"/>
      <c r="B172" s="84"/>
      <c r="C172" s="84"/>
      <c r="D172" s="84"/>
      <c r="E172" s="84"/>
      <c r="F172" s="84"/>
      <c r="G172" s="84"/>
      <c r="H172" s="84"/>
      <c r="I172" s="84"/>
      <c r="J172" s="287"/>
      <c r="K172" s="84"/>
      <c r="L172" s="84"/>
      <c r="M172" s="300"/>
      <c r="N172" s="84"/>
      <c r="O172" s="84"/>
      <c r="P172" s="84"/>
      <c r="Q172" s="84"/>
      <c r="R172" s="84"/>
      <c r="S172" s="84"/>
      <c r="T172" s="84"/>
      <c r="U172" s="84"/>
      <c r="V172" s="84"/>
      <c r="W172" s="84"/>
      <c r="X172" s="84"/>
      <c r="Y172" s="84"/>
      <c r="Z172" s="84"/>
      <c r="AA172" s="84"/>
      <c r="AB172" s="84"/>
      <c r="AC172" s="84"/>
      <c r="AD172" s="84"/>
      <c r="AE172" s="84"/>
      <c r="AF172" s="84"/>
      <c r="AG172" s="84"/>
      <c r="AH172" s="84"/>
      <c r="AI172" s="84"/>
      <c r="AJ172" s="84"/>
      <c r="AK172" s="84"/>
      <c r="AL172" s="84"/>
      <c r="AM172" s="84"/>
    </row>
    <row r="173" spans="1:39">
      <c r="A173" s="350"/>
      <c r="B173" s="84"/>
      <c r="C173" s="84"/>
      <c r="D173" s="84"/>
      <c r="E173" s="84"/>
      <c r="F173" s="84"/>
      <c r="G173" s="84"/>
      <c r="H173" s="84"/>
      <c r="I173" s="84"/>
      <c r="J173" s="287"/>
      <c r="K173" s="84"/>
      <c r="L173" s="84"/>
      <c r="M173" s="300"/>
      <c r="N173" s="84"/>
      <c r="O173" s="84"/>
      <c r="P173" s="84"/>
      <c r="Q173" s="84"/>
      <c r="R173" s="84"/>
      <c r="S173" s="84"/>
      <c r="T173" s="84"/>
      <c r="U173" s="84"/>
      <c r="V173" s="84"/>
      <c r="W173" s="84"/>
      <c r="X173" s="84"/>
      <c r="Y173" s="84"/>
      <c r="Z173" s="84"/>
      <c r="AA173" s="84"/>
      <c r="AB173" s="84"/>
      <c r="AC173" s="84"/>
      <c r="AD173" s="84"/>
      <c r="AE173" s="84"/>
      <c r="AF173" s="84"/>
      <c r="AG173" s="84"/>
      <c r="AH173" s="84"/>
      <c r="AI173" s="84"/>
      <c r="AJ173" s="84"/>
      <c r="AK173" s="84"/>
      <c r="AL173" s="84"/>
      <c r="AM173" s="84"/>
    </row>
    <row r="174" spans="1:39">
      <c r="A174" s="350"/>
      <c r="B174" s="84"/>
      <c r="C174" s="84"/>
      <c r="D174" s="84"/>
      <c r="E174" s="84"/>
      <c r="F174" s="84"/>
      <c r="G174" s="84"/>
      <c r="H174" s="84"/>
      <c r="I174" s="84"/>
      <c r="J174" s="287"/>
      <c r="K174" s="84"/>
      <c r="L174" s="84"/>
      <c r="M174" s="300"/>
      <c r="N174" s="84"/>
      <c r="O174" s="84"/>
      <c r="P174" s="84"/>
      <c r="Q174" s="84"/>
      <c r="R174" s="84"/>
      <c r="S174" s="84"/>
      <c r="T174" s="84"/>
      <c r="U174" s="84"/>
      <c r="V174" s="84"/>
      <c r="W174" s="84"/>
      <c r="X174" s="84"/>
      <c r="Y174" s="84"/>
      <c r="Z174" s="84"/>
      <c r="AA174" s="84"/>
      <c r="AB174" s="84"/>
      <c r="AC174" s="84"/>
      <c r="AD174" s="84"/>
      <c r="AE174" s="84"/>
      <c r="AF174" s="84"/>
      <c r="AG174" s="84"/>
      <c r="AH174" s="84"/>
      <c r="AI174" s="84"/>
      <c r="AJ174" s="84"/>
      <c r="AK174" s="84"/>
      <c r="AL174" s="84"/>
      <c r="AM174" s="84"/>
    </row>
    <row r="175" spans="1:39">
      <c r="A175" s="350"/>
      <c r="B175" s="84"/>
      <c r="C175" s="84"/>
      <c r="D175" s="84"/>
      <c r="E175" s="84"/>
      <c r="F175" s="84"/>
      <c r="G175" s="84"/>
      <c r="H175" s="84"/>
      <c r="I175" s="84"/>
      <c r="J175" s="287"/>
      <c r="K175" s="84"/>
      <c r="L175" s="84"/>
      <c r="M175" s="300"/>
      <c r="N175" s="84"/>
      <c r="O175" s="84"/>
      <c r="P175" s="84"/>
      <c r="Q175" s="84"/>
      <c r="R175" s="84"/>
      <c r="S175" s="84"/>
      <c r="T175" s="84"/>
      <c r="U175" s="84"/>
      <c r="V175" s="84"/>
      <c r="W175" s="84"/>
      <c r="X175" s="84"/>
      <c r="Y175" s="84"/>
      <c r="Z175" s="84"/>
      <c r="AA175" s="84"/>
      <c r="AB175" s="84"/>
      <c r="AC175" s="84"/>
      <c r="AD175" s="84"/>
      <c r="AE175" s="84"/>
      <c r="AF175" s="84"/>
      <c r="AG175" s="84"/>
      <c r="AH175" s="84"/>
      <c r="AI175" s="84"/>
      <c r="AJ175" s="84"/>
      <c r="AK175" s="84"/>
      <c r="AL175" s="84"/>
      <c r="AM175" s="84"/>
    </row>
    <row r="176" spans="1:39">
      <c r="A176" s="350"/>
      <c r="B176" s="84"/>
      <c r="C176" s="84"/>
      <c r="D176" s="84"/>
      <c r="E176" s="84"/>
      <c r="F176" s="84"/>
      <c r="G176" s="84"/>
      <c r="H176" s="84"/>
      <c r="I176" s="84"/>
      <c r="J176" s="287"/>
      <c r="K176" s="84"/>
      <c r="L176" s="84"/>
      <c r="M176" s="300"/>
      <c r="N176" s="84"/>
      <c r="O176" s="84"/>
      <c r="P176" s="84"/>
      <c r="Q176" s="84"/>
      <c r="R176" s="84"/>
      <c r="S176" s="84"/>
      <c r="T176" s="84"/>
      <c r="U176" s="84"/>
      <c r="V176" s="84"/>
      <c r="W176" s="84"/>
      <c r="X176" s="84"/>
      <c r="Y176" s="84"/>
      <c r="Z176" s="84"/>
      <c r="AA176" s="84"/>
      <c r="AB176" s="84"/>
      <c r="AC176" s="84"/>
      <c r="AD176" s="84"/>
      <c r="AE176" s="84"/>
      <c r="AF176" s="84"/>
      <c r="AG176" s="84"/>
      <c r="AH176" s="84"/>
      <c r="AI176" s="84"/>
      <c r="AJ176" s="84"/>
      <c r="AK176" s="84"/>
      <c r="AL176" s="84"/>
      <c r="AM176" s="84"/>
    </row>
    <row r="177" spans="1:39">
      <c r="A177" s="350"/>
      <c r="B177" s="84"/>
      <c r="C177" s="84"/>
      <c r="D177" s="84"/>
      <c r="E177" s="84"/>
      <c r="F177" s="84"/>
      <c r="G177" s="84"/>
      <c r="H177" s="84"/>
      <c r="I177" s="84"/>
      <c r="J177" s="287"/>
      <c r="K177" s="84"/>
      <c r="L177" s="84"/>
      <c r="M177" s="300"/>
      <c r="N177" s="84"/>
      <c r="O177" s="84"/>
      <c r="P177" s="84"/>
      <c r="Q177" s="84"/>
      <c r="R177" s="84"/>
      <c r="S177" s="84"/>
      <c r="T177" s="84"/>
      <c r="U177" s="84"/>
      <c r="V177" s="84"/>
      <c r="W177" s="84"/>
      <c r="X177" s="84"/>
      <c r="Y177" s="84"/>
      <c r="Z177" s="84"/>
      <c r="AA177" s="84"/>
      <c r="AB177" s="84"/>
      <c r="AC177" s="84"/>
      <c r="AD177" s="84"/>
      <c r="AE177" s="84"/>
      <c r="AF177" s="84"/>
      <c r="AG177" s="84"/>
      <c r="AH177" s="84"/>
      <c r="AI177" s="84"/>
      <c r="AJ177" s="84"/>
      <c r="AK177" s="84"/>
      <c r="AL177" s="84"/>
      <c r="AM177" s="84"/>
    </row>
    <row r="178" spans="1:39">
      <c r="A178" s="350"/>
      <c r="B178" s="84"/>
      <c r="C178" s="84"/>
      <c r="D178" s="84"/>
      <c r="E178" s="84"/>
      <c r="F178" s="84"/>
      <c r="G178" s="84"/>
      <c r="H178" s="84"/>
      <c r="I178" s="84"/>
      <c r="J178" s="287"/>
      <c r="K178" s="84"/>
      <c r="L178" s="84"/>
      <c r="M178" s="300"/>
      <c r="N178" s="84"/>
      <c r="O178" s="84"/>
      <c r="P178" s="84"/>
      <c r="Q178" s="84"/>
      <c r="R178" s="84"/>
      <c r="S178" s="84"/>
      <c r="T178" s="84"/>
      <c r="U178" s="84"/>
      <c r="V178" s="84"/>
      <c r="W178" s="84"/>
      <c r="X178" s="84"/>
      <c r="Y178" s="84"/>
      <c r="Z178" s="84"/>
      <c r="AA178" s="84"/>
      <c r="AB178" s="84"/>
      <c r="AC178" s="84"/>
      <c r="AD178" s="84"/>
      <c r="AE178" s="84"/>
      <c r="AF178" s="84"/>
      <c r="AG178" s="84"/>
      <c r="AH178" s="84"/>
      <c r="AI178" s="84"/>
      <c r="AJ178" s="84"/>
      <c r="AK178" s="84"/>
      <c r="AL178" s="84"/>
      <c r="AM178" s="84"/>
    </row>
    <row r="179" spans="1:39">
      <c r="A179" s="350"/>
      <c r="B179" s="84"/>
      <c r="C179" s="84"/>
      <c r="D179" s="84"/>
      <c r="E179" s="84"/>
      <c r="F179" s="84"/>
      <c r="G179" s="84"/>
      <c r="H179" s="84"/>
      <c r="I179" s="84"/>
      <c r="J179" s="287"/>
      <c r="K179" s="84"/>
      <c r="L179" s="84"/>
      <c r="M179" s="300"/>
      <c r="N179" s="84"/>
      <c r="O179" s="84"/>
      <c r="P179" s="84"/>
      <c r="Q179" s="84"/>
      <c r="R179" s="84"/>
      <c r="S179" s="84"/>
      <c r="T179" s="84"/>
      <c r="U179" s="84"/>
      <c r="V179" s="84"/>
      <c r="W179" s="84"/>
      <c r="X179" s="84"/>
      <c r="Y179" s="84"/>
      <c r="Z179" s="84"/>
      <c r="AA179" s="84"/>
      <c r="AB179" s="84"/>
      <c r="AC179" s="84"/>
      <c r="AD179" s="84"/>
      <c r="AE179" s="84"/>
      <c r="AF179" s="84"/>
      <c r="AG179" s="84"/>
      <c r="AH179" s="84"/>
      <c r="AI179" s="84"/>
      <c r="AJ179" s="84"/>
      <c r="AK179" s="84"/>
      <c r="AL179" s="84"/>
      <c r="AM179" s="84"/>
    </row>
    <row r="180" spans="1:39">
      <c r="A180" s="350"/>
      <c r="B180" s="84"/>
      <c r="C180" s="84"/>
      <c r="D180" s="84"/>
      <c r="E180" s="84"/>
      <c r="F180" s="84"/>
      <c r="G180" s="84"/>
      <c r="H180" s="84"/>
      <c r="I180" s="84"/>
      <c r="J180" s="287"/>
      <c r="K180" s="84"/>
      <c r="L180" s="84"/>
      <c r="M180" s="300"/>
      <c r="N180" s="84"/>
      <c r="O180" s="84"/>
      <c r="P180" s="84"/>
      <c r="Q180" s="84"/>
      <c r="R180" s="84"/>
      <c r="S180" s="84"/>
      <c r="T180" s="84"/>
      <c r="U180" s="84"/>
      <c r="V180" s="84"/>
      <c r="W180" s="84"/>
      <c r="X180" s="84"/>
      <c r="Y180" s="84"/>
      <c r="Z180" s="84"/>
      <c r="AA180" s="84"/>
      <c r="AB180" s="84"/>
      <c r="AC180" s="84"/>
      <c r="AD180" s="84"/>
      <c r="AE180" s="84"/>
      <c r="AF180" s="84"/>
      <c r="AG180" s="84"/>
      <c r="AH180" s="84"/>
      <c r="AI180" s="84"/>
      <c r="AJ180" s="84"/>
      <c r="AK180" s="84"/>
      <c r="AL180" s="84"/>
      <c r="AM180" s="84"/>
    </row>
    <row r="181" spans="1:39">
      <c r="A181" s="350"/>
      <c r="B181" s="84"/>
      <c r="C181" s="84"/>
      <c r="D181" s="84"/>
      <c r="E181" s="84"/>
      <c r="F181" s="84"/>
      <c r="G181" s="84"/>
      <c r="H181" s="84"/>
      <c r="I181" s="84"/>
      <c r="J181" s="287"/>
      <c r="K181" s="84"/>
      <c r="L181" s="84"/>
      <c r="M181" s="300"/>
      <c r="N181" s="84"/>
      <c r="O181" s="84"/>
      <c r="P181" s="84"/>
      <c r="Q181" s="84"/>
      <c r="R181" s="84"/>
      <c r="S181" s="84"/>
      <c r="T181" s="84"/>
      <c r="U181" s="84"/>
      <c r="V181" s="84"/>
      <c r="W181" s="84"/>
      <c r="X181" s="84"/>
      <c r="Y181" s="84"/>
      <c r="Z181" s="84"/>
      <c r="AA181" s="84"/>
      <c r="AB181" s="84"/>
      <c r="AC181" s="84"/>
      <c r="AD181" s="84"/>
      <c r="AE181" s="84"/>
      <c r="AF181" s="84"/>
      <c r="AG181" s="84"/>
      <c r="AH181" s="84"/>
      <c r="AI181" s="84"/>
      <c r="AJ181" s="84"/>
      <c r="AK181" s="84"/>
      <c r="AL181" s="84"/>
      <c r="AM181" s="84"/>
    </row>
    <row r="182" spans="1:39">
      <c r="A182" s="350"/>
      <c r="B182" s="84"/>
      <c r="C182" s="84"/>
      <c r="D182" s="84"/>
      <c r="E182" s="84"/>
      <c r="F182" s="84"/>
      <c r="G182" s="84"/>
      <c r="H182" s="84"/>
      <c r="I182" s="84"/>
      <c r="J182" s="287"/>
      <c r="K182" s="84"/>
      <c r="L182" s="84"/>
      <c r="M182" s="300"/>
      <c r="N182" s="84"/>
      <c r="O182" s="84"/>
      <c r="P182" s="84"/>
      <c r="Q182" s="84"/>
      <c r="R182" s="84"/>
      <c r="S182" s="84"/>
      <c r="T182" s="84"/>
      <c r="U182" s="84"/>
      <c r="V182" s="84"/>
      <c r="W182" s="84"/>
      <c r="X182" s="84"/>
      <c r="Y182" s="84"/>
      <c r="Z182" s="84"/>
      <c r="AA182" s="84"/>
      <c r="AB182" s="84"/>
      <c r="AC182" s="84"/>
      <c r="AD182" s="84"/>
      <c r="AE182" s="84"/>
      <c r="AF182" s="84"/>
      <c r="AG182" s="84"/>
      <c r="AH182" s="84"/>
      <c r="AI182" s="84"/>
      <c r="AJ182" s="84"/>
      <c r="AK182" s="84"/>
      <c r="AL182" s="84"/>
      <c r="AM182" s="84"/>
    </row>
    <row r="183" spans="1:39">
      <c r="A183" s="350"/>
      <c r="B183" s="84"/>
      <c r="C183" s="84"/>
      <c r="D183" s="84"/>
      <c r="E183" s="84"/>
      <c r="F183" s="84"/>
      <c r="G183" s="84"/>
      <c r="H183" s="84"/>
      <c r="I183" s="84"/>
      <c r="J183" s="287"/>
      <c r="K183" s="84"/>
      <c r="L183" s="84"/>
      <c r="M183" s="300"/>
      <c r="N183" s="84"/>
      <c r="O183" s="84"/>
      <c r="P183" s="84"/>
      <c r="Q183" s="84"/>
      <c r="R183" s="84"/>
      <c r="S183" s="84"/>
      <c r="T183" s="84"/>
      <c r="U183" s="84"/>
      <c r="V183" s="84"/>
      <c r="W183" s="84"/>
      <c r="X183" s="84"/>
      <c r="Y183" s="84"/>
      <c r="Z183" s="84"/>
      <c r="AA183" s="84"/>
      <c r="AB183" s="84"/>
      <c r="AC183" s="84"/>
      <c r="AD183" s="84"/>
      <c r="AE183" s="84"/>
      <c r="AF183" s="84"/>
      <c r="AG183" s="84"/>
      <c r="AH183" s="84"/>
      <c r="AI183" s="84"/>
      <c r="AJ183" s="84"/>
      <c r="AK183" s="84"/>
      <c r="AL183" s="84"/>
      <c r="AM183" s="84"/>
    </row>
    <row r="184" spans="1:39">
      <c r="A184" s="350"/>
      <c r="B184" s="84"/>
      <c r="C184" s="84"/>
      <c r="D184" s="84"/>
      <c r="E184" s="84"/>
      <c r="F184" s="84"/>
      <c r="G184" s="84"/>
      <c r="H184" s="84"/>
      <c r="I184" s="84"/>
      <c r="J184" s="287"/>
      <c r="K184" s="84"/>
      <c r="L184" s="84"/>
      <c r="M184" s="300"/>
      <c r="N184" s="84"/>
      <c r="O184" s="84"/>
      <c r="P184" s="84"/>
      <c r="Q184" s="84"/>
      <c r="R184" s="84"/>
      <c r="S184" s="84"/>
      <c r="T184" s="84"/>
      <c r="U184" s="84"/>
      <c r="V184" s="84"/>
      <c r="W184" s="84"/>
      <c r="X184" s="84"/>
      <c r="Y184" s="84"/>
      <c r="Z184" s="84"/>
      <c r="AA184" s="84"/>
      <c r="AB184" s="84"/>
      <c r="AC184" s="84"/>
      <c r="AD184" s="84"/>
      <c r="AE184" s="84"/>
      <c r="AF184" s="84"/>
      <c r="AG184" s="84"/>
      <c r="AH184" s="84"/>
      <c r="AI184" s="84"/>
      <c r="AJ184" s="84"/>
      <c r="AK184" s="84"/>
      <c r="AL184" s="84"/>
      <c r="AM184" s="84"/>
    </row>
    <row r="185" spans="1:39">
      <c r="A185" s="350"/>
      <c r="B185" s="84"/>
      <c r="C185" s="84"/>
      <c r="D185" s="84"/>
      <c r="E185" s="84"/>
      <c r="F185" s="84"/>
      <c r="G185" s="84"/>
      <c r="H185" s="84"/>
      <c r="I185" s="84"/>
      <c r="J185" s="287"/>
      <c r="K185" s="84"/>
      <c r="L185" s="84"/>
      <c r="M185" s="300"/>
      <c r="N185" s="84"/>
      <c r="O185" s="84"/>
      <c r="P185" s="84"/>
      <c r="Q185" s="84"/>
      <c r="R185" s="84"/>
      <c r="S185" s="84"/>
      <c r="T185" s="84"/>
      <c r="U185" s="84"/>
      <c r="V185" s="84"/>
      <c r="W185" s="84"/>
      <c r="X185" s="84"/>
      <c r="Y185" s="84"/>
      <c r="Z185" s="84"/>
      <c r="AA185" s="84"/>
      <c r="AB185" s="84"/>
      <c r="AC185" s="84"/>
      <c r="AD185" s="84"/>
      <c r="AE185" s="84"/>
      <c r="AF185" s="84"/>
      <c r="AG185" s="84"/>
      <c r="AH185" s="84"/>
      <c r="AI185" s="84"/>
      <c r="AJ185" s="84"/>
      <c r="AK185" s="84"/>
      <c r="AL185" s="84"/>
      <c r="AM185" s="84"/>
    </row>
    <row r="186" spans="1:39">
      <c r="A186" s="350"/>
      <c r="B186" s="84"/>
      <c r="C186" s="84"/>
      <c r="D186" s="84"/>
      <c r="E186" s="84"/>
      <c r="F186" s="84"/>
      <c r="G186" s="84"/>
      <c r="H186" s="84"/>
      <c r="I186" s="84"/>
      <c r="J186" s="287"/>
      <c r="K186" s="84"/>
      <c r="L186" s="84"/>
      <c r="M186" s="300"/>
      <c r="N186" s="84"/>
      <c r="O186" s="84"/>
      <c r="P186" s="84"/>
      <c r="Q186" s="84"/>
      <c r="R186" s="84"/>
      <c r="S186" s="84"/>
      <c r="T186" s="84"/>
      <c r="U186" s="84"/>
      <c r="V186" s="84"/>
      <c r="W186" s="84"/>
      <c r="X186" s="84"/>
      <c r="Y186" s="84"/>
      <c r="Z186" s="84"/>
      <c r="AA186" s="84"/>
      <c r="AB186" s="84"/>
      <c r="AC186" s="84"/>
      <c r="AD186" s="84"/>
      <c r="AE186" s="84"/>
      <c r="AF186" s="84"/>
      <c r="AG186" s="84"/>
      <c r="AH186" s="84"/>
      <c r="AI186" s="84"/>
      <c r="AJ186" s="84"/>
      <c r="AK186" s="84"/>
      <c r="AL186" s="84"/>
      <c r="AM186" s="84"/>
    </row>
    <row r="187" spans="1:39">
      <c r="A187" s="350"/>
      <c r="B187" s="84"/>
      <c r="C187" s="84"/>
      <c r="D187" s="84"/>
      <c r="E187" s="84"/>
      <c r="F187" s="84"/>
      <c r="G187" s="84"/>
      <c r="H187" s="84"/>
      <c r="I187" s="84"/>
      <c r="J187" s="287"/>
      <c r="K187" s="84"/>
      <c r="L187" s="84"/>
      <c r="M187" s="300"/>
      <c r="N187" s="84"/>
      <c r="O187" s="84"/>
      <c r="P187" s="84"/>
      <c r="Q187" s="84"/>
      <c r="R187" s="84"/>
      <c r="S187" s="84"/>
      <c r="T187" s="84"/>
      <c r="U187" s="84"/>
      <c r="V187" s="84"/>
      <c r="W187" s="84"/>
      <c r="X187" s="84"/>
      <c r="Y187" s="84"/>
      <c r="Z187" s="84"/>
      <c r="AA187" s="84"/>
      <c r="AB187" s="84"/>
      <c r="AC187" s="84"/>
      <c r="AD187" s="84"/>
      <c r="AE187" s="84"/>
      <c r="AF187" s="84"/>
      <c r="AG187" s="84"/>
      <c r="AH187" s="84"/>
      <c r="AI187" s="84"/>
      <c r="AJ187" s="84"/>
      <c r="AK187" s="84"/>
      <c r="AL187" s="84"/>
      <c r="AM187" s="84"/>
    </row>
    <row r="188" spans="1:39">
      <c r="A188" s="350"/>
      <c r="B188" s="84"/>
      <c r="C188" s="84"/>
      <c r="D188" s="84"/>
      <c r="E188" s="84"/>
      <c r="F188" s="84"/>
      <c r="G188" s="84"/>
      <c r="H188" s="84"/>
      <c r="I188" s="84"/>
      <c r="J188" s="287"/>
      <c r="K188" s="84"/>
      <c r="L188" s="84"/>
      <c r="M188" s="300"/>
      <c r="N188" s="84"/>
      <c r="O188" s="84"/>
      <c r="P188" s="84"/>
      <c r="Q188" s="84"/>
      <c r="R188" s="84"/>
      <c r="S188" s="84"/>
      <c r="T188" s="84"/>
      <c r="U188" s="84"/>
      <c r="V188" s="84"/>
      <c r="W188" s="84"/>
      <c r="X188" s="84"/>
      <c r="Y188" s="84"/>
      <c r="Z188" s="84"/>
      <c r="AA188" s="84"/>
      <c r="AB188" s="84"/>
      <c r="AC188" s="84"/>
      <c r="AD188" s="84"/>
      <c r="AE188" s="84"/>
      <c r="AF188" s="84"/>
      <c r="AG188" s="84"/>
      <c r="AH188" s="84"/>
      <c r="AI188" s="84"/>
      <c r="AJ188" s="84"/>
      <c r="AK188" s="84"/>
      <c r="AL188" s="84"/>
      <c r="AM188" s="84"/>
    </row>
    <row r="189" spans="1:39">
      <c r="A189" s="350"/>
      <c r="B189" s="84"/>
      <c r="C189" s="84"/>
      <c r="D189" s="84"/>
      <c r="E189" s="84"/>
      <c r="F189" s="84"/>
      <c r="G189" s="84"/>
      <c r="H189" s="84"/>
      <c r="I189" s="84"/>
      <c r="J189" s="287"/>
      <c r="K189" s="84"/>
      <c r="L189" s="84"/>
      <c r="M189" s="300"/>
      <c r="N189" s="84"/>
      <c r="O189" s="84"/>
      <c r="P189" s="84"/>
      <c r="Q189" s="84"/>
      <c r="R189" s="84"/>
      <c r="S189" s="84"/>
      <c r="T189" s="84"/>
      <c r="U189" s="84"/>
      <c r="V189" s="84"/>
      <c r="W189" s="84"/>
      <c r="X189" s="84"/>
      <c r="Y189" s="84"/>
      <c r="Z189" s="84"/>
      <c r="AA189" s="84"/>
      <c r="AB189" s="84"/>
      <c r="AC189" s="84"/>
      <c r="AD189" s="84"/>
      <c r="AE189" s="84"/>
      <c r="AF189" s="84"/>
      <c r="AG189" s="84"/>
      <c r="AH189" s="84"/>
      <c r="AI189" s="84"/>
      <c r="AJ189" s="84"/>
      <c r="AK189" s="84"/>
      <c r="AL189" s="84"/>
      <c r="AM189" s="84"/>
    </row>
    <row r="190" spans="1:39">
      <c r="A190" s="350"/>
      <c r="B190" s="84"/>
      <c r="C190" s="84"/>
      <c r="D190" s="84"/>
      <c r="E190" s="84"/>
      <c r="F190" s="84"/>
      <c r="G190" s="84"/>
      <c r="H190" s="84"/>
      <c r="I190" s="84"/>
      <c r="J190" s="287"/>
      <c r="K190" s="84"/>
      <c r="L190" s="84"/>
      <c r="M190" s="300"/>
      <c r="N190" s="84"/>
      <c r="O190" s="84"/>
      <c r="P190" s="84"/>
      <c r="Q190" s="84"/>
      <c r="R190" s="84"/>
      <c r="S190" s="84"/>
      <c r="T190" s="84"/>
      <c r="U190" s="84"/>
      <c r="V190" s="84"/>
      <c r="W190" s="84"/>
      <c r="X190" s="84"/>
      <c r="Y190" s="84"/>
      <c r="Z190" s="84"/>
      <c r="AA190" s="84"/>
      <c r="AB190" s="84"/>
      <c r="AC190" s="84"/>
      <c r="AD190" s="84"/>
      <c r="AE190" s="84"/>
      <c r="AF190" s="84"/>
      <c r="AG190" s="84"/>
      <c r="AH190" s="84"/>
      <c r="AI190" s="84"/>
      <c r="AJ190" s="84"/>
      <c r="AK190" s="84"/>
      <c r="AL190" s="84"/>
      <c r="AM190" s="84"/>
    </row>
    <row r="191" spans="1:39">
      <c r="A191" s="350"/>
      <c r="B191" s="84"/>
      <c r="C191" s="84"/>
      <c r="D191" s="84"/>
      <c r="E191" s="84"/>
      <c r="F191" s="84"/>
      <c r="G191" s="84"/>
      <c r="H191" s="84"/>
      <c r="I191" s="84"/>
      <c r="J191" s="287"/>
      <c r="K191" s="84"/>
      <c r="L191" s="84"/>
      <c r="M191" s="300"/>
      <c r="N191" s="84"/>
      <c r="O191" s="84"/>
      <c r="P191" s="84"/>
      <c r="Q191" s="84"/>
      <c r="R191" s="84"/>
      <c r="S191" s="84"/>
      <c r="T191" s="84"/>
      <c r="U191" s="84"/>
      <c r="V191" s="84"/>
      <c r="W191" s="84"/>
      <c r="X191" s="84"/>
      <c r="Y191" s="84"/>
      <c r="Z191" s="84"/>
      <c r="AA191" s="84"/>
      <c r="AB191" s="84"/>
      <c r="AC191" s="84"/>
      <c r="AD191" s="84"/>
      <c r="AE191" s="84"/>
      <c r="AF191" s="84"/>
      <c r="AG191" s="84"/>
      <c r="AH191" s="84"/>
      <c r="AI191" s="84"/>
      <c r="AJ191" s="84"/>
      <c r="AK191" s="84"/>
      <c r="AL191" s="84"/>
      <c r="AM191" s="84"/>
    </row>
    <row r="192" spans="1:39">
      <c r="A192" s="350"/>
      <c r="B192" s="84"/>
      <c r="C192" s="84"/>
      <c r="D192" s="84"/>
      <c r="E192" s="84"/>
      <c r="F192" s="84"/>
      <c r="G192" s="84"/>
      <c r="H192" s="84"/>
      <c r="I192" s="84"/>
      <c r="J192" s="287"/>
      <c r="K192" s="84"/>
      <c r="L192" s="84"/>
      <c r="M192" s="300"/>
      <c r="N192" s="84"/>
      <c r="O192" s="84"/>
      <c r="P192" s="84"/>
      <c r="Q192" s="84"/>
      <c r="R192" s="84"/>
      <c r="S192" s="84"/>
      <c r="T192" s="84"/>
      <c r="U192" s="84"/>
      <c r="V192" s="84"/>
      <c r="W192" s="84"/>
      <c r="X192" s="84"/>
      <c r="Y192" s="84"/>
      <c r="Z192" s="84"/>
      <c r="AA192" s="84"/>
      <c r="AB192" s="84"/>
      <c r="AC192" s="84"/>
      <c r="AD192" s="84"/>
      <c r="AE192" s="84"/>
      <c r="AF192" s="84"/>
      <c r="AG192" s="84"/>
      <c r="AH192" s="84"/>
      <c r="AI192" s="84"/>
      <c r="AJ192" s="84"/>
      <c r="AK192" s="84"/>
      <c r="AL192" s="84"/>
      <c r="AM192" s="84"/>
    </row>
    <row r="193" spans="1:39">
      <c r="A193" s="350"/>
      <c r="B193" s="84"/>
      <c r="C193" s="84"/>
      <c r="D193" s="84"/>
      <c r="E193" s="84"/>
      <c r="F193" s="84"/>
      <c r="G193" s="84"/>
      <c r="H193" s="84"/>
      <c r="I193" s="84"/>
      <c r="J193" s="287"/>
      <c r="K193" s="84"/>
      <c r="L193" s="84"/>
      <c r="M193" s="300"/>
      <c r="N193" s="84"/>
      <c r="O193" s="84"/>
      <c r="P193" s="84"/>
      <c r="Q193" s="84"/>
      <c r="R193" s="84"/>
      <c r="S193" s="84"/>
      <c r="T193" s="84"/>
      <c r="U193" s="84"/>
      <c r="V193" s="84"/>
      <c r="W193" s="84"/>
      <c r="X193" s="84"/>
      <c r="Y193" s="84"/>
      <c r="Z193" s="84"/>
      <c r="AA193" s="84"/>
      <c r="AB193" s="84"/>
      <c r="AC193" s="84"/>
      <c r="AD193" s="84"/>
      <c r="AE193" s="84"/>
      <c r="AF193" s="84"/>
      <c r="AG193" s="84"/>
      <c r="AH193" s="84"/>
      <c r="AI193" s="84"/>
      <c r="AJ193" s="84"/>
      <c r="AK193" s="84"/>
      <c r="AL193" s="84"/>
      <c r="AM193" s="84"/>
    </row>
    <row r="194" spans="1:39">
      <c r="A194" s="350"/>
      <c r="B194" s="84"/>
      <c r="C194" s="84"/>
      <c r="D194" s="84"/>
      <c r="E194" s="84"/>
      <c r="F194" s="84"/>
      <c r="G194" s="84"/>
      <c r="H194" s="84"/>
      <c r="I194" s="84"/>
      <c r="J194" s="287"/>
      <c r="K194" s="84"/>
      <c r="L194" s="84"/>
      <c r="M194" s="300"/>
      <c r="N194" s="84"/>
      <c r="O194" s="84"/>
      <c r="P194" s="84"/>
      <c r="Q194" s="84"/>
      <c r="R194" s="84"/>
      <c r="S194" s="84"/>
      <c r="T194" s="84"/>
      <c r="U194" s="84"/>
      <c r="V194" s="84"/>
      <c r="W194" s="84"/>
      <c r="X194" s="84"/>
      <c r="Y194" s="84"/>
      <c r="Z194" s="84"/>
      <c r="AA194" s="84"/>
      <c r="AB194" s="84"/>
      <c r="AC194" s="84"/>
      <c r="AD194" s="84"/>
      <c r="AE194" s="84"/>
      <c r="AF194" s="84"/>
      <c r="AG194" s="84"/>
      <c r="AH194" s="84"/>
      <c r="AI194" s="84"/>
      <c r="AJ194" s="84"/>
      <c r="AK194" s="84"/>
      <c r="AL194" s="84"/>
      <c r="AM194" s="84"/>
    </row>
    <row r="195" spans="1:39">
      <c r="A195" s="350"/>
      <c r="B195" s="84"/>
      <c r="C195" s="84"/>
      <c r="D195" s="84"/>
      <c r="E195" s="84"/>
      <c r="F195" s="84"/>
      <c r="G195" s="84"/>
      <c r="H195" s="84"/>
      <c r="I195" s="84"/>
      <c r="J195" s="287"/>
      <c r="K195" s="84"/>
      <c r="L195" s="84"/>
      <c r="M195" s="300"/>
      <c r="N195" s="84"/>
      <c r="O195" s="84"/>
      <c r="P195" s="84"/>
      <c r="Q195" s="84"/>
      <c r="R195" s="84"/>
      <c r="S195" s="84"/>
      <c r="T195" s="84"/>
      <c r="U195" s="84"/>
      <c r="V195" s="84"/>
      <c r="W195" s="84"/>
      <c r="X195" s="84"/>
      <c r="Y195" s="84"/>
      <c r="Z195" s="84"/>
      <c r="AA195" s="84"/>
      <c r="AB195" s="84"/>
      <c r="AC195" s="84"/>
      <c r="AD195" s="84"/>
      <c r="AE195" s="84"/>
      <c r="AF195" s="84"/>
      <c r="AG195" s="84"/>
      <c r="AH195" s="84"/>
      <c r="AI195" s="84"/>
      <c r="AJ195" s="84"/>
      <c r="AK195" s="84"/>
      <c r="AL195" s="84"/>
      <c r="AM195" s="84"/>
    </row>
    <row r="196" spans="1:39">
      <c r="A196" s="350"/>
      <c r="B196" s="84"/>
      <c r="C196" s="84"/>
      <c r="D196" s="84"/>
      <c r="E196" s="84"/>
      <c r="F196" s="84"/>
      <c r="G196" s="84"/>
      <c r="H196" s="84"/>
      <c r="I196" s="84"/>
      <c r="J196" s="287"/>
      <c r="K196" s="84"/>
      <c r="L196" s="84"/>
      <c r="M196" s="300"/>
      <c r="N196" s="84"/>
      <c r="O196" s="84"/>
      <c r="P196" s="84"/>
      <c r="Q196" s="84"/>
      <c r="R196" s="84"/>
      <c r="S196" s="84"/>
      <c r="T196" s="84"/>
      <c r="U196" s="84"/>
      <c r="V196" s="84"/>
      <c r="W196" s="84"/>
      <c r="X196" s="84"/>
      <c r="Y196" s="84"/>
      <c r="Z196" s="84"/>
      <c r="AA196" s="84"/>
      <c r="AB196" s="84"/>
      <c r="AC196" s="84"/>
      <c r="AD196" s="84"/>
      <c r="AE196" s="84"/>
      <c r="AF196" s="84"/>
      <c r="AG196" s="84"/>
      <c r="AH196" s="84"/>
      <c r="AI196" s="84"/>
      <c r="AJ196" s="84"/>
      <c r="AK196" s="84"/>
      <c r="AL196" s="84"/>
      <c r="AM196" s="84"/>
    </row>
    <row r="197" spans="1:39">
      <c r="A197" s="350"/>
      <c r="B197" s="84"/>
      <c r="C197" s="84"/>
      <c r="D197" s="84"/>
      <c r="E197" s="84"/>
      <c r="F197" s="84"/>
      <c r="G197" s="84"/>
      <c r="H197" s="84"/>
      <c r="I197" s="84"/>
      <c r="J197" s="287"/>
      <c r="K197" s="84"/>
      <c r="L197" s="84"/>
      <c r="M197" s="300"/>
      <c r="N197" s="84"/>
      <c r="O197" s="84"/>
      <c r="P197" s="84"/>
      <c r="Q197" s="84"/>
      <c r="R197" s="84"/>
      <c r="S197" s="84"/>
      <c r="T197" s="84"/>
      <c r="U197" s="84"/>
      <c r="V197" s="84"/>
      <c r="W197" s="84"/>
      <c r="X197" s="84"/>
      <c r="Y197" s="84"/>
      <c r="Z197" s="84"/>
      <c r="AA197" s="84"/>
      <c r="AB197" s="84"/>
      <c r="AC197" s="84"/>
      <c r="AD197" s="84"/>
      <c r="AE197" s="84"/>
      <c r="AF197" s="84"/>
      <c r="AG197" s="84"/>
      <c r="AH197" s="84"/>
      <c r="AI197" s="84"/>
      <c r="AJ197" s="84"/>
      <c r="AK197" s="84"/>
      <c r="AL197" s="84"/>
      <c r="AM197" s="84"/>
    </row>
    <row r="198" spans="1:39">
      <c r="A198" s="350"/>
      <c r="B198" s="84"/>
      <c r="C198" s="84"/>
      <c r="D198" s="84"/>
      <c r="E198" s="84"/>
      <c r="F198" s="84"/>
      <c r="G198" s="84"/>
      <c r="H198" s="84"/>
      <c r="I198" s="84"/>
      <c r="J198" s="287"/>
      <c r="K198" s="84"/>
      <c r="L198" s="84"/>
      <c r="M198" s="300"/>
      <c r="N198" s="84"/>
      <c r="O198" s="84"/>
      <c r="P198" s="84"/>
      <c r="Q198" s="84"/>
      <c r="R198" s="84"/>
      <c r="S198" s="84"/>
      <c r="T198" s="84"/>
      <c r="U198" s="84"/>
      <c r="V198" s="84"/>
      <c r="W198" s="84"/>
      <c r="X198" s="84"/>
      <c r="Y198" s="84"/>
      <c r="Z198" s="84"/>
      <c r="AA198" s="84"/>
      <c r="AB198" s="84"/>
      <c r="AC198" s="84"/>
      <c r="AD198" s="84"/>
      <c r="AE198" s="84"/>
      <c r="AF198" s="84"/>
      <c r="AG198" s="84"/>
      <c r="AH198" s="84"/>
      <c r="AI198" s="84"/>
      <c r="AJ198" s="84"/>
      <c r="AK198" s="84"/>
      <c r="AL198" s="84"/>
      <c r="AM198" s="84"/>
    </row>
    <row r="199" spans="1:39">
      <c r="A199" s="350"/>
      <c r="B199" s="84"/>
      <c r="C199" s="84"/>
      <c r="D199" s="84"/>
      <c r="E199" s="84"/>
      <c r="F199" s="84"/>
      <c r="G199" s="84"/>
      <c r="H199" s="84"/>
      <c r="I199" s="84"/>
      <c r="J199" s="287"/>
      <c r="K199" s="84"/>
      <c r="L199" s="84"/>
      <c r="M199" s="300"/>
      <c r="N199" s="84"/>
      <c r="O199" s="84"/>
      <c r="P199" s="84"/>
      <c r="Q199" s="84"/>
      <c r="R199" s="84"/>
      <c r="S199" s="84"/>
      <c r="T199" s="84"/>
      <c r="U199" s="84"/>
      <c r="V199" s="84"/>
      <c r="W199" s="84"/>
      <c r="X199" s="84"/>
      <c r="Y199" s="84"/>
      <c r="Z199" s="84"/>
      <c r="AA199" s="84"/>
      <c r="AB199" s="84"/>
      <c r="AC199" s="84"/>
      <c r="AD199" s="84"/>
      <c r="AE199" s="84"/>
      <c r="AF199" s="84"/>
      <c r="AG199" s="84"/>
      <c r="AH199" s="84"/>
      <c r="AI199" s="84"/>
      <c r="AJ199" s="84"/>
      <c r="AK199" s="84"/>
      <c r="AL199" s="84"/>
      <c r="AM199" s="84"/>
    </row>
    <row r="200" spans="1:39">
      <c r="A200" s="350"/>
      <c r="B200" s="84"/>
      <c r="C200" s="84"/>
      <c r="D200" s="84"/>
      <c r="E200" s="84"/>
      <c r="F200" s="84"/>
      <c r="G200" s="84"/>
      <c r="H200" s="84"/>
      <c r="I200" s="84"/>
      <c r="J200" s="287"/>
      <c r="K200" s="84"/>
      <c r="L200" s="84"/>
      <c r="M200" s="300"/>
      <c r="N200" s="84"/>
      <c r="O200" s="84"/>
      <c r="P200" s="84"/>
      <c r="Q200" s="84"/>
      <c r="R200" s="84"/>
      <c r="S200" s="84"/>
      <c r="T200" s="84"/>
      <c r="U200" s="84"/>
      <c r="V200" s="84"/>
      <c r="W200" s="84"/>
      <c r="X200" s="84"/>
      <c r="Y200" s="84"/>
      <c r="Z200" s="84"/>
      <c r="AA200" s="84"/>
      <c r="AB200" s="84"/>
      <c r="AC200" s="84"/>
      <c r="AD200" s="84"/>
      <c r="AE200" s="84"/>
      <c r="AF200" s="84"/>
      <c r="AG200" s="84"/>
      <c r="AH200" s="84"/>
      <c r="AI200" s="84"/>
      <c r="AJ200" s="84"/>
      <c r="AK200" s="84"/>
      <c r="AL200" s="84"/>
      <c r="AM200" s="84"/>
    </row>
    <row r="201" spans="1:39">
      <c r="A201" s="350"/>
      <c r="B201" s="84"/>
      <c r="C201" s="84"/>
      <c r="D201" s="84"/>
      <c r="E201" s="84"/>
      <c r="F201" s="84"/>
      <c r="G201" s="84"/>
      <c r="H201" s="84"/>
      <c r="I201" s="84"/>
      <c r="J201" s="287"/>
      <c r="K201" s="84"/>
      <c r="L201" s="84"/>
      <c r="M201" s="300"/>
      <c r="N201" s="84"/>
      <c r="O201" s="84"/>
      <c r="P201" s="84"/>
      <c r="Q201" s="84"/>
      <c r="R201" s="84"/>
      <c r="S201" s="84"/>
      <c r="T201" s="84"/>
      <c r="U201" s="84"/>
      <c r="V201" s="84"/>
      <c r="W201" s="84"/>
      <c r="X201" s="84"/>
      <c r="Y201" s="84"/>
      <c r="Z201" s="84"/>
      <c r="AA201" s="84"/>
      <c r="AB201" s="84"/>
      <c r="AC201" s="84"/>
      <c r="AD201" s="84"/>
      <c r="AE201" s="84"/>
      <c r="AF201" s="84"/>
      <c r="AG201" s="84"/>
      <c r="AH201" s="84"/>
      <c r="AI201" s="84"/>
      <c r="AJ201" s="84"/>
      <c r="AK201" s="84"/>
      <c r="AL201" s="84"/>
      <c r="AM201" s="84"/>
    </row>
    <row r="202" spans="1:39">
      <c r="A202" s="350"/>
      <c r="B202" s="84"/>
      <c r="C202" s="84"/>
      <c r="D202" s="84"/>
      <c r="E202" s="84"/>
      <c r="F202" s="84"/>
      <c r="G202" s="84"/>
      <c r="H202" s="84"/>
      <c r="I202" s="84"/>
      <c r="J202" s="287"/>
      <c r="K202" s="84"/>
      <c r="L202" s="84"/>
      <c r="M202" s="300"/>
      <c r="N202" s="84"/>
      <c r="O202" s="84"/>
      <c r="P202" s="84"/>
      <c r="Q202" s="84"/>
      <c r="R202" s="84"/>
      <c r="S202" s="84"/>
      <c r="T202" s="84"/>
      <c r="U202" s="84"/>
      <c r="V202" s="84"/>
      <c r="W202" s="84"/>
      <c r="X202" s="84"/>
      <c r="Y202" s="84"/>
      <c r="Z202" s="84"/>
      <c r="AA202" s="84"/>
      <c r="AB202" s="84"/>
      <c r="AC202" s="84"/>
      <c r="AD202" s="84"/>
      <c r="AE202" s="84"/>
      <c r="AF202" s="84"/>
      <c r="AG202" s="84"/>
      <c r="AH202" s="84"/>
      <c r="AI202" s="84"/>
      <c r="AJ202" s="84"/>
      <c r="AK202" s="84"/>
      <c r="AL202" s="84"/>
      <c r="AM202" s="84"/>
    </row>
    <row r="203" spans="1:39">
      <c r="A203" s="350"/>
      <c r="B203" s="84"/>
      <c r="C203" s="84"/>
      <c r="D203" s="84"/>
      <c r="E203" s="84"/>
      <c r="F203" s="84"/>
      <c r="G203" s="84"/>
      <c r="H203" s="84"/>
      <c r="I203" s="84"/>
      <c r="J203" s="287"/>
      <c r="K203" s="84"/>
      <c r="L203" s="84"/>
      <c r="M203" s="300"/>
      <c r="N203" s="84"/>
      <c r="O203" s="84"/>
      <c r="P203" s="84"/>
      <c r="Q203" s="84"/>
      <c r="R203" s="84"/>
      <c r="S203" s="84"/>
      <c r="T203" s="84"/>
      <c r="U203" s="84"/>
      <c r="V203" s="84"/>
      <c r="W203" s="84"/>
      <c r="X203" s="84"/>
      <c r="Y203" s="84"/>
      <c r="Z203" s="84"/>
      <c r="AA203" s="84"/>
      <c r="AB203" s="84"/>
      <c r="AC203" s="84"/>
      <c r="AD203" s="84"/>
      <c r="AE203" s="84"/>
      <c r="AF203" s="84"/>
      <c r="AG203" s="84"/>
      <c r="AH203" s="84"/>
      <c r="AI203" s="84"/>
      <c r="AJ203" s="84"/>
      <c r="AK203" s="84"/>
      <c r="AL203" s="84"/>
      <c r="AM203" s="84"/>
    </row>
    <row r="204" spans="1:39">
      <c r="A204" s="350"/>
      <c r="B204" s="84"/>
      <c r="C204" s="84"/>
      <c r="D204" s="84"/>
      <c r="E204" s="84"/>
      <c r="F204" s="84"/>
      <c r="G204" s="84"/>
      <c r="H204" s="84"/>
      <c r="I204" s="84"/>
      <c r="J204" s="287"/>
      <c r="K204" s="84"/>
      <c r="L204" s="84"/>
      <c r="M204" s="300"/>
      <c r="N204" s="84"/>
      <c r="O204" s="84"/>
      <c r="P204" s="84"/>
      <c r="Q204" s="84"/>
      <c r="R204" s="84"/>
      <c r="S204" s="84"/>
      <c r="T204" s="84"/>
      <c r="U204" s="84"/>
      <c r="V204" s="84"/>
      <c r="W204" s="84"/>
      <c r="X204" s="84"/>
      <c r="Y204" s="84"/>
      <c r="Z204" s="84"/>
      <c r="AA204" s="84"/>
      <c r="AB204" s="84"/>
      <c r="AC204" s="84"/>
      <c r="AD204" s="84"/>
      <c r="AE204" s="84"/>
      <c r="AF204" s="84"/>
      <c r="AG204" s="84"/>
      <c r="AH204" s="84"/>
      <c r="AI204" s="84"/>
      <c r="AJ204" s="84"/>
      <c r="AK204" s="84"/>
      <c r="AL204" s="84"/>
      <c r="AM204" s="84"/>
    </row>
    <row r="205" spans="1:39">
      <c r="A205" s="350"/>
      <c r="B205" s="84"/>
      <c r="C205" s="84"/>
      <c r="D205" s="84"/>
      <c r="E205" s="84"/>
      <c r="F205" s="84"/>
      <c r="G205" s="84"/>
      <c r="H205" s="84"/>
      <c r="I205" s="84"/>
      <c r="J205" s="287"/>
      <c r="K205" s="84"/>
      <c r="L205" s="84"/>
      <c r="M205" s="300"/>
      <c r="N205" s="84"/>
      <c r="O205" s="84"/>
      <c r="P205" s="84"/>
      <c r="Q205" s="84"/>
      <c r="R205" s="84"/>
      <c r="S205" s="84"/>
      <c r="T205" s="84"/>
      <c r="U205" s="84"/>
      <c r="V205" s="84"/>
      <c r="W205" s="84"/>
      <c r="X205" s="84"/>
      <c r="Y205" s="84"/>
      <c r="Z205" s="84"/>
      <c r="AA205" s="84"/>
      <c r="AB205" s="84"/>
      <c r="AC205" s="84"/>
      <c r="AD205" s="84"/>
      <c r="AE205" s="84"/>
      <c r="AF205" s="84"/>
      <c r="AG205" s="84"/>
      <c r="AH205" s="84"/>
      <c r="AI205" s="84"/>
      <c r="AJ205" s="84"/>
      <c r="AK205" s="84"/>
      <c r="AL205" s="84"/>
      <c r="AM205" s="84"/>
    </row>
    <row r="206" spans="1:39">
      <c r="A206" s="350"/>
      <c r="B206" s="84"/>
      <c r="C206" s="84"/>
      <c r="D206" s="84"/>
      <c r="E206" s="84"/>
      <c r="F206" s="84"/>
      <c r="G206" s="84"/>
      <c r="H206" s="84"/>
      <c r="I206" s="84"/>
      <c r="J206" s="287"/>
      <c r="K206" s="84"/>
      <c r="L206" s="84"/>
      <c r="M206" s="300"/>
      <c r="N206" s="84"/>
      <c r="O206" s="84"/>
      <c r="P206" s="84"/>
      <c r="Q206" s="84"/>
      <c r="R206" s="84"/>
      <c r="S206" s="84"/>
      <c r="T206" s="84"/>
      <c r="U206" s="84"/>
      <c r="V206" s="84"/>
      <c r="W206" s="84"/>
      <c r="X206" s="84"/>
      <c r="Y206" s="84"/>
      <c r="Z206" s="84"/>
      <c r="AA206" s="84"/>
      <c r="AB206" s="84"/>
      <c r="AC206" s="84"/>
      <c r="AD206" s="84"/>
      <c r="AE206" s="84"/>
      <c r="AF206" s="84"/>
      <c r="AG206" s="84"/>
      <c r="AH206" s="84"/>
      <c r="AI206" s="84"/>
      <c r="AJ206" s="84"/>
      <c r="AK206" s="84"/>
      <c r="AL206" s="84"/>
      <c r="AM206" s="84"/>
    </row>
    <row r="207" spans="1:39">
      <c r="A207" s="350"/>
      <c r="B207" s="84"/>
      <c r="C207" s="84"/>
      <c r="D207" s="84"/>
      <c r="E207" s="84"/>
      <c r="F207" s="84"/>
      <c r="G207" s="84"/>
      <c r="H207" s="84"/>
      <c r="I207" s="84"/>
      <c r="J207" s="287"/>
      <c r="K207" s="84"/>
      <c r="L207" s="84"/>
      <c r="M207" s="300"/>
      <c r="N207" s="84"/>
      <c r="O207" s="84"/>
      <c r="P207" s="84"/>
      <c r="Q207" s="84"/>
      <c r="R207" s="84"/>
      <c r="S207" s="84"/>
      <c r="T207" s="84"/>
      <c r="U207" s="84"/>
      <c r="V207" s="84"/>
      <c r="W207" s="84"/>
      <c r="X207" s="84"/>
      <c r="Y207" s="84"/>
      <c r="Z207" s="84"/>
      <c r="AA207" s="84"/>
      <c r="AB207" s="84"/>
      <c r="AC207" s="84"/>
      <c r="AD207" s="84"/>
      <c r="AE207" s="84"/>
      <c r="AF207" s="84"/>
      <c r="AG207" s="84"/>
      <c r="AH207" s="84"/>
      <c r="AI207" s="84"/>
      <c r="AJ207" s="84"/>
      <c r="AK207" s="84"/>
      <c r="AL207" s="84"/>
      <c r="AM207" s="84"/>
    </row>
    <row r="208" spans="1:39">
      <c r="A208" s="350"/>
      <c r="B208" s="84"/>
      <c r="C208" s="84"/>
      <c r="D208" s="84"/>
      <c r="E208" s="84"/>
      <c r="F208" s="84"/>
      <c r="G208" s="84"/>
      <c r="H208" s="84"/>
      <c r="I208" s="84"/>
      <c r="J208" s="287"/>
      <c r="K208" s="84"/>
      <c r="L208" s="84"/>
      <c r="M208" s="300"/>
      <c r="N208" s="84"/>
      <c r="O208" s="84"/>
      <c r="P208" s="84"/>
      <c r="Q208" s="84"/>
      <c r="R208" s="84"/>
      <c r="S208" s="84"/>
      <c r="T208" s="84"/>
      <c r="U208" s="84"/>
      <c r="V208" s="84"/>
      <c r="W208" s="84"/>
      <c r="X208" s="84"/>
      <c r="Y208" s="84"/>
      <c r="Z208" s="84"/>
      <c r="AA208" s="84"/>
      <c r="AB208" s="84"/>
      <c r="AC208" s="84"/>
      <c r="AD208" s="84"/>
      <c r="AE208" s="84"/>
      <c r="AF208" s="84"/>
      <c r="AG208" s="84"/>
      <c r="AH208" s="84"/>
      <c r="AI208" s="84"/>
      <c r="AJ208" s="84"/>
      <c r="AK208" s="84"/>
      <c r="AL208" s="84"/>
      <c r="AM208" s="84"/>
    </row>
  </sheetData>
  <mergeCells count="25">
    <mergeCell ref="C1:M1"/>
    <mergeCell ref="N1:AF1"/>
    <mergeCell ref="AG1:AH1"/>
    <mergeCell ref="AI1:AK1"/>
    <mergeCell ref="N2:AF2"/>
    <mergeCell ref="A1:A3"/>
    <mergeCell ref="B1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AG2:AG3"/>
    <mergeCell ref="AH2:AH3"/>
    <mergeCell ref="AI2:AI3"/>
    <mergeCell ref="AJ2:AJ3"/>
    <mergeCell ref="AK2:AK3"/>
    <mergeCell ref="AL1:AL3"/>
    <mergeCell ref="AM1:AM3"/>
  </mergeCell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S42"/>
  <sheetViews>
    <sheetView workbookViewId="0">
      <pane xSplit="4" ySplit="3" topLeftCell="CG8" activePane="bottomRight" state="frozen"/>
      <selection/>
      <selection pane="topRight"/>
      <selection pane="bottomLeft"/>
      <selection pane="bottomRight" activeCell="AB17" sqref="AB17"/>
    </sheetView>
  </sheetViews>
  <sheetFormatPr defaultColWidth="8.94117647058824" defaultRowHeight="14.8"/>
  <cols>
    <col min="1" max="1" width="11.1470588235294" customWidth="1"/>
    <col min="3" max="3" width="8.94117647058824" style="13"/>
    <col min="4" max="4" width="8.94117647058824" style="14"/>
    <col min="5" max="5" width="6.48529411764706" customWidth="1"/>
    <col min="6" max="6" width="5.75" customWidth="1"/>
    <col min="7" max="7" width="5.63235294117647" customWidth="1"/>
    <col min="8" max="8" width="5.75735294117647" customWidth="1"/>
    <col min="9" max="9" width="5.02205882352941" customWidth="1"/>
    <col min="10" max="10" width="4.89705882352941" customWidth="1"/>
    <col min="11" max="11" width="5.13970588235294" customWidth="1"/>
    <col min="12" max="12" width="5.38970588235294" customWidth="1"/>
    <col min="13" max="13" width="5.875" customWidth="1"/>
    <col min="14" max="14" width="5.02205882352941" customWidth="1"/>
    <col min="15" max="15" width="5.875" customWidth="1"/>
    <col min="16" max="16" width="6.125" customWidth="1"/>
    <col min="17" max="17" width="6" customWidth="1"/>
    <col min="18" max="18" width="5.63235294117647" customWidth="1"/>
    <col min="19" max="19" width="6" customWidth="1"/>
    <col min="20" max="20" width="6.125" customWidth="1"/>
    <col min="21" max="21" width="6.11764705882353" customWidth="1"/>
    <col min="22" max="22" width="7.95588235294118" customWidth="1"/>
    <col min="23" max="23" width="7.95588235294118" style="15" customWidth="1"/>
    <col min="24" max="24" width="10.0441176470588" style="16" customWidth="1"/>
    <col min="25" max="25" width="9.92647058823529" style="16" customWidth="1"/>
    <col min="26" max="27" width="9.67647058823529" style="16" customWidth="1"/>
    <col min="28" max="28" width="9.55147058823529" style="16" customWidth="1"/>
    <col min="29" max="29" width="11.2794117647059" style="16" customWidth="1"/>
    <col min="30" max="30" width="9.91911764705882" style="16" customWidth="1"/>
    <col min="31" max="31" width="9.43382352941176" style="16" customWidth="1"/>
    <col min="32" max="32" width="8.57352941176471" style="17" customWidth="1"/>
    <col min="33" max="33" width="8.21323529411765" style="17" customWidth="1"/>
    <col min="34" max="34" width="8.94852941176471" style="17" customWidth="1"/>
    <col min="35" max="35" width="9.55882352941176" style="17" customWidth="1"/>
    <col min="36" max="36" width="9.19117647058824" style="18" customWidth="1"/>
    <col min="37" max="37" width="7.95588235294118" style="16" customWidth="1"/>
    <col min="38" max="38" width="7.96323529411765" style="16" customWidth="1"/>
    <col min="39" max="39" width="9.43382352941176" style="16" customWidth="1"/>
    <col min="40" max="40" width="10.2941176470588" style="16" customWidth="1"/>
    <col min="41" max="41" width="8.20588235294118" style="16" customWidth="1"/>
    <col min="42" max="42" width="7.83823529411765" style="15" customWidth="1"/>
    <col min="43" max="43" width="7.72058823529412" style="15" customWidth="1"/>
    <col min="44" max="44" width="8.94117647058824" style="15" customWidth="1"/>
    <col min="45" max="45" width="10.0441176470588" style="15" customWidth="1"/>
    <col min="46" max="46" width="7.72058823529412" style="15" customWidth="1"/>
    <col min="47" max="47" width="10.9044117647059" style="15" customWidth="1"/>
    <col min="48" max="48" width="8.69852941176471" style="15" customWidth="1"/>
    <col min="49" max="49" width="7.96323529411765" style="15" customWidth="1"/>
    <col min="50" max="50" width="6.97794117647059" style="16" customWidth="1"/>
    <col min="51" max="51" width="8.94117647058824" style="18"/>
    <col min="52" max="52" width="8.57352941176471" style="18" customWidth="1"/>
    <col min="53" max="53" width="9.18382352941176" style="18" customWidth="1"/>
    <col min="54" max="54" width="8.70588235294118" style="18" customWidth="1"/>
    <col min="55" max="55" width="11.2720588235294" style="19" customWidth="1"/>
    <col min="56" max="56" width="9.18382352941176" style="16" customWidth="1"/>
    <col min="57" max="57" width="7.84558823529412" style="16" customWidth="1"/>
    <col min="58" max="58" width="8.33088235294118" style="16" customWidth="1"/>
    <col min="59" max="59" width="9.43382352941176" style="16" customWidth="1"/>
    <col min="60" max="63" width="9.43382352941176" style="20" customWidth="1"/>
    <col min="64" max="64" width="11.2720588235294" style="16" customWidth="1"/>
    <col min="65" max="72" width="11.2720588235294" style="19" customWidth="1"/>
    <col min="73" max="73" width="8.08823529411765" style="21" customWidth="1"/>
    <col min="74" max="74" width="8.08823529411765" style="19" customWidth="1"/>
    <col min="75" max="75" width="6.97794117647059" style="19" customWidth="1"/>
    <col min="76" max="76" width="8.81617647058824" style="19" customWidth="1"/>
    <col min="77" max="77" width="8.58088235294118" style="19" customWidth="1"/>
    <col min="78" max="78" width="7.96323529411765" style="22" customWidth="1"/>
    <col min="79" max="80" width="7.72058823529412" style="15" customWidth="1"/>
    <col min="81" max="81" width="9.43382352941176" style="15" customWidth="1"/>
    <col min="82" max="82" width="8.33088235294118" style="15" customWidth="1"/>
    <col min="83" max="83" width="11.2720588235294" style="23" customWidth="1"/>
    <col min="84" max="84" width="13.8455882352941" style="24" customWidth="1"/>
    <col min="85" max="85" width="11.8823529411765" customWidth="1"/>
    <col min="86" max="86" width="7.06617647058824" customWidth="1"/>
    <col min="87" max="87" width="7.42647058823529" style="25" customWidth="1"/>
    <col min="89" max="89" width="23.6470588235294" customWidth="1"/>
  </cols>
  <sheetData>
    <row r="1" spans="1:97">
      <c r="A1" s="26" t="s">
        <v>473</v>
      </c>
      <c r="B1" s="26" t="s">
        <v>0</v>
      </c>
      <c r="C1" s="27" t="s">
        <v>1</v>
      </c>
      <c r="D1" s="26" t="s">
        <v>7</v>
      </c>
      <c r="E1" s="86" t="s">
        <v>474</v>
      </c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97" t="s">
        <v>475</v>
      </c>
      <c r="X1" s="98"/>
      <c r="Y1" s="98"/>
      <c r="Z1" s="98"/>
      <c r="AA1" s="98"/>
      <c r="AB1" s="98"/>
      <c r="AC1" s="98"/>
      <c r="AD1" s="98"/>
      <c r="AE1" s="98"/>
      <c r="AF1" s="125"/>
      <c r="AG1" s="125"/>
      <c r="AH1" s="125"/>
      <c r="AI1" s="125"/>
      <c r="AJ1" s="125"/>
      <c r="AK1" s="98"/>
      <c r="AL1" s="98"/>
      <c r="AM1" s="98"/>
      <c r="AN1" s="98"/>
      <c r="AO1" s="98"/>
      <c r="AP1" s="144"/>
      <c r="AQ1" s="144"/>
      <c r="AR1" s="144"/>
      <c r="AS1" s="144"/>
      <c r="AT1" s="144"/>
      <c r="AU1" s="144"/>
      <c r="AV1" s="144"/>
      <c r="AW1" s="144"/>
      <c r="AX1" s="98"/>
      <c r="AY1" s="125"/>
      <c r="AZ1" s="125"/>
      <c r="BA1" s="125"/>
      <c r="BB1" s="125"/>
      <c r="BC1" s="144"/>
      <c r="BD1" s="98"/>
      <c r="BE1" s="98"/>
      <c r="BF1" s="98"/>
      <c r="BG1" s="98"/>
      <c r="BH1" s="155"/>
      <c r="BI1" s="155"/>
      <c r="BJ1" s="155"/>
      <c r="BK1" s="155"/>
      <c r="BL1" s="98"/>
      <c r="BM1" s="144"/>
      <c r="BN1" s="144"/>
      <c r="BO1" s="144"/>
      <c r="BP1" s="144"/>
      <c r="BQ1" s="144"/>
      <c r="BR1" s="144"/>
      <c r="BS1" s="144"/>
      <c r="BT1" s="144"/>
      <c r="BU1" s="98"/>
      <c r="BV1" s="144"/>
      <c r="BW1" s="144"/>
      <c r="BX1" s="144"/>
      <c r="BY1" s="144"/>
      <c r="BZ1" s="125"/>
      <c r="CA1" s="144"/>
      <c r="CB1" s="144"/>
      <c r="CC1" s="144"/>
      <c r="CD1" s="144"/>
      <c r="CE1" s="144"/>
      <c r="CF1" s="144"/>
      <c r="CG1" s="144"/>
      <c r="CH1" s="144"/>
      <c r="CI1" s="144"/>
      <c r="CJ1" s="144"/>
      <c r="CK1" s="144"/>
      <c r="CL1" s="86" t="s">
        <v>476</v>
      </c>
      <c r="CM1" s="24"/>
      <c r="CN1" s="24"/>
      <c r="CO1" s="24"/>
      <c r="CP1" s="24"/>
      <c r="CQ1" s="24"/>
      <c r="CR1" s="24"/>
      <c r="CS1" s="24"/>
    </row>
    <row r="2" spans="1:92">
      <c r="A2" s="26"/>
      <c r="B2" s="26"/>
      <c r="C2" s="27"/>
      <c r="D2" s="26"/>
      <c r="E2" s="87" t="s">
        <v>477</v>
      </c>
      <c r="F2" s="88"/>
      <c r="G2" s="88"/>
      <c r="H2" s="88"/>
      <c r="I2" s="88"/>
      <c r="J2" s="88" t="s">
        <v>478</v>
      </c>
      <c r="K2" s="88"/>
      <c r="L2" s="88"/>
      <c r="M2" s="88"/>
      <c r="N2" s="88"/>
      <c r="O2" s="88" t="s">
        <v>479</v>
      </c>
      <c r="P2" s="88"/>
      <c r="Q2" s="88"/>
      <c r="R2" s="88"/>
      <c r="S2" s="88" t="s">
        <v>480</v>
      </c>
      <c r="T2" s="88"/>
      <c r="U2" s="88"/>
      <c r="V2" s="88"/>
      <c r="W2" s="99" t="s">
        <v>481</v>
      </c>
      <c r="X2" s="99"/>
      <c r="Y2" s="99"/>
      <c r="Z2" s="99"/>
      <c r="AA2" s="99"/>
      <c r="AB2" s="99"/>
      <c r="AC2" s="99"/>
      <c r="AD2" s="99"/>
      <c r="AE2" s="99"/>
      <c r="AF2" s="99"/>
      <c r="AG2" s="99"/>
      <c r="AH2" s="99"/>
      <c r="AI2" s="99"/>
      <c r="AJ2" s="99"/>
      <c r="AK2" s="99"/>
      <c r="AL2" s="99"/>
      <c r="AM2" s="99"/>
      <c r="AN2" s="99"/>
      <c r="AO2" s="99" t="s">
        <v>482</v>
      </c>
      <c r="AP2" s="99"/>
      <c r="AQ2" s="99"/>
      <c r="AR2" s="99"/>
      <c r="AS2" s="99"/>
      <c r="AT2" s="99"/>
      <c r="AU2" s="99"/>
      <c r="AV2" s="99"/>
      <c r="AW2" s="99"/>
      <c r="AX2" s="99"/>
      <c r="AY2" s="99"/>
      <c r="AZ2" s="99"/>
      <c r="BA2" s="99"/>
      <c r="BB2" s="99"/>
      <c r="BC2" s="99"/>
      <c r="BD2" s="99"/>
      <c r="BE2" s="99"/>
      <c r="BF2" s="99"/>
      <c r="BG2" s="156"/>
      <c r="BH2" s="99" t="s">
        <v>483</v>
      </c>
      <c r="BI2" s="99"/>
      <c r="BJ2" s="99"/>
      <c r="BK2" s="99"/>
      <c r="BL2" s="170"/>
      <c r="BM2" s="181" t="s">
        <v>484</v>
      </c>
      <c r="BN2" s="181"/>
      <c r="BO2" s="181"/>
      <c r="BP2" s="181"/>
      <c r="BQ2" s="181"/>
      <c r="BR2" s="181"/>
      <c r="BS2" s="181"/>
      <c r="BT2" s="181"/>
      <c r="BU2" s="184"/>
      <c r="BV2" s="181"/>
      <c r="BW2" s="181"/>
      <c r="BX2" s="181"/>
      <c r="BY2" s="181"/>
      <c r="BZ2" s="184"/>
      <c r="CA2" s="189"/>
      <c r="CB2" s="189"/>
      <c r="CC2" s="189"/>
      <c r="CD2" s="189"/>
      <c r="CE2" s="202" t="s">
        <v>485</v>
      </c>
      <c r="CF2" s="203" t="s">
        <v>486</v>
      </c>
      <c r="CG2" s="203" t="s">
        <v>487</v>
      </c>
      <c r="CH2" s="203" t="s">
        <v>488</v>
      </c>
      <c r="CI2" s="213" t="s">
        <v>489</v>
      </c>
      <c r="CJ2" s="61" t="s">
        <v>490</v>
      </c>
      <c r="CK2" s="61"/>
      <c r="CL2" s="86" t="s">
        <v>491</v>
      </c>
      <c r="CM2" s="86" t="s">
        <v>492</v>
      </c>
      <c r="CN2" s="24"/>
    </row>
    <row r="3" spans="1:92">
      <c r="A3" s="28"/>
      <c r="B3" s="28"/>
      <c r="C3" s="29"/>
      <c r="D3" s="28"/>
      <c r="E3" s="87" t="s">
        <v>493</v>
      </c>
      <c r="F3" s="88" t="s">
        <v>494</v>
      </c>
      <c r="G3" s="88" t="s">
        <v>495</v>
      </c>
      <c r="H3" s="88" t="s">
        <v>496</v>
      </c>
      <c r="I3" s="88" t="s">
        <v>497</v>
      </c>
      <c r="J3" s="88" t="s">
        <v>493</v>
      </c>
      <c r="K3" s="88" t="s">
        <v>494</v>
      </c>
      <c r="L3" s="88" t="s">
        <v>495</v>
      </c>
      <c r="M3" s="88" t="s">
        <v>496</v>
      </c>
      <c r="N3" s="88" t="s">
        <v>497</v>
      </c>
      <c r="O3" s="96"/>
      <c r="P3" s="88"/>
      <c r="Q3" s="88"/>
      <c r="R3" s="88"/>
      <c r="S3" s="88"/>
      <c r="T3" s="88"/>
      <c r="U3" s="88"/>
      <c r="V3" s="88"/>
      <c r="W3" s="100" t="s">
        <v>498</v>
      </c>
      <c r="X3" s="100" t="s">
        <v>499</v>
      </c>
      <c r="Y3" s="124" t="s">
        <v>500</v>
      </c>
      <c r="Z3" s="124" t="s">
        <v>501</v>
      </c>
      <c r="AA3" s="124" t="s">
        <v>498</v>
      </c>
      <c r="AB3" s="124" t="s">
        <v>499</v>
      </c>
      <c r="AC3" s="124" t="s">
        <v>500</v>
      </c>
      <c r="AD3" s="124" t="s">
        <v>501</v>
      </c>
      <c r="AE3" s="124" t="s">
        <v>498</v>
      </c>
      <c r="AF3" s="126" t="s">
        <v>502</v>
      </c>
      <c r="AG3" s="126" t="s">
        <v>503</v>
      </c>
      <c r="AH3" s="126" t="s">
        <v>504</v>
      </c>
      <c r="AI3" s="136" t="s">
        <v>505</v>
      </c>
      <c r="AJ3" s="136" t="s">
        <v>506</v>
      </c>
      <c r="AK3" s="139" t="s">
        <v>503</v>
      </c>
      <c r="AL3" s="139" t="s">
        <v>504</v>
      </c>
      <c r="AM3" s="140" t="s">
        <v>505</v>
      </c>
      <c r="AN3" s="140" t="s">
        <v>506</v>
      </c>
      <c r="AO3" s="99" t="s">
        <v>498</v>
      </c>
      <c r="AP3" s="100" t="s">
        <v>499</v>
      </c>
      <c r="AQ3" s="124" t="s">
        <v>500</v>
      </c>
      <c r="AR3" s="124" t="s">
        <v>501</v>
      </c>
      <c r="AS3" s="124" t="s">
        <v>498</v>
      </c>
      <c r="AT3" s="124" t="s">
        <v>499</v>
      </c>
      <c r="AU3" s="124" t="s">
        <v>500</v>
      </c>
      <c r="AV3" s="124" t="s">
        <v>501</v>
      </c>
      <c r="AW3" s="124" t="s">
        <v>498</v>
      </c>
      <c r="AX3" s="124" t="s">
        <v>499</v>
      </c>
      <c r="AY3" s="126" t="s">
        <v>502</v>
      </c>
      <c r="AZ3" s="126" t="s">
        <v>503</v>
      </c>
      <c r="BA3" s="126" t="s">
        <v>504</v>
      </c>
      <c r="BB3" s="136" t="s">
        <v>505</v>
      </c>
      <c r="BC3" s="136" t="s">
        <v>506</v>
      </c>
      <c r="BD3" s="139" t="s">
        <v>503</v>
      </c>
      <c r="BE3" s="139" t="s">
        <v>504</v>
      </c>
      <c r="BF3" s="140" t="s">
        <v>505</v>
      </c>
      <c r="BG3" s="157" t="s">
        <v>506</v>
      </c>
      <c r="BH3" s="158" t="s">
        <v>500</v>
      </c>
      <c r="BI3" s="158" t="s">
        <v>501</v>
      </c>
      <c r="BJ3" s="158" t="s">
        <v>498</v>
      </c>
      <c r="BK3" s="158" t="s">
        <v>499</v>
      </c>
      <c r="BL3" s="171" t="s">
        <v>498</v>
      </c>
      <c r="BM3" s="100" t="s">
        <v>499</v>
      </c>
      <c r="BN3" s="124" t="s">
        <v>500</v>
      </c>
      <c r="BO3" s="124" t="s">
        <v>501</v>
      </c>
      <c r="BP3" s="124" t="s">
        <v>498</v>
      </c>
      <c r="BQ3" s="124" t="s">
        <v>499</v>
      </c>
      <c r="BR3" s="124" t="s">
        <v>500</v>
      </c>
      <c r="BS3" s="124" t="s">
        <v>501</v>
      </c>
      <c r="BT3" s="124" t="s">
        <v>498</v>
      </c>
      <c r="BU3" s="124" t="s">
        <v>499</v>
      </c>
      <c r="BV3" s="126" t="s">
        <v>502</v>
      </c>
      <c r="BW3" s="126" t="s">
        <v>503</v>
      </c>
      <c r="BX3" s="126" t="s">
        <v>504</v>
      </c>
      <c r="BY3" s="136" t="s">
        <v>505</v>
      </c>
      <c r="BZ3" s="190" t="s">
        <v>506</v>
      </c>
      <c r="CA3" s="139" t="s">
        <v>503</v>
      </c>
      <c r="CB3" s="139" t="s">
        <v>504</v>
      </c>
      <c r="CC3" s="140" t="s">
        <v>505</v>
      </c>
      <c r="CD3" s="204" t="s">
        <v>506</v>
      </c>
      <c r="CE3" s="202"/>
      <c r="CF3" s="203"/>
      <c r="CG3" s="203"/>
      <c r="CH3" s="203"/>
      <c r="CI3" s="213"/>
      <c r="CJ3" s="61"/>
      <c r="CK3" s="61"/>
      <c r="CL3" s="24"/>
      <c r="CM3" s="24"/>
      <c r="CN3" s="24"/>
    </row>
    <row r="4" s="1" customFormat="1" ht="63" customHeight="1" spans="1:89">
      <c r="A4" s="30" t="s">
        <v>507</v>
      </c>
      <c r="B4" s="31" t="s">
        <v>508</v>
      </c>
      <c r="C4" s="32" t="s">
        <v>509</v>
      </c>
      <c r="D4" s="32" t="s">
        <v>510</v>
      </c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101">
        <v>0</v>
      </c>
      <c r="X4" s="102">
        <v>-0.1306</v>
      </c>
      <c r="Y4" s="102">
        <v>-0.3176</v>
      </c>
      <c r="Z4" s="102">
        <v>-0.2739</v>
      </c>
      <c r="AA4" s="102">
        <v>-0.1597</v>
      </c>
      <c r="AB4" s="102">
        <v>0.0459</v>
      </c>
      <c r="AC4" s="102">
        <v>0.3333</v>
      </c>
      <c r="AD4" s="102">
        <v>0.3</v>
      </c>
      <c r="AE4" s="102">
        <v>0.2879</v>
      </c>
      <c r="AF4" s="127">
        <f>(W4+X4)/2</f>
        <v>-0.0653</v>
      </c>
      <c r="AG4" s="127">
        <f>(Y4+Z4)/2</f>
        <v>-0.29575</v>
      </c>
      <c r="AH4" s="127">
        <f>(AA4+AB4)/2</f>
        <v>-0.0569</v>
      </c>
      <c r="AI4" s="127">
        <f>(AC4+AD4)/2</f>
        <v>0.31665</v>
      </c>
      <c r="AJ4" s="105"/>
      <c r="AK4" s="105">
        <f t="shared" ref="AK4:AK9" si="0">(X4+Y4)/2</f>
        <v>-0.2241</v>
      </c>
      <c r="AL4" s="105">
        <f t="shared" ref="AL4:AL9" si="1">(Z4+AA4)/2</f>
        <v>-0.2168</v>
      </c>
      <c r="AM4" s="105">
        <f t="shared" ref="AM4:AM9" si="2">(AB4+AC4)/2</f>
        <v>0.1896</v>
      </c>
      <c r="AN4" s="105">
        <f t="shared" ref="AN4:AN9" si="3">(AD4+AE4)/2</f>
        <v>0.29395</v>
      </c>
      <c r="AO4" s="105">
        <v>-0.0449</v>
      </c>
      <c r="AP4" s="105">
        <v>-0.0449</v>
      </c>
      <c r="AQ4" s="145">
        <v>-0.0222</v>
      </c>
      <c r="AR4" s="145">
        <v>-0.0085</v>
      </c>
      <c r="AS4" s="145">
        <v>-0.0227</v>
      </c>
      <c r="AT4" s="145">
        <v>0.0073</v>
      </c>
      <c r="AU4" s="145">
        <v>0.2143</v>
      </c>
      <c r="AV4" s="145">
        <v>0.156</v>
      </c>
      <c r="AW4" s="145">
        <v>0.1125</v>
      </c>
      <c r="AX4" s="102"/>
      <c r="AY4" s="105">
        <f>(AO4+AP4)/2</f>
        <v>-0.0449</v>
      </c>
      <c r="AZ4" s="102">
        <f>(AQ4+AR4)/2</f>
        <v>-0.01535</v>
      </c>
      <c r="BA4" s="102">
        <f>(AS4+AT4)/2</f>
        <v>-0.0077</v>
      </c>
      <c r="BB4" s="102">
        <f>(AU4+AV4)/2</f>
        <v>0.18515</v>
      </c>
      <c r="BC4" s="127"/>
      <c r="BD4" s="105">
        <f>(AP4+AQ4)/2</f>
        <v>-0.03355</v>
      </c>
      <c r="BE4" s="105">
        <f>(AR4+AS4)/2</f>
        <v>-0.0156</v>
      </c>
      <c r="BF4" s="105">
        <f>(AT4+AU4)/2</f>
        <v>0.1108</v>
      </c>
      <c r="BG4" s="159">
        <f>(AV4+AW4)/2</f>
        <v>0.13425</v>
      </c>
      <c r="BH4" s="105">
        <v>0.112</v>
      </c>
      <c r="BI4" s="105">
        <v>0.0908</v>
      </c>
      <c r="BJ4" s="105">
        <v>0.0538</v>
      </c>
      <c r="BK4" s="105"/>
      <c r="BL4" s="172">
        <v>0.4676</v>
      </c>
      <c r="BM4" s="127">
        <v>0.0002</v>
      </c>
      <c r="BN4" s="127">
        <v>0.0573</v>
      </c>
      <c r="BO4" s="127">
        <v>-0.018</v>
      </c>
      <c r="BP4" s="127">
        <v>-0.0222</v>
      </c>
      <c r="BQ4" s="127">
        <v>0.006</v>
      </c>
      <c r="BR4" s="127">
        <v>-0.0684</v>
      </c>
      <c r="BS4" s="127">
        <v>-0.0105</v>
      </c>
      <c r="BT4" s="127">
        <v>0.001</v>
      </c>
      <c r="BU4" s="127"/>
      <c r="BV4" s="127">
        <f>(BL4+BM4)/2</f>
        <v>0.2339</v>
      </c>
      <c r="BW4" s="127">
        <f>(BN4+BO4)/2</f>
        <v>0.01965</v>
      </c>
      <c r="BX4" s="127">
        <f>(BP4+BQ4)/2</f>
        <v>-0.0081</v>
      </c>
      <c r="BY4" s="127">
        <f>(BR4+BS4)/2</f>
        <v>-0.03945</v>
      </c>
      <c r="BZ4" s="191"/>
      <c r="CA4" s="105">
        <f>(BM4+BN4)/2</f>
        <v>0.02875</v>
      </c>
      <c r="CB4" s="105">
        <f>(BO4+BP4)/2</f>
        <v>-0.0201</v>
      </c>
      <c r="CC4" s="105">
        <f>(BQ4+BR4)/2</f>
        <v>-0.0312</v>
      </c>
      <c r="CD4" s="105">
        <f>(BS4+BT4)/2</f>
        <v>-0.00475</v>
      </c>
      <c r="CE4" s="191">
        <v>35606</v>
      </c>
      <c r="CF4" s="30">
        <v>242.65</v>
      </c>
      <c r="CG4" s="30">
        <v>13.71</v>
      </c>
      <c r="CH4" s="30">
        <v>13.71</v>
      </c>
      <c r="CI4" s="214">
        <v>0.671</v>
      </c>
      <c r="CJ4" s="215" t="s">
        <v>511</v>
      </c>
      <c r="CK4" s="30"/>
    </row>
    <row r="5" s="2" customFormat="1" ht="61" customHeight="1" spans="1:89">
      <c r="A5" s="33" t="s">
        <v>512</v>
      </c>
      <c r="B5" s="34" t="s">
        <v>513</v>
      </c>
      <c r="C5" s="35" t="s">
        <v>514</v>
      </c>
      <c r="D5" s="35" t="s">
        <v>11</v>
      </c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103">
        <v>-0.2397</v>
      </c>
      <c r="X5" s="104">
        <v>-0.3916</v>
      </c>
      <c r="Y5" s="104">
        <v>-0.6154</v>
      </c>
      <c r="Z5" s="104">
        <v>0.1125</v>
      </c>
      <c r="AA5" s="104">
        <v>0.2174</v>
      </c>
      <c r="AB5" s="104">
        <v>0.4554</v>
      </c>
      <c r="AC5" s="104">
        <v>1.7333</v>
      </c>
      <c r="AD5" s="104">
        <v>-0.2247</v>
      </c>
      <c r="AE5" s="104">
        <v>-0.3036</v>
      </c>
      <c r="AF5" s="128">
        <f>(W5+X5)/2</f>
        <v>-0.31565</v>
      </c>
      <c r="AG5" s="128">
        <f t="shared" ref="AG5:AG14" si="4">(Y5+Z5)/2</f>
        <v>-0.25145</v>
      </c>
      <c r="AH5" s="128">
        <f t="shared" ref="AH5:AH14" si="5">(AA5+AB5)/2</f>
        <v>0.3364</v>
      </c>
      <c r="AI5" s="128">
        <f t="shared" ref="AI5:AI29" si="6">(AC5+AD5)/2</f>
        <v>0.7543</v>
      </c>
      <c r="AJ5" s="103"/>
      <c r="AK5" s="114">
        <f t="shared" si="0"/>
        <v>-0.5035</v>
      </c>
      <c r="AL5" s="114">
        <f t="shared" si="1"/>
        <v>0.16495</v>
      </c>
      <c r="AM5" s="114">
        <f t="shared" si="2"/>
        <v>1.09435</v>
      </c>
      <c r="AN5" s="114">
        <f t="shared" si="3"/>
        <v>-0.26415</v>
      </c>
      <c r="AO5" s="103">
        <v>-0.1055</v>
      </c>
      <c r="AP5" s="103">
        <v>-0.1892</v>
      </c>
      <c r="AQ5" s="103">
        <v>-0.3689</v>
      </c>
      <c r="AR5" s="103">
        <v>-0.0224</v>
      </c>
      <c r="AS5" s="103">
        <v>0.1314</v>
      </c>
      <c r="AT5" s="103" t="s">
        <v>515</v>
      </c>
      <c r="AU5" s="103" t="s">
        <v>516</v>
      </c>
      <c r="AV5" s="103" t="s">
        <v>517</v>
      </c>
      <c r="AW5" s="103" t="s">
        <v>518</v>
      </c>
      <c r="AX5" s="104"/>
      <c r="AY5" s="114">
        <f t="shared" ref="AY5:AY29" si="7">(AO5+AP5)/2</f>
        <v>-0.14735</v>
      </c>
      <c r="AZ5" s="104">
        <f t="shared" ref="AZ5:AZ29" si="8">(AQ5+AR5)/2</f>
        <v>-0.19565</v>
      </c>
      <c r="BA5" s="104">
        <f t="shared" ref="BA5:BA29" si="9">(AS5+AT5)/2</f>
        <v>0.1799</v>
      </c>
      <c r="BB5" s="104">
        <f t="shared" ref="BB5:BB29" si="10">(AU5+AV5)/2</f>
        <v>0.6414</v>
      </c>
      <c r="BC5" s="128"/>
      <c r="BD5" s="114">
        <f>(AP5+AQ5)/2</f>
        <v>-0.27905</v>
      </c>
      <c r="BE5" s="114">
        <f t="shared" ref="BE5:BE29" si="11">(AR5+AS5)/2</f>
        <v>0.0545</v>
      </c>
      <c r="BF5" s="114">
        <f t="shared" ref="BF5:BF29" si="12">(AT5+AU5)/2</f>
        <v>0.5735</v>
      </c>
      <c r="BG5" s="160">
        <f t="shared" ref="BG5:BG29" si="13">(AV5+AW5)/2</f>
        <v>0.2984</v>
      </c>
      <c r="BH5" s="114">
        <v>0.6431</v>
      </c>
      <c r="BI5" s="114">
        <v>-0.343</v>
      </c>
      <c r="BJ5" s="114">
        <v>-0.3484</v>
      </c>
      <c r="BK5" s="114"/>
      <c r="BL5" s="173">
        <v>0.0338</v>
      </c>
      <c r="BM5" s="128">
        <v>0.0868</v>
      </c>
      <c r="BN5" s="128">
        <v>-0.1822</v>
      </c>
      <c r="BO5" s="128">
        <v>-0.0161</v>
      </c>
      <c r="BP5" s="128">
        <v>-0.1028</v>
      </c>
      <c r="BQ5" s="128">
        <v>-0.0939</v>
      </c>
      <c r="BR5" s="128">
        <v>-0.0243</v>
      </c>
      <c r="BS5" s="128">
        <v>-0.2422</v>
      </c>
      <c r="BT5" s="128">
        <v>-0.2209</v>
      </c>
      <c r="BU5" s="128"/>
      <c r="BV5" s="128">
        <f t="shared" ref="BV5:BV29" si="14">(BL5+BM5)/2</f>
        <v>0.0603</v>
      </c>
      <c r="BW5" s="128">
        <f t="shared" ref="BW5:BW29" si="15">(BN5+BO5)/2</f>
        <v>-0.09915</v>
      </c>
      <c r="BX5" s="128">
        <f t="shared" ref="BX5:BX29" si="16">(BP5+BQ5)/2</f>
        <v>-0.09835</v>
      </c>
      <c r="BY5" s="128">
        <f t="shared" ref="BY5:BY29" si="17">(BR5+BS5)/2</f>
        <v>-0.13325</v>
      </c>
      <c r="BZ5" s="192"/>
      <c r="CA5" s="114">
        <f t="shared" ref="CA5:CA29" si="18">(BM5+BN5)/2</f>
        <v>-0.0477</v>
      </c>
      <c r="CB5" s="114">
        <f t="shared" ref="CB5:CB29" si="19">(BO5+BP5)/2</f>
        <v>-0.05945</v>
      </c>
      <c r="CC5" s="114">
        <f t="shared" ref="CC5:CC29" si="20">(BQ5+BR5)/2</f>
        <v>-0.0591</v>
      </c>
      <c r="CD5" s="114">
        <f t="shared" ref="CD5:CD29" si="21">(BS5+BT5)/2</f>
        <v>-0.23155</v>
      </c>
      <c r="CE5" s="192">
        <v>43643</v>
      </c>
      <c r="CF5" s="33">
        <v>26.81</v>
      </c>
      <c r="CG5" s="33">
        <v>1.409</v>
      </c>
      <c r="CH5" s="33">
        <v>0.8515</v>
      </c>
      <c r="CI5" s="216">
        <v>0.78</v>
      </c>
      <c r="CJ5" s="217" t="s">
        <v>519</v>
      </c>
      <c r="CK5" s="238"/>
    </row>
    <row r="6" s="3" customFormat="1" ht="58" customHeight="1" spans="1:89">
      <c r="A6" s="30" t="s">
        <v>520</v>
      </c>
      <c r="B6" s="390" t="s">
        <v>458</v>
      </c>
      <c r="C6" s="36" t="s">
        <v>459</v>
      </c>
      <c r="D6" s="36" t="s">
        <v>131</v>
      </c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105">
        <v>-0.2472</v>
      </c>
      <c r="X6" s="102">
        <v>-0.4259</v>
      </c>
      <c r="Y6" s="102">
        <v>-0.875</v>
      </c>
      <c r="Z6" s="102">
        <v>2.5833</v>
      </c>
      <c r="AA6" s="102">
        <v>4.7015</v>
      </c>
      <c r="AB6" s="102">
        <v>10.2581</v>
      </c>
      <c r="AC6" s="102">
        <v>164</v>
      </c>
      <c r="AD6" s="102">
        <v>1.8698</v>
      </c>
      <c r="AE6" s="102">
        <v>1.7958</v>
      </c>
      <c r="AF6" s="127">
        <f>(W6+X6)/2</f>
        <v>-0.33655</v>
      </c>
      <c r="AG6" s="127">
        <f t="shared" si="4"/>
        <v>0.85415</v>
      </c>
      <c r="AH6" s="127">
        <f t="shared" si="5"/>
        <v>7.4798</v>
      </c>
      <c r="AI6" s="127">
        <f t="shared" si="6"/>
        <v>82.9349</v>
      </c>
      <c r="AJ6" s="105"/>
      <c r="AK6" s="105">
        <f t="shared" si="0"/>
        <v>-0.65045</v>
      </c>
      <c r="AL6" s="105">
        <f t="shared" si="1"/>
        <v>3.6424</v>
      </c>
      <c r="AM6" s="105">
        <f t="shared" si="2"/>
        <v>87.12905</v>
      </c>
      <c r="AN6" s="105">
        <f t="shared" si="3"/>
        <v>1.8328</v>
      </c>
      <c r="AO6" s="105">
        <v>0.0803</v>
      </c>
      <c r="AP6" s="105">
        <v>0.1427</v>
      </c>
      <c r="AQ6" s="105">
        <v>-0.0694</v>
      </c>
      <c r="AR6" s="105">
        <v>2.3883</v>
      </c>
      <c r="AS6" s="105">
        <v>2.8798</v>
      </c>
      <c r="AT6" s="101" t="s">
        <v>521</v>
      </c>
      <c r="AU6" s="101" t="s">
        <v>522</v>
      </c>
      <c r="AV6" s="101" t="s">
        <v>523</v>
      </c>
      <c r="AW6" s="101" t="s">
        <v>524</v>
      </c>
      <c r="AX6" s="102"/>
      <c r="AY6" s="105">
        <f t="shared" si="7"/>
        <v>0.1115</v>
      </c>
      <c r="AZ6" s="102">
        <f t="shared" si="8"/>
        <v>1.15945</v>
      </c>
      <c r="BA6" s="102">
        <f t="shared" si="9"/>
        <v>3.17275</v>
      </c>
      <c r="BB6" s="102">
        <f t="shared" si="10"/>
        <v>7.55555</v>
      </c>
      <c r="BC6" s="127"/>
      <c r="BD6" s="105">
        <f>(AP6+AQ6)/2</f>
        <v>0.03665</v>
      </c>
      <c r="BE6" s="105">
        <f t="shared" si="11"/>
        <v>2.63405</v>
      </c>
      <c r="BF6" s="105">
        <f t="shared" si="12"/>
        <v>8.36215</v>
      </c>
      <c r="BG6" s="159">
        <f t="shared" si="13"/>
        <v>1.90695</v>
      </c>
      <c r="BH6" s="161">
        <v>5.9094</v>
      </c>
      <c r="BI6" s="161">
        <v>-0.0672</v>
      </c>
      <c r="BJ6" s="161">
        <v>-0.0519</v>
      </c>
      <c r="BK6" s="105"/>
      <c r="BL6" s="172">
        <v>-0.0138</v>
      </c>
      <c r="BM6" s="127">
        <v>-0.0361</v>
      </c>
      <c r="BN6" s="127">
        <v>-0.102</v>
      </c>
      <c r="BO6" s="127">
        <v>0.0631</v>
      </c>
      <c r="BP6" s="127">
        <v>0.059</v>
      </c>
      <c r="BQ6" s="127">
        <v>0.0523</v>
      </c>
      <c r="BR6" s="127">
        <v>0.0822</v>
      </c>
      <c r="BS6" s="127">
        <v>-0.0882</v>
      </c>
      <c r="BT6" s="127">
        <v>-0.0659</v>
      </c>
      <c r="BU6" s="127"/>
      <c r="BV6" s="127">
        <f t="shared" si="14"/>
        <v>-0.02495</v>
      </c>
      <c r="BW6" s="127">
        <f t="shared" si="15"/>
        <v>-0.01945</v>
      </c>
      <c r="BX6" s="127">
        <f t="shared" si="16"/>
        <v>0.05565</v>
      </c>
      <c r="BY6" s="127">
        <f t="shared" si="17"/>
        <v>-0.003</v>
      </c>
      <c r="BZ6" s="191"/>
      <c r="CA6" s="105">
        <f t="shared" si="18"/>
        <v>-0.06905</v>
      </c>
      <c r="CB6" s="105">
        <f t="shared" si="19"/>
        <v>0.06105</v>
      </c>
      <c r="CC6" s="105">
        <f t="shared" si="20"/>
        <v>0.06725</v>
      </c>
      <c r="CD6" s="105">
        <f t="shared" si="21"/>
        <v>-0.07705</v>
      </c>
      <c r="CE6" s="191">
        <v>43291</v>
      </c>
      <c r="CF6" s="30">
        <v>22.95</v>
      </c>
      <c r="CG6" s="30">
        <v>1.049</v>
      </c>
      <c r="CH6" s="30">
        <v>0.6011</v>
      </c>
      <c r="CI6" s="214">
        <v>9.587</v>
      </c>
      <c r="CJ6" s="218" t="s">
        <v>525</v>
      </c>
      <c r="CK6" s="239"/>
    </row>
    <row r="7" s="2" customFormat="1" ht="51" customHeight="1" spans="1:89">
      <c r="A7" s="33" t="s">
        <v>526</v>
      </c>
      <c r="B7" s="37">
        <v>603688</v>
      </c>
      <c r="C7" s="38" t="s">
        <v>401</v>
      </c>
      <c r="D7" s="39" t="s">
        <v>527</v>
      </c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106">
        <v>0.1333</v>
      </c>
      <c r="X7" s="104">
        <v>0.1667</v>
      </c>
      <c r="Y7" s="104">
        <v>0</v>
      </c>
      <c r="Z7" s="104">
        <v>0.5652</v>
      </c>
      <c r="AA7" s="104">
        <v>0.2647</v>
      </c>
      <c r="AB7" s="104">
        <v>0.102</v>
      </c>
      <c r="AC7" s="104">
        <v>0.3333</v>
      </c>
      <c r="AD7" s="104">
        <v>-0.1111</v>
      </c>
      <c r="AE7" s="104">
        <v>0.1628</v>
      </c>
      <c r="AF7" s="128">
        <f>(W7+X7)/2</f>
        <v>0.15</v>
      </c>
      <c r="AG7" s="128">
        <f t="shared" si="4"/>
        <v>0.2826</v>
      </c>
      <c r="AH7" s="128">
        <f t="shared" si="5"/>
        <v>0.18335</v>
      </c>
      <c r="AI7" s="128">
        <f t="shared" si="6"/>
        <v>0.1111</v>
      </c>
      <c r="AJ7" s="106"/>
      <c r="AK7" s="114">
        <f t="shared" si="0"/>
        <v>0.08335</v>
      </c>
      <c r="AL7" s="114">
        <f t="shared" si="1"/>
        <v>0.41495</v>
      </c>
      <c r="AM7" s="114">
        <f t="shared" si="2"/>
        <v>0.21765</v>
      </c>
      <c r="AN7" s="114">
        <f t="shared" si="3"/>
        <v>0.02585</v>
      </c>
      <c r="AO7" s="106">
        <v>-0.0298</v>
      </c>
      <c r="AP7" s="106">
        <v>0.0163</v>
      </c>
      <c r="AQ7" s="106">
        <v>-0.0474</v>
      </c>
      <c r="AR7" s="106">
        <v>-0.0675</v>
      </c>
      <c r="AS7" s="106">
        <v>-0.0621</v>
      </c>
      <c r="AT7" s="106">
        <v>-0.0529</v>
      </c>
      <c r="AU7" s="106">
        <v>0.1408</v>
      </c>
      <c r="AV7" s="106">
        <v>0.332</v>
      </c>
      <c r="AW7" s="106">
        <v>0.4514</v>
      </c>
      <c r="AX7" s="104"/>
      <c r="AY7" s="114">
        <f t="shared" si="7"/>
        <v>-0.00675</v>
      </c>
      <c r="AZ7" s="104">
        <f t="shared" si="8"/>
        <v>-0.05745</v>
      </c>
      <c r="BA7" s="104">
        <f t="shared" si="9"/>
        <v>-0.0575</v>
      </c>
      <c r="BB7" s="104">
        <f t="shared" si="10"/>
        <v>0.2364</v>
      </c>
      <c r="BC7" s="128"/>
      <c r="BD7" s="114">
        <f t="shared" ref="BD7:BD29" si="22">(AP7+AQ7)/2</f>
        <v>-0.01555</v>
      </c>
      <c r="BE7" s="114">
        <f t="shared" si="11"/>
        <v>-0.0648</v>
      </c>
      <c r="BF7" s="114">
        <f t="shared" si="12"/>
        <v>0.04395</v>
      </c>
      <c r="BG7" s="160">
        <f t="shared" si="13"/>
        <v>0.3917</v>
      </c>
      <c r="BH7" s="162"/>
      <c r="BI7" s="162"/>
      <c r="BJ7" s="162"/>
      <c r="BK7" s="162"/>
      <c r="BL7" s="173">
        <v>0.0111</v>
      </c>
      <c r="BM7" s="128">
        <v>-0.0037</v>
      </c>
      <c r="BN7" s="128">
        <v>-0.0515</v>
      </c>
      <c r="BO7" s="128">
        <v>-0.0632</v>
      </c>
      <c r="BP7" s="128">
        <v>-0.0338</v>
      </c>
      <c r="BQ7" s="128">
        <v>-0.0652</v>
      </c>
      <c r="BR7" s="128">
        <v>-0.0427</v>
      </c>
      <c r="BS7" s="128">
        <v>0.0151</v>
      </c>
      <c r="BT7" s="128">
        <v>0.0573</v>
      </c>
      <c r="BU7" s="128"/>
      <c r="BV7" s="128">
        <f t="shared" si="14"/>
        <v>0.0037</v>
      </c>
      <c r="BW7" s="128">
        <f t="shared" si="15"/>
        <v>-0.05735</v>
      </c>
      <c r="BX7" s="128">
        <f t="shared" si="16"/>
        <v>-0.0495</v>
      </c>
      <c r="BY7" s="128">
        <f t="shared" si="17"/>
        <v>-0.0138</v>
      </c>
      <c r="BZ7" s="192"/>
      <c r="CA7" s="114">
        <f t="shared" si="18"/>
        <v>-0.0276</v>
      </c>
      <c r="CB7" s="114">
        <f t="shared" si="19"/>
        <v>-0.0485</v>
      </c>
      <c r="CC7" s="114">
        <f t="shared" si="20"/>
        <v>-0.05395</v>
      </c>
      <c r="CD7" s="114">
        <f t="shared" si="21"/>
        <v>0.0362</v>
      </c>
      <c r="CE7" s="192">
        <v>41943</v>
      </c>
      <c r="CF7" s="33">
        <v>23.67</v>
      </c>
      <c r="CG7" s="33">
        <v>3.53</v>
      </c>
      <c r="CH7" s="33">
        <v>3.53</v>
      </c>
      <c r="CI7" s="216">
        <v>0.5</v>
      </c>
      <c r="CJ7" s="217" t="s">
        <v>528</v>
      </c>
      <c r="CK7" s="238"/>
    </row>
    <row r="8" s="3" customFormat="1" ht="63" customHeight="1" spans="1:89">
      <c r="A8" s="30" t="s">
        <v>529</v>
      </c>
      <c r="B8" s="40">
        <v>601677</v>
      </c>
      <c r="C8" s="41" t="s">
        <v>406</v>
      </c>
      <c r="D8" s="41" t="s">
        <v>87</v>
      </c>
      <c r="E8" s="89"/>
      <c r="F8" s="89"/>
      <c r="G8" s="89"/>
      <c r="H8" s="89"/>
      <c r="I8" s="89"/>
      <c r="J8" s="89"/>
      <c r="K8" s="89"/>
      <c r="L8" s="89"/>
      <c r="M8" s="89"/>
      <c r="N8" s="89"/>
      <c r="O8" s="89"/>
      <c r="P8" s="89"/>
      <c r="Q8" s="89"/>
      <c r="R8" s="89"/>
      <c r="S8" s="89"/>
      <c r="T8" s="89"/>
      <c r="U8" s="89"/>
      <c r="V8" s="89"/>
      <c r="W8" s="107">
        <v>0.7206</v>
      </c>
      <c r="X8" s="102">
        <v>0.8095</v>
      </c>
      <c r="Y8" s="102">
        <v>-0.1667</v>
      </c>
      <c r="Z8" s="102">
        <v>0.0179</v>
      </c>
      <c r="AA8" s="102">
        <v>0</v>
      </c>
      <c r="AB8" s="102">
        <v>0.1974</v>
      </c>
      <c r="AC8" s="102">
        <v>1.5</v>
      </c>
      <c r="AD8" s="102">
        <v>1.2632</v>
      </c>
      <c r="AE8" s="102">
        <v>0.812</v>
      </c>
      <c r="AF8" s="127">
        <f t="shared" ref="AF8:AF13" si="23">(W8+X8)/2</f>
        <v>0.76505</v>
      </c>
      <c r="AG8" s="127">
        <f t="shared" si="4"/>
        <v>-0.0744</v>
      </c>
      <c r="AH8" s="127">
        <f t="shared" si="5"/>
        <v>0.0987</v>
      </c>
      <c r="AI8" s="127">
        <f t="shared" si="6"/>
        <v>1.3816</v>
      </c>
      <c r="AJ8" s="107"/>
      <c r="AK8" s="105">
        <f t="shared" si="0"/>
        <v>0.3214</v>
      </c>
      <c r="AL8" s="105">
        <f t="shared" si="1"/>
        <v>0.00895</v>
      </c>
      <c r="AM8" s="105">
        <f t="shared" si="2"/>
        <v>0.8487</v>
      </c>
      <c r="AN8" s="105">
        <f t="shared" si="3"/>
        <v>1.0376</v>
      </c>
      <c r="AO8" s="107">
        <v>0.1237</v>
      </c>
      <c r="AP8" s="107">
        <v>0.0641</v>
      </c>
      <c r="AQ8" s="107">
        <v>0.081</v>
      </c>
      <c r="AR8" s="107">
        <v>0.6911</v>
      </c>
      <c r="AS8" s="107">
        <v>0.0426</v>
      </c>
      <c r="AT8" s="107">
        <v>0.6582</v>
      </c>
      <c r="AU8" s="107">
        <v>1.0195</v>
      </c>
      <c r="AV8" s="107">
        <v>0.8225</v>
      </c>
      <c r="AW8" s="107">
        <v>0.9382</v>
      </c>
      <c r="AX8" s="102"/>
      <c r="AY8" s="105">
        <f t="shared" si="7"/>
        <v>0.0939</v>
      </c>
      <c r="AZ8" s="102">
        <f t="shared" si="8"/>
        <v>0.38605</v>
      </c>
      <c r="BA8" s="102">
        <f t="shared" si="9"/>
        <v>0.3504</v>
      </c>
      <c r="BB8" s="102">
        <f t="shared" si="10"/>
        <v>0.921</v>
      </c>
      <c r="BC8" s="127"/>
      <c r="BD8" s="105">
        <f t="shared" si="22"/>
        <v>0.07255</v>
      </c>
      <c r="BE8" s="105">
        <f t="shared" si="11"/>
        <v>0.36685</v>
      </c>
      <c r="BF8" s="105">
        <f t="shared" si="12"/>
        <v>0.83885</v>
      </c>
      <c r="BG8" s="159">
        <f t="shared" si="13"/>
        <v>0.88035</v>
      </c>
      <c r="BH8" s="105">
        <v>0.6582</v>
      </c>
      <c r="BI8" s="105">
        <v>0.5575</v>
      </c>
      <c r="BJ8" s="105">
        <v>0.3011</v>
      </c>
      <c r="BK8" s="105"/>
      <c r="BL8" s="172">
        <v>0.305</v>
      </c>
      <c r="BM8" s="127">
        <v>0.3439</v>
      </c>
      <c r="BN8" s="127">
        <v>-0.1224</v>
      </c>
      <c r="BO8" s="127">
        <v>0.0755</v>
      </c>
      <c r="BP8" s="127">
        <v>0.1135</v>
      </c>
      <c r="BQ8" s="127">
        <v>-0.0068</v>
      </c>
      <c r="BR8" s="127">
        <v>0.2934</v>
      </c>
      <c r="BS8" s="127">
        <v>0.1638</v>
      </c>
      <c r="BT8" s="127">
        <v>0.1199</v>
      </c>
      <c r="BU8" s="127"/>
      <c r="BV8" s="127">
        <f t="shared" si="14"/>
        <v>0.32445</v>
      </c>
      <c r="BW8" s="127">
        <f t="shared" si="15"/>
        <v>-0.02345</v>
      </c>
      <c r="BX8" s="127">
        <f t="shared" si="16"/>
        <v>0.05335</v>
      </c>
      <c r="BY8" s="127">
        <f t="shared" si="17"/>
        <v>0.2286</v>
      </c>
      <c r="BZ8" s="191"/>
      <c r="CA8" s="105">
        <f t="shared" si="18"/>
        <v>0.11075</v>
      </c>
      <c r="CB8" s="105">
        <f t="shared" si="19"/>
        <v>0.0945</v>
      </c>
      <c r="CC8" s="105">
        <f t="shared" si="20"/>
        <v>0.1433</v>
      </c>
      <c r="CD8" s="105">
        <f t="shared" si="21"/>
        <v>0.14185</v>
      </c>
      <c r="CE8" s="191">
        <v>40805</v>
      </c>
      <c r="CF8" s="30">
        <v>165.7</v>
      </c>
      <c r="CG8" s="30">
        <v>6.826</v>
      </c>
      <c r="CH8" s="30">
        <v>6.824</v>
      </c>
      <c r="CI8" s="214">
        <v>2.12</v>
      </c>
      <c r="CJ8" s="215" t="s">
        <v>530</v>
      </c>
      <c r="CK8" s="30"/>
    </row>
    <row r="9" s="4" customFormat="1" ht="53" customHeight="1" spans="1:89">
      <c r="A9" s="42" t="s">
        <v>531</v>
      </c>
      <c r="B9" s="391" t="s">
        <v>411</v>
      </c>
      <c r="C9" s="44" t="s">
        <v>412</v>
      </c>
      <c r="D9" s="44" t="s">
        <v>532</v>
      </c>
      <c r="E9" s="90"/>
      <c r="F9" s="90"/>
      <c r="G9" s="90"/>
      <c r="H9" s="90"/>
      <c r="I9" s="90"/>
      <c r="J9" s="90"/>
      <c r="K9" s="90"/>
      <c r="L9" s="90"/>
      <c r="M9" s="90"/>
      <c r="N9" s="90"/>
      <c r="O9" s="90"/>
      <c r="P9" s="90"/>
      <c r="Q9" s="90"/>
      <c r="R9" s="90"/>
      <c r="S9" s="90"/>
      <c r="T9" s="90"/>
      <c r="U9" s="90"/>
      <c r="V9" s="90"/>
      <c r="W9" s="108">
        <v>0.0527</v>
      </c>
      <c r="X9" s="109">
        <v>-0.1051</v>
      </c>
      <c r="Y9" s="109">
        <v>0.0238</v>
      </c>
      <c r="Z9" s="109">
        <v>-0.0285</v>
      </c>
      <c r="AA9" s="109">
        <v>0.2021</v>
      </c>
      <c r="AB9" s="109">
        <v>1.0348</v>
      </c>
      <c r="AC9" s="109">
        <v>1.2284</v>
      </c>
      <c r="AD9" s="109">
        <v>1.1877</v>
      </c>
      <c r="AE9" s="109">
        <v>1.6674</v>
      </c>
      <c r="AF9" s="129">
        <f t="shared" si="23"/>
        <v>-0.0262</v>
      </c>
      <c r="AG9" s="129">
        <f t="shared" si="4"/>
        <v>-0.00235</v>
      </c>
      <c r="AH9" s="129">
        <f t="shared" si="5"/>
        <v>0.61845</v>
      </c>
      <c r="AI9" s="129">
        <f t="shared" si="6"/>
        <v>1.20805</v>
      </c>
      <c r="AJ9" s="108"/>
      <c r="AK9" s="141">
        <f t="shared" si="0"/>
        <v>-0.04065</v>
      </c>
      <c r="AL9" s="141">
        <f t="shared" si="1"/>
        <v>0.0868</v>
      </c>
      <c r="AM9" s="141">
        <f t="shared" si="2"/>
        <v>1.1316</v>
      </c>
      <c r="AN9" s="141">
        <f t="shared" si="3"/>
        <v>1.42755</v>
      </c>
      <c r="AO9" s="108">
        <v>-0.4708</v>
      </c>
      <c r="AP9" s="108">
        <v>-0.3379</v>
      </c>
      <c r="AQ9" s="108">
        <v>-0.1507</v>
      </c>
      <c r="AR9" s="108">
        <v>-0.1629</v>
      </c>
      <c r="AS9" s="108">
        <v>-0.085</v>
      </c>
      <c r="AT9" s="108">
        <v>-0.1247</v>
      </c>
      <c r="AU9" s="108">
        <v>0.6822</v>
      </c>
      <c r="AV9" s="108">
        <v>0.8976</v>
      </c>
      <c r="AW9" s="108">
        <v>0.9121</v>
      </c>
      <c r="AX9" s="109"/>
      <c r="AY9" s="141">
        <f t="shared" si="7"/>
        <v>-0.40435</v>
      </c>
      <c r="AZ9" s="109">
        <f t="shared" si="8"/>
        <v>-0.1568</v>
      </c>
      <c r="BA9" s="109">
        <f t="shared" si="9"/>
        <v>-0.10485</v>
      </c>
      <c r="BB9" s="109">
        <f t="shared" si="10"/>
        <v>0.7899</v>
      </c>
      <c r="BC9" s="129"/>
      <c r="BD9" s="141">
        <f t="shared" si="22"/>
        <v>-0.2443</v>
      </c>
      <c r="BE9" s="141">
        <f t="shared" si="11"/>
        <v>-0.12395</v>
      </c>
      <c r="BF9" s="141">
        <f t="shared" si="12"/>
        <v>0.27875</v>
      </c>
      <c r="BG9" s="163">
        <f t="shared" si="13"/>
        <v>0.90485</v>
      </c>
      <c r="BH9" s="162">
        <v>0.5271</v>
      </c>
      <c r="BI9" s="162">
        <v>0.5848</v>
      </c>
      <c r="BJ9" s="162">
        <v>0.9548</v>
      </c>
      <c r="BK9" s="162"/>
      <c r="BL9" s="174">
        <v>0.7267</v>
      </c>
      <c r="BM9" s="129">
        <v>0.7653</v>
      </c>
      <c r="BN9" s="129">
        <v>0.4106</v>
      </c>
      <c r="BO9" s="129">
        <v>0.3012</v>
      </c>
      <c r="BP9" s="129">
        <v>0.2087</v>
      </c>
      <c r="BQ9" s="129">
        <v>0.2071</v>
      </c>
      <c r="BR9" s="129">
        <v>0.0497</v>
      </c>
      <c r="BS9" s="129">
        <v>0.0609</v>
      </c>
      <c r="BT9" s="129">
        <v>0.115</v>
      </c>
      <c r="BU9" s="129"/>
      <c r="BV9" s="129">
        <f t="shared" si="14"/>
        <v>0.746</v>
      </c>
      <c r="BW9" s="129">
        <f t="shared" si="15"/>
        <v>0.3559</v>
      </c>
      <c r="BX9" s="129">
        <f t="shared" si="16"/>
        <v>0.2079</v>
      </c>
      <c r="BY9" s="129">
        <f t="shared" si="17"/>
        <v>0.0553</v>
      </c>
      <c r="BZ9" s="193"/>
      <c r="CA9" s="141">
        <f t="shared" si="18"/>
        <v>0.58795</v>
      </c>
      <c r="CB9" s="141">
        <f t="shared" si="19"/>
        <v>0.25495</v>
      </c>
      <c r="CC9" s="141">
        <f t="shared" si="20"/>
        <v>0.1284</v>
      </c>
      <c r="CD9" s="141">
        <f t="shared" si="21"/>
        <v>0.08795</v>
      </c>
      <c r="CE9" s="193">
        <v>35614</v>
      </c>
      <c r="CF9" s="42">
        <v>107.8</v>
      </c>
      <c r="CG9" s="42">
        <v>5.148</v>
      </c>
      <c r="CH9" s="42">
        <v>5.148</v>
      </c>
      <c r="CI9" s="219">
        <v>1.857</v>
      </c>
      <c r="CJ9" s="220" t="s">
        <v>533</v>
      </c>
      <c r="CK9" s="240"/>
    </row>
    <row r="10" s="5" customFormat="1" ht="38" customHeight="1" spans="1:89">
      <c r="A10" s="45" t="s">
        <v>534</v>
      </c>
      <c r="B10" s="46">
        <v>600955</v>
      </c>
      <c r="C10" s="47" t="s">
        <v>431</v>
      </c>
      <c r="D10" s="47" t="s">
        <v>83</v>
      </c>
      <c r="E10" s="46"/>
      <c r="F10" s="46"/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110"/>
      <c r="X10" s="111">
        <v>-0.2927</v>
      </c>
      <c r="Y10" s="111">
        <v>0</v>
      </c>
      <c r="Z10" s="111">
        <v>0</v>
      </c>
      <c r="AA10" s="111">
        <v>0</v>
      </c>
      <c r="AB10" s="111">
        <v>1.9828</v>
      </c>
      <c r="AC10" s="111">
        <v>0</v>
      </c>
      <c r="AD10" s="111">
        <v>5.383</v>
      </c>
      <c r="AE10" s="111">
        <v>3.9425</v>
      </c>
      <c r="AF10" s="130">
        <f t="shared" si="23"/>
        <v>-0.14635</v>
      </c>
      <c r="AG10" s="130">
        <f t="shared" si="4"/>
        <v>0</v>
      </c>
      <c r="AH10" s="130">
        <f t="shared" si="5"/>
        <v>0.9914</v>
      </c>
      <c r="AI10" s="130">
        <f t="shared" si="6"/>
        <v>2.6915</v>
      </c>
      <c r="AJ10" s="110"/>
      <c r="AK10" s="142">
        <f t="shared" ref="AK10:AK29" si="24">(X10+Y10)/2</f>
        <v>-0.14635</v>
      </c>
      <c r="AL10" s="142">
        <f t="shared" ref="AL10:AL29" si="25">(Z10+AA10)/2</f>
        <v>0</v>
      </c>
      <c r="AM10" s="142">
        <f t="shared" ref="AM10:AM29" si="26">(AB10+AC10)/2</f>
        <v>0.9914</v>
      </c>
      <c r="AN10" s="142">
        <f t="shared" ref="AN10:AN26" si="27">(AD10+AE10)/2</f>
        <v>4.66275</v>
      </c>
      <c r="AO10" s="110"/>
      <c r="AP10" s="110">
        <v>-0.139</v>
      </c>
      <c r="AQ10" s="110">
        <v>0</v>
      </c>
      <c r="AR10" s="110">
        <v>0</v>
      </c>
      <c r="AS10" s="110">
        <v>0</v>
      </c>
      <c r="AT10" s="110">
        <v>0.1138</v>
      </c>
      <c r="AU10" s="110">
        <v>0</v>
      </c>
      <c r="AV10" s="110">
        <v>1.5897</v>
      </c>
      <c r="AW10" s="110">
        <v>1.5529</v>
      </c>
      <c r="AX10" s="111"/>
      <c r="AY10" s="142">
        <f t="shared" si="7"/>
        <v>-0.0695</v>
      </c>
      <c r="AZ10" s="111">
        <f t="shared" si="8"/>
        <v>0</v>
      </c>
      <c r="BA10" s="111">
        <f t="shared" si="9"/>
        <v>0.0569</v>
      </c>
      <c r="BB10" s="111">
        <f t="shared" si="10"/>
        <v>0.79485</v>
      </c>
      <c r="BC10" s="130"/>
      <c r="BD10" s="142">
        <f t="shared" si="22"/>
        <v>-0.0695</v>
      </c>
      <c r="BE10" s="142">
        <f t="shared" si="11"/>
        <v>0</v>
      </c>
      <c r="BF10" s="142">
        <f t="shared" si="12"/>
        <v>0.0569</v>
      </c>
      <c r="BG10" s="164">
        <f t="shared" si="13"/>
        <v>1.5713</v>
      </c>
      <c r="BH10" s="162">
        <v>0</v>
      </c>
      <c r="BI10" s="162">
        <v>1.4587</v>
      </c>
      <c r="BJ10" s="162">
        <v>0.9701</v>
      </c>
      <c r="BK10" s="162"/>
      <c r="BL10" s="175"/>
      <c r="BM10" s="130"/>
      <c r="BN10" s="130"/>
      <c r="BO10" s="130"/>
      <c r="BP10" s="130"/>
      <c r="BQ10" s="130"/>
      <c r="BR10" s="130"/>
      <c r="BS10" s="130"/>
      <c r="BT10" s="130"/>
      <c r="BU10" s="130"/>
      <c r="BV10" s="130">
        <f t="shared" si="14"/>
        <v>0</v>
      </c>
      <c r="BW10" s="130">
        <f t="shared" si="15"/>
        <v>0</v>
      </c>
      <c r="BX10" s="130">
        <f t="shared" si="16"/>
        <v>0</v>
      </c>
      <c r="BY10" s="130">
        <f t="shared" si="17"/>
        <v>0</v>
      </c>
      <c r="BZ10" s="194"/>
      <c r="CA10" s="142">
        <f t="shared" si="18"/>
        <v>0</v>
      </c>
      <c r="CB10" s="142">
        <f t="shared" si="19"/>
        <v>0</v>
      </c>
      <c r="CC10" s="142">
        <f t="shared" si="20"/>
        <v>0</v>
      </c>
      <c r="CD10" s="142">
        <f t="shared" si="21"/>
        <v>0</v>
      </c>
      <c r="CE10" s="194">
        <v>44454</v>
      </c>
      <c r="CF10" s="45">
        <v>92.53</v>
      </c>
      <c r="CG10" s="45">
        <v>5.5</v>
      </c>
      <c r="CH10" s="45">
        <v>1.375</v>
      </c>
      <c r="CI10" s="221">
        <v>4.3</v>
      </c>
      <c r="CJ10" s="222" t="s">
        <v>535</v>
      </c>
      <c r="CK10" s="45"/>
    </row>
    <row r="11" s="3" customFormat="1" ht="54" customHeight="1" spans="1:89">
      <c r="A11" s="30" t="s">
        <v>536</v>
      </c>
      <c r="B11" s="48">
        <v>600779</v>
      </c>
      <c r="C11" s="49" t="s">
        <v>450</v>
      </c>
      <c r="D11" s="49" t="s">
        <v>91</v>
      </c>
      <c r="E11" s="91"/>
      <c r="F11" s="91"/>
      <c r="G11" s="91"/>
      <c r="H11" s="91"/>
      <c r="I11" s="91"/>
      <c r="J11" s="91"/>
      <c r="K11" s="91"/>
      <c r="L11" s="91"/>
      <c r="M11" s="91"/>
      <c r="N11" s="91"/>
      <c r="O11" s="91"/>
      <c r="P11" s="91"/>
      <c r="Q11" s="91"/>
      <c r="R11" s="91"/>
      <c r="S11" s="91"/>
      <c r="T11" s="91"/>
      <c r="U11" s="91"/>
      <c r="V11" s="91"/>
      <c r="W11" s="102">
        <v>0.3815</v>
      </c>
      <c r="X11" s="102">
        <v>0.4263</v>
      </c>
      <c r="Y11" s="102">
        <v>-0.1258</v>
      </c>
      <c r="Z11" s="102">
        <v>-0.6964</v>
      </c>
      <c r="AA11" s="102">
        <v>-0.215</v>
      </c>
      <c r="AB11" s="102">
        <v>-0.115</v>
      </c>
      <c r="AC11" s="102">
        <v>1.1959</v>
      </c>
      <c r="AD11" s="102">
        <v>2.6616</v>
      </c>
      <c r="AE11" s="102">
        <v>0.9984</v>
      </c>
      <c r="AF11" s="127">
        <f t="shared" si="23"/>
        <v>0.4039</v>
      </c>
      <c r="AG11" s="127">
        <f t="shared" si="4"/>
        <v>-0.4111</v>
      </c>
      <c r="AH11" s="127">
        <f t="shared" si="5"/>
        <v>-0.165</v>
      </c>
      <c r="AI11" s="127">
        <f t="shared" si="6"/>
        <v>1.92875</v>
      </c>
      <c r="AJ11" s="102"/>
      <c r="AK11" s="105">
        <f t="shared" si="24"/>
        <v>0.15025</v>
      </c>
      <c r="AL11" s="105">
        <f t="shared" si="25"/>
        <v>-0.4557</v>
      </c>
      <c r="AM11" s="105">
        <f t="shared" si="26"/>
        <v>0.54045</v>
      </c>
      <c r="AN11" s="105">
        <f t="shared" si="27"/>
        <v>1.83</v>
      </c>
      <c r="AO11" s="102">
        <v>0.3163</v>
      </c>
      <c r="AP11" s="102">
        <v>0.2791</v>
      </c>
      <c r="AQ11" s="102">
        <v>-0.2361</v>
      </c>
      <c r="AR11" s="102">
        <v>-0.532</v>
      </c>
      <c r="AS11" s="102">
        <v>-0.2054</v>
      </c>
      <c r="AT11" s="102">
        <v>-0.1106</v>
      </c>
      <c r="AU11" s="102">
        <v>0.756</v>
      </c>
      <c r="AV11" s="102">
        <v>1.1246</v>
      </c>
      <c r="AW11" s="102">
        <v>0.64</v>
      </c>
      <c r="AX11" s="102"/>
      <c r="AY11" s="105">
        <f t="shared" si="7"/>
        <v>0.2977</v>
      </c>
      <c r="AZ11" s="102">
        <f t="shared" si="8"/>
        <v>-0.38405</v>
      </c>
      <c r="BA11" s="102">
        <f t="shared" si="9"/>
        <v>-0.158</v>
      </c>
      <c r="BB11" s="102">
        <f t="shared" si="10"/>
        <v>0.9403</v>
      </c>
      <c r="BC11" s="127"/>
      <c r="BD11" s="105">
        <f t="shared" si="22"/>
        <v>0.0215</v>
      </c>
      <c r="BE11" s="105">
        <f t="shared" si="11"/>
        <v>-0.3687</v>
      </c>
      <c r="BF11" s="105">
        <f t="shared" si="12"/>
        <v>0.3227</v>
      </c>
      <c r="BG11" s="159">
        <f t="shared" si="13"/>
        <v>0.8823</v>
      </c>
      <c r="BH11" s="105">
        <v>0.2908</v>
      </c>
      <c r="BI11" s="105">
        <v>0.6022</v>
      </c>
      <c r="BJ11" s="105">
        <v>0.1332</v>
      </c>
      <c r="BK11" s="105"/>
      <c r="BL11" s="172">
        <v>0.0114</v>
      </c>
      <c r="BM11" s="127">
        <v>0.0122</v>
      </c>
      <c r="BN11" s="127">
        <v>0.0117</v>
      </c>
      <c r="BO11" s="127">
        <v>0.0021</v>
      </c>
      <c r="BP11" s="127">
        <v>0.0121</v>
      </c>
      <c r="BQ11" s="127">
        <v>0.0159</v>
      </c>
      <c r="BR11" s="127">
        <v>0.018</v>
      </c>
      <c r="BS11" s="127">
        <v>0.0262</v>
      </c>
      <c r="BT11" s="127">
        <v>0.0193</v>
      </c>
      <c r="BU11" s="127"/>
      <c r="BV11" s="127">
        <f t="shared" si="14"/>
        <v>0.0118</v>
      </c>
      <c r="BW11" s="127">
        <f t="shared" si="15"/>
        <v>0.0069</v>
      </c>
      <c r="BX11" s="127">
        <f t="shared" si="16"/>
        <v>0.014</v>
      </c>
      <c r="BY11" s="127">
        <f t="shared" si="17"/>
        <v>0.0221</v>
      </c>
      <c r="BZ11" s="191"/>
      <c r="CA11" s="105">
        <f t="shared" si="18"/>
        <v>0.01195</v>
      </c>
      <c r="CB11" s="105">
        <f t="shared" si="19"/>
        <v>0.0071</v>
      </c>
      <c r="CC11" s="105">
        <f t="shared" si="20"/>
        <v>0.01695</v>
      </c>
      <c r="CD11" s="105">
        <f t="shared" si="21"/>
        <v>0.02275</v>
      </c>
      <c r="CE11" s="191">
        <v>35405</v>
      </c>
      <c r="CF11" s="30">
        <v>53.3</v>
      </c>
      <c r="CG11" s="30">
        <v>4.884</v>
      </c>
      <c r="CH11" s="30">
        <v>4.883</v>
      </c>
      <c r="CI11" s="214">
        <v>2.053</v>
      </c>
      <c r="CJ11" s="215" t="s">
        <v>537</v>
      </c>
      <c r="CK11" s="30"/>
    </row>
    <row r="12" s="6" customFormat="1" ht="61" customHeight="1" spans="1:89">
      <c r="A12" s="50" t="s">
        <v>538</v>
      </c>
      <c r="B12" s="51">
        <v>600032</v>
      </c>
      <c r="C12" s="52" t="s">
        <v>121</v>
      </c>
      <c r="D12" s="52" t="s">
        <v>67</v>
      </c>
      <c r="E12" s="51"/>
      <c r="F12" s="51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112"/>
      <c r="X12" s="113">
        <v>0</v>
      </c>
      <c r="Y12" s="113">
        <v>0</v>
      </c>
      <c r="Z12" s="113">
        <v>-0.7508</v>
      </c>
      <c r="AA12" s="113">
        <v>0</v>
      </c>
      <c r="AB12" s="113">
        <v>-0.3036</v>
      </c>
      <c r="AC12" s="113">
        <v>0</v>
      </c>
      <c r="AD12" s="113">
        <v>0.3015</v>
      </c>
      <c r="AE12" s="113">
        <v>0.3125</v>
      </c>
      <c r="AF12" s="131">
        <f t="shared" si="23"/>
        <v>0</v>
      </c>
      <c r="AG12" s="131">
        <f t="shared" si="4"/>
        <v>-0.3754</v>
      </c>
      <c r="AH12" s="131">
        <f t="shared" si="5"/>
        <v>-0.1518</v>
      </c>
      <c r="AI12" s="131">
        <f t="shared" si="6"/>
        <v>0.15075</v>
      </c>
      <c r="AJ12" s="112"/>
      <c r="AK12" s="143">
        <f t="shared" si="24"/>
        <v>0</v>
      </c>
      <c r="AL12" s="143">
        <f t="shared" si="25"/>
        <v>-0.3754</v>
      </c>
      <c r="AM12" s="143">
        <f t="shared" si="26"/>
        <v>-0.1518</v>
      </c>
      <c r="AN12" s="143">
        <f t="shared" si="27"/>
        <v>0.307</v>
      </c>
      <c r="AO12" s="112"/>
      <c r="AP12" s="112">
        <v>0.7128</v>
      </c>
      <c r="AQ12" s="112">
        <v>0</v>
      </c>
      <c r="AR12" s="112">
        <v>-0.2669</v>
      </c>
      <c r="AS12" s="112">
        <v>0</v>
      </c>
      <c r="AT12" s="112">
        <v>-0.0496</v>
      </c>
      <c r="AU12" s="112">
        <v>-0.0711</v>
      </c>
      <c r="AV12" s="112">
        <v>0.1399</v>
      </c>
      <c r="AW12" s="112">
        <v>0.0965</v>
      </c>
      <c r="AX12" s="113"/>
      <c r="AY12" s="143">
        <f t="shared" si="7"/>
        <v>0.3564</v>
      </c>
      <c r="AZ12" s="113">
        <f t="shared" si="8"/>
        <v>-0.13345</v>
      </c>
      <c r="BA12" s="113">
        <f t="shared" si="9"/>
        <v>-0.0248</v>
      </c>
      <c r="BB12" s="113">
        <f t="shared" si="10"/>
        <v>0.0344</v>
      </c>
      <c r="BC12" s="150"/>
      <c r="BD12" s="143">
        <f t="shared" si="22"/>
        <v>0.3564</v>
      </c>
      <c r="BE12" s="143">
        <f t="shared" si="11"/>
        <v>-0.13345</v>
      </c>
      <c r="BF12" s="143">
        <f t="shared" si="12"/>
        <v>-0.06035</v>
      </c>
      <c r="BG12" s="165">
        <f t="shared" si="13"/>
        <v>0.1182</v>
      </c>
      <c r="BH12" s="143">
        <v>-0.4614</v>
      </c>
      <c r="BI12" s="143">
        <v>-0.0358</v>
      </c>
      <c r="BJ12" s="143">
        <v>0.00085</v>
      </c>
      <c r="BK12" s="143"/>
      <c r="BL12" s="176"/>
      <c r="BM12" s="150">
        <v>0.1881</v>
      </c>
      <c r="BN12" s="150">
        <v>0</v>
      </c>
      <c r="BO12" s="150">
        <v>-0.1473</v>
      </c>
      <c r="BP12" s="150">
        <v>0</v>
      </c>
      <c r="BQ12" s="150">
        <v>-0.1265</v>
      </c>
      <c r="BR12" s="150">
        <v>-0.0667</v>
      </c>
      <c r="BS12" s="150">
        <v>-0.0242</v>
      </c>
      <c r="BT12" s="150">
        <v>0.0149</v>
      </c>
      <c r="BU12" s="131"/>
      <c r="BV12" s="131">
        <f t="shared" si="14"/>
        <v>0.09405</v>
      </c>
      <c r="BW12" s="131">
        <f t="shared" si="15"/>
        <v>-0.07365</v>
      </c>
      <c r="BX12" s="131">
        <f t="shared" si="16"/>
        <v>-0.06325</v>
      </c>
      <c r="BY12" s="131">
        <f t="shared" si="17"/>
        <v>-0.04545</v>
      </c>
      <c r="BZ12" s="195"/>
      <c r="CA12" s="143">
        <f t="shared" si="18"/>
        <v>0.09405</v>
      </c>
      <c r="CB12" s="143">
        <f t="shared" si="19"/>
        <v>-0.07365</v>
      </c>
      <c r="CC12" s="143">
        <f t="shared" si="20"/>
        <v>-0.0966</v>
      </c>
      <c r="CD12" s="143">
        <f t="shared" si="21"/>
        <v>-0.00465</v>
      </c>
      <c r="CE12" s="195">
        <v>44341</v>
      </c>
      <c r="CF12" s="50">
        <v>375.8</v>
      </c>
      <c r="CG12" s="50">
        <v>20.8</v>
      </c>
      <c r="CH12" s="50">
        <v>2.08</v>
      </c>
      <c r="CI12" s="223">
        <v>0.21</v>
      </c>
      <c r="CJ12" s="224" t="s">
        <v>539</v>
      </c>
      <c r="CK12" s="50"/>
    </row>
    <row r="13" s="2" customFormat="1" ht="47" customHeight="1" spans="1:89">
      <c r="A13" s="33" t="s">
        <v>540</v>
      </c>
      <c r="B13" s="53" t="s">
        <v>541</v>
      </c>
      <c r="C13" s="54" t="s">
        <v>25</v>
      </c>
      <c r="D13" s="55" t="s">
        <v>11</v>
      </c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114"/>
      <c r="X13" s="114">
        <v>-0.38</v>
      </c>
      <c r="Y13" s="114">
        <v>-0.5109</v>
      </c>
      <c r="Z13" s="114">
        <v>0.3873</v>
      </c>
      <c r="AA13" s="114">
        <v>-0.2806</v>
      </c>
      <c r="AB13" s="114">
        <v>-0.5484</v>
      </c>
      <c r="AC13" s="114">
        <v>0.2388</v>
      </c>
      <c r="AD13" s="114">
        <v>-0.5458</v>
      </c>
      <c r="AE13" s="114">
        <v>0.6525</v>
      </c>
      <c r="AF13" s="128">
        <f t="shared" si="23"/>
        <v>-0.19</v>
      </c>
      <c r="AG13" s="128">
        <f t="shared" si="4"/>
        <v>-0.0618</v>
      </c>
      <c r="AH13" s="128">
        <f t="shared" si="5"/>
        <v>-0.4145</v>
      </c>
      <c r="AI13" s="128">
        <f t="shared" si="6"/>
        <v>-0.1535</v>
      </c>
      <c r="AJ13" s="114"/>
      <c r="AK13" s="114">
        <f t="shared" si="24"/>
        <v>-0.44545</v>
      </c>
      <c r="AL13" s="114">
        <f t="shared" si="25"/>
        <v>0.05335</v>
      </c>
      <c r="AM13" s="114">
        <f t="shared" si="26"/>
        <v>-0.1548</v>
      </c>
      <c r="AN13" s="114">
        <f t="shared" si="27"/>
        <v>0.05335</v>
      </c>
      <c r="AO13" s="114"/>
      <c r="AP13" s="114">
        <v>-0.1642</v>
      </c>
      <c r="AQ13" s="114">
        <v>-0.1757</v>
      </c>
      <c r="AR13" s="114">
        <v>-0.0633</v>
      </c>
      <c r="AS13" s="114">
        <v>0.0334</v>
      </c>
      <c r="AT13" s="114">
        <v>-0.1475</v>
      </c>
      <c r="AU13" s="114">
        <v>0.2633</v>
      </c>
      <c r="AV13" s="114">
        <v>0.1667</v>
      </c>
      <c r="AW13" s="114">
        <v>0.1164</v>
      </c>
      <c r="AX13" s="104"/>
      <c r="AY13" s="114">
        <f t="shared" si="7"/>
        <v>-0.0821</v>
      </c>
      <c r="AZ13" s="104">
        <f t="shared" si="8"/>
        <v>-0.1195</v>
      </c>
      <c r="BA13" s="104">
        <f t="shared" si="9"/>
        <v>-0.05705</v>
      </c>
      <c r="BB13" s="104">
        <f t="shared" si="10"/>
        <v>0.215</v>
      </c>
      <c r="BC13" s="128"/>
      <c r="BD13" s="114">
        <f t="shared" si="22"/>
        <v>-0.16995</v>
      </c>
      <c r="BE13" s="114">
        <f t="shared" si="11"/>
        <v>-0.01495</v>
      </c>
      <c r="BF13" s="114">
        <f t="shared" si="12"/>
        <v>0.0579</v>
      </c>
      <c r="BG13" s="160">
        <f t="shared" si="13"/>
        <v>0.14155</v>
      </c>
      <c r="BH13" s="114"/>
      <c r="BI13" s="114"/>
      <c r="BJ13" s="114"/>
      <c r="BK13" s="114"/>
      <c r="BL13" s="173"/>
      <c r="BM13" s="128">
        <v>0.0673</v>
      </c>
      <c r="BN13" s="128">
        <v>-0.1513</v>
      </c>
      <c r="BO13" s="128">
        <v>0.0085</v>
      </c>
      <c r="BP13" s="128">
        <v>-0.0506</v>
      </c>
      <c r="BQ13" s="128">
        <v>-0.0673</v>
      </c>
      <c r="BR13" s="128">
        <v>0.4087</v>
      </c>
      <c r="BS13" s="128">
        <v>0.1113</v>
      </c>
      <c r="BT13" s="128">
        <v>0.2365</v>
      </c>
      <c r="BU13" s="128"/>
      <c r="BV13" s="128">
        <f t="shared" si="14"/>
        <v>0.03365</v>
      </c>
      <c r="BW13" s="128">
        <f t="shared" si="15"/>
        <v>-0.0714</v>
      </c>
      <c r="BX13" s="128">
        <f t="shared" si="16"/>
        <v>-0.05895</v>
      </c>
      <c r="BY13" s="128">
        <f t="shared" si="17"/>
        <v>0.26</v>
      </c>
      <c r="BZ13" s="192"/>
      <c r="CA13" s="114">
        <f t="shared" si="18"/>
        <v>-0.042</v>
      </c>
      <c r="CB13" s="114">
        <f t="shared" si="19"/>
        <v>-0.02105</v>
      </c>
      <c r="CC13" s="114">
        <f t="shared" si="20"/>
        <v>0.1707</v>
      </c>
      <c r="CD13" s="114">
        <f t="shared" si="21"/>
        <v>0.1739</v>
      </c>
      <c r="CE13" s="192">
        <v>40169</v>
      </c>
      <c r="CF13" s="33">
        <v>90.11</v>
      </c>
      <c r="CG13" s="33">
        <v>8.766</v>
      </c>
      <c r="CH13" s="33">
        <v>6.741</v>
      </c>
      <c r="CI13" s="216">
        <v>0.428</v>
      </c>
      <c r="CJ13" s="225" t="s">
        <v>542</v>
      </c>
      <c r="CK13" s="33"/>
    </row>
    <row r="14" s="2" customFormat="1" ht="37" customHeight="1" spans="1:89">
      <c r="A14" s="33" t="s">
        <v>543</v>
      </c>
      <c r="B14" s="56" t="s">
        <v>544</v>
      </c>
      <c r="C14" s="57" t="s">
        <v>45</v>
      </c>
      <c r="D14" s="55" t="s">
        <v>27</v>
      </c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114"/>
      <c r="X14" s="114">
        <v>-2.0581</v>
      </c>
      <c r="Y14" s="114">
        <v>4.6656</v>
      </c>
      <c r="Z14" s="114">
        <v>1.5502</v>
      </c>
      <c r="AA14" s="114">
        <v>1.0554</v>
      </c>
      <c r="AB14" s="114">
        <v>1.0614</v>
      </c>
      <c r="AC14" s="114">
        <v>-1.1057</v>
      </c>
      <c r="AD14" s="114">
        <v>-1.9238</v>
      </c>
      <c r="AE14" s="114">
        <v>-20.4343</v>
      </c>
      <c r="AF14" s="128">
        <f t="shared" ref="AF14:AF19" si="28">(W14+X14)/2</f>
        <v>-1.02905</v>
      </c>
      <c r="AG14" s="128">
        <f t="shared" si="4"/>
        <v>3.1079</v>
      </c>
      <c r="AH14" s="128">
        <f t="shared" si="5"/>
        <v>1.0584</v>
      </c>
      <c r="AI14" s="128">
        <f t="shared" si="6"/>
        <v>-1.51475</v>
      </c>
      <c r="AJ14" s="114"/>
      <c r="AK14" s="141">
        <f t="shared" si="24"/>
        <v>1.30375</v>
      </c>
      <c r="AL14" s="141">
        <f t="shared" si="25"/>
        <v>1.3028</v>
      </c>
      <c r="AM14" s="141">
        <f t="shared" si="26"/>
        <v>-0.02215</v>
      </c>
      <c r="AN14" s="141">
        <f t="shared" si="27"/>
        <v>-11.17905</v>
      </c>
      <c r="AO14" s="114"/>
      <c r="AP14" s="114">
        <v>0.2249</v>
      </c>
      <c r="AQ14" s="114">
        <v>-0.0702</v>
      </c>
      <c r="AR14" s="114">
        <v>-0.0947</v>
      </c>
      <c r="AS14" s="114">
        <v>-0.005</v>
      </c>
      <c r="AT14" s="114">
        <v>0.2855</v>
      </c>
      <c r="AU14" s="114">
        <v>-0.0988</v>
      </c>
      <c r="AV14" s="114">
        <v>-0.1447</v>
      </c>
      <c r="AW14" s="114">
        <v>0.0032</v>
      </c>
      <c r="AX14" s="104"/>
      <c r="AY14" s="114">
        <f t="shared" si="7"/>
        <v>0.11245</v>
      </c>
      <c r="AZ14" s="104">
        <f t="shared" si="8"/>
        <v>-0.08245</v>
      </c>
      <c r="BA14" s="104">
        <f t="shared" si="9"/>
        <v>0.14025</v>
      </c>
      <c r="BB14" s="104">
        <f t="shared" si="10"/>
        <v>-0.12175</v>
      </c>
      <c r="BC14" s="128"/>
      <c r="BD14" s="141">
        <f t="shared" si="22"/>
        <v>0.07735</v>
      </c>
      <c r="BE14" s="141">
        <f t="shared" si="11"/>
        <v>-0.04985</v>
      </c>
      <c r="BF14" s="141">
        <f t="shared" si="12"/>
        <v>0.09335</v>
      </c>
      <c r="BG14" s="163">
        <f t="shared" si="13"/>
        <v>-0.07075</v>
      </c>
      <c r="BH14" s="162"/>
      <c r="BI14" s="162"/>
      <c r="BJ14" s="162"/>
      <c r="BK14" s="162"/>
      <c r="BL14" s="173"/>
      <c r="BM14" s="128">
        <v>-1.3488</v>
      </c>
      <c r="BN14" s="128">
        <v>0.1486</v>
      </c>
      <c r="BO14" s="128">
        <v>-0.2727</v>
      </c>
      <c r="BP14" s="128">
        <v>-0.3012</v>
      </c>
      <c r="BQ14" s="128">
        <v>3.4852</v>
      </c>
      <c r="BR14" s="128">
        <v>-0.3269</v>
      </c>
      <c r="BS14" s="128">
        <v>0.0404</v>
      </c>
      <c r="BT14" s="128">
        <v>-0.8124</v>
      </c>
      <c r="BU14" s="128"/>
      <c r="BV14" s="128">
        <f t="shared" si="14"/>
        <v>-0.6744</v>
      </c>
      <c r="BW14" s="128">
        <f t="shared" si="15"/>
        <v>-0.06205</v>
      </c>
      <c r="BX14" s="128">
        <f t="shared" si="16"/>
        <v>1.592</v>
      </c>
      <c r="BY14" s="128">
        <f t="shared" si="17"/>
        <v>-0.14325</v>
      </c>
      <c r="BZ14" s="192"/>
      <c r="CA14" s="114">
        <f t="shared" si="18"/>
        <v>-0.6001</v>
      </c>
      <c r="CB14" s="114">
        <f t="shared" si="19"/>
        <v>-0.28695</v>
      </c>
      <c r="CC14" s="114">
        <f t="shared" si="20"/>
        <v>1.57915</v>
      </c>
      <c r="CD14" s="114">
        <f t="shared" si="21"/>
        <v>-0.386</v>
      </c>
      <c r="CE14" s="192">
        <v>40536</v>
      </c>
      <c r="CF14" s="33">
        <v>11.39</v>
      </c>
      <c r="CG14" s="33">
        <v>2.6</v>
      </c>
      <c r="CH14" s="33">
        <v>2.6</v>
      </c>
      <c r="CI14" s="216">
        <v>-0.192</v>
      </c>
      <c r="CJ14" s="225" t="s">
        <v>545</v>
      </c>
      <c r="CK14" s="33"/>
    </row>
    <row r="15" ht="15" spans="1:89">
      <c r="A15" s="58" t="s">
        <v>546</v>
      </c>
      <c r="B15" s="59" t="s">
        <v>547</v>
      </c>
      <c r="C15" s="60" t="s">
        <v>65</v>
      </c>
      <c r="D15" s="61" t="s">
        <v>43</v>
      </c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115"/>
      <c r="X15" s="116"/>
      <c r="Y15" s="116"/>
      <c r="Z15" s="116"/>
      <c r="AA15" s="116"/>
      <c r="AB15" s="116"/>
      <c r="AC15" s="116"/>
      <c r="AD15" s="116"/>
      <c r="AE15" s="116"/>
      <c r="AF15" s="132">
        <f t="shared" si="28"/>
        <v>0</v>
      </c>
      <c r="AG15" s="132">
        <f t="shared" ref="AG15:AG29" si="29">(Y15+Z15)/2</f>
        <v>0</v>
      </c>
      <c r="AH15" s="132">
        <f t="shared" ref="AH15:AH29" si="30">(AA15+AB15)/2</f>
        <v>0</v>
      </c>
      <c r="AI15" s="132">
        <f t="shared" si="6"/>
        <v>0</v>
      </c>
      <c r="AJ15" s="137"/>
      <c r="AK15" s="141">
        <f t="shared" si="24"/>
        <v>0</v>
      </c>
      <c r="AL15" s="141">
        <f t="shared" si="25"/>
        <v>0</v>
      </c>
      <c r="AM15" s="141">
        <f t="shared" si="26"/>
        <v>0</v>
      </c>
      <c r="AN15" s="141">
        <f t="shared" si="27"/>
        <v>0</v>
      </c>
      <c r="AO15" s="116"/>
      <c r="AP15" s="115"/>
      <c r="AQ15" s="115"/>
      <c r="AR15" s="115"/>
      <c r="AS15" s="115"/>
      <c r="AT15" s="115"/>
      <c r="AU15" s="115"/>
      <c r="AV15" s="115"/>
      <c r="AW15" s="115"/>
      <c r="AX15" s="147"/>
      <c r="AY15" s="137">
        <f t="shared" si="7"/>
        <v>0</v>
      </c>
      <c r="AZ15" s="148">
        <f t="shared" si="8"/>
        <v>0</v>
      </c>
      <c r="BA15" s="148">
        <f t="shared" si="9"/>
        <v>0</v>
      </c>
      <c r="BB15" s="148">
        <f t="shared" si="10"/>
        <v>0</v>
      </c>
      <c r="BC15" s="132"/>
      <c r="BD15" s="141">
        <f t="shared" si="22"/>
        <v>0</v>
      </c>
      <c r="BE15" s="141">
        <f t="shared" si="11"/>
        <v>0</v>
      </c>
      <c r="BF15" s="141">
        <f t="shared" si="12"/>
        <v>0</v>
      </c>
      <c r="BG15" s="163">
        <f t="shared" si="13"/>
        <v>0</v>
      </c>
      <c r="BH15" s="162"/>
      <c r="BI15" s="162"/>
      <c r="BJ15" s="162"/>
      <c r="BK15" s="162"/>
      <c r="BL15" s="177"/>
      <c r="BM15" s="133"/>
      <c r="BN15" s="133"/>
      <c r="BO15" s="133"/>
      <c r="BP15" s="133"/>
      <c r="BQ15" s="133"/>
      <c r="BR15" s="133"/>
      <c r="BS15" s="133"/>
      <c r="BT15" s="133"/>
      <c r="BU15" s="133"/>
      <c r="BV15" s="132">
        <f t="shared" si="14"/>
        <v>0</v>
      </c>
      <c r="BW15" s="132">
        <f t="shared" si="15"/>
        <v>0</v>
      </c>
      <c r="BX15" s="132">
        <f t="shared" si="16"/>
        <v>0</v>
      </c>
      <c r="BY15" s="132">
        <f t="shared" si="17"/>
        <v>0</v>
      </c>
      <c r="BZ15" s="196"/>
      <c r="CA15" s="141">
        <f t="shared" si="18"/>
        <v>0</v>
      </c>
      <c r="CB15" s="141">
        <f t="shared" si="19"/>
        <v>0</v>
      </c>
      <c r="CC15" s="141">
        <f t="shared" si="20"/>
        <v>0</v>
      </c>
      <c r="CD15" s="141">
        <f t="shared" si="21"/>
        <v>0</v>
      </c>
      <c r="CE15" s="205">
        <v>42720</v>
      </c>
      <c r="CF15" s="58">
        <v>50.36</v>
      </c>
      <c r="CG15" s="58">
        <v>5.388</v>
      </c>
      <c r="CH15" s="58">
        <v>5.388</v>
      </c>
      <c r="CI15" s="226">
        <v>0.17</v>
      </c>
      <c r="CJ15" s="58"/>
      <c r="CK15" s="58"/>
    </row>
    <row r="16" ht="15" spans="1:89">
      <c r="A16" s="58" t="s">
        <v>548</v>
      </c>
      <c r="B16" s="62" t="s">
        <v>549</v>
      </c>
      <c r="C16" s="63" t="s">
        <v>73</v>
      </c>
      <c r="D16" s="61" t="s">
        <v>47</v>
      </c>
      <c r="E16" s="58"/>
      <c r="F16" s="58"/>
      <c r="G16" s="58"/>
      <c r="H16" s="58"/>
      <c r="I16" s="58"/>
      <c r="J16" s="58"/>
      <c r="K16" s="58"/>
      <c r="L16" s="58"/>
      <c r="M16" s="58"/>
      <c r="N16" s="58"/>
      <c r="O16" s="58"/>
      <c r="P16" s="58"/>
      <c r="Q16" s="58"/>
      <c r="R16" s="58"/>
      <c r="S16" s="58"/>
      <c r="T16" s="58"/>
      <c r="U16" s="58"/>
      <c r="V16" s="58"/>
      <c r="W16" s="115"/>
      <c r="X16" s="116"/>
      <c r="Y16" s="116"/>
      <c r="Z16" s="116"/>
      <c r="AA16" s="116"/>
      <c r="AB16" s="116"/>
      <c r="AC16" s="116"/>
      <c r="AD16" s="116"/>
      <c r="AE16" s="116"/>
      <c r="AF16" s="132">
        <f t="shared" si="28"/>
        <v>0</v>
      </c>
      <c r="AG16" s="132">
        <f t="shared" si="29"/>
        <v>0</v>
      </c>
      <c r="AH16" s="132">
        <f t="shared" si="30"/>
        <v>0</v>
      </c>
      <c r="AI16" s="132">
        <f t="shared" si="6"/>
        <v>0</v>
      </c>
      <c r="AJ16" s="137"/>
      <c r="AK16" s="141">
        <f t="shared" si="24"/>
        <v>0</v>
      </c>
      <c r="AL16" s="141">
        <f t="shared" si="25"/>
        <v>0</v>
      </c>
      <c r="AM16" s="141">
        <f t="shared" si="26"/>
        <v>0</v>
      </c>
      <c r="AN16" s="141">
        <f t="shared" si="27"/>
        <v>0</v>
      </c>
      <c r="AO16" s="116"/>
      <c r="AP16" s="115"/>
      <c r="AQ16" s="115"/>
      <c r="AR16" s="115"/>
      <c r="AS16" s="115"/>
      <c r="AT16" s="115"/>
      <c r="AU16" s="115"/>
      <c r="AV16" s="115"/>
      <c r="AW16" s="115"/>
      <c r="AX16" s="147"/>
      <c r="AY16" s="137">
        <f t="shared" si="7"/>
        <v>0</v>
      </c>
      <c r="AZ16" s="148">
        <f t="shared" si="8"/>
        <v>0</v>
      </c>
      <c r="BA16" s="148">
        <f t="shared" si="9"/>
        <v>0</v>
      </c>
      <c r="BB16" s="148">
        <f t="shared" si="10"/>
        <v>0</v>
      </c>
      <c r="BC16" s="132"/>
      <c r="BD16" s="141">
        <f t="shared" si="22"/>
        <v>0</v>
      </c>
      <c r="BE16" s="141">
        <f t="shared" si="11"/>
        <v>0</v>
      </c>
      <c r="BF16" s="141">
        <f t="shared" si="12"/>
        <v>0</v>
      </c>
      <c r="BG16" s="163">
        <f t="shared" si="13"/>
        <v>0</v>
      </c>
      <c r="BH16" s="162"/>
      <c r="BI16" s="162"/>
      <c r="BJ16" s="162"/>
      <c r="BK16" s="162"/>
      <c r="BL16" s="177"/>
      <c r="BM16" s="133"/>
      <c r="BN16" s="133"/>
      <c r="BO16" s="133"/>
      <c r="BP16" s="133"/>
      <c r="BQ16" s="133"/>
      <c r="BR16" s="133"/>
      <c r="BS16" s="133"/>
      <c r="BT16" s="133"/>
      <c r="BU16" s="133"/>
      <c r="BV16" s="132">
        <f t="shared" si="14"/>
        <v>0</v>
      </c>
      <c r="BW16" s="132">
        <f t="shared" si="15"/>
        <v>0</v>
      </c>
      <c r="BX16" s="132">
        <f t="shared" si="16"/>
        <v>0</v>
      </c>
      <c r="BY16" s="132">
        <f t="shared" si="17"/>
        <v>0</v>
      </c>
      <c r="BZ16" s="196"/>
      <c r="CA16" s="141">
        <f t="shared" si="18"/>
        <v>0</v>
      </c>
      <c r="CB16" s="141">
        <f t="shared" si="19"/>
        <v>0</v>
      </c>
      <c r="CC16" s="141">
        <f t="shared" si="20"/>
        <v>0</v>
      </c>
      <c r="CD16" s="141">
        <f t="shared" si="21"/>
        <v>0</v>
      </c>
      <c r="CE16" s="205">
        <v>44173</v>
      </c>
      <c r="CF16" s="58">
        <v>16.65</v>
      </c>
      <c r="CG16" s="58">
        <v>2.616</v>
      </c>
      <c r="CH16" s="58">
        <v>1.75</v>
      </c>
      <c r="CI16" s="226">
        <v>0.678</v>
      </c>
      <c r="CJ16" s="227"/>
      <c r="CK16" s="227"/>
    </row>
    <row r="17" s="3" customFormat="1" ht="60" customHeight="1" spans="1:89">
      <c r="A17" s="30" t="s">
        <v>550</v>
      </c>
      <c r="B17" s="64" t="s">
        <v>551</v>
      </c>
      <c r="C17" s="65" t="s">
        <v>105</v>
      </c>
      <c r="D17" s="66" t="s">
        <v>47</v>
      </c>
      <c r="E17" s="92"/>
      <c r="F17" s="92"/>
      <c r="G17" s="92"/>
      <c r="H17" s="92"/>
      <c r="I17" s="92"/>
      <c r="J17" s="92"/>
      <c r="K17" s="92"/>
      <c r="L17" s="92"/>
      <c r="M17" s="92"/>
      <c r="N17" s="92"/>
      <c r="O17" s="92"/>
      <c r="P17" s="92"/>
      <c r="Q17" s="92"/>
      <c r="R17" s="92"/>
      <c r="S17" s="92"/>
      <c r="T17" s="92"/>
      <c r="U17" s="92"/>
      <c r="V17" s="92"/>
      <c r="W17" s="117"/>
      <c r="X17" s="117">
        <v>0.056</v>
      </c>
      <c r="Y17" s="117">
        <v>0.2188</v>
      </c>
      <c r="Z17" s="117">
        <v>0.2814</v>
      </c>
      <c r="AA17" s="117">
        <v>0.1537</v>
      </c>
      <c r="AB17" s="117">
        <v>0.3571</v>
      </c>
      <c r="AC17" s="117">
        <v>4.3466</v>
      </c>
      <c r="AD17" s="117">
        <v>5.0032</v>
      </c>
      <c r="AE17" s="117">
        <v>4.9501</v>
      </c>
      <c r="AF17" s="127">
        <f t="shared" si="28"/>
        <v>0.028</v>
      </c>
      <c r="AG17" s="127">
        <f t="shared" si="29"/>
        <v>0.2501</v>
      </c>
      <c r="AH17" s="127">
        <f t="shared" si="30"/>
        <v>0.2554</v>
      </c>
      <c r="AI17" s="127">
        <f t="shared" si="6"/>
        <v>4.6749</v>
      </c>
      <c r="AJ17" s="117"/>
      <c r="AK17" s="105">
        <f t="shared" si="24"/>
        <v>0.1374</v>
      </c>
      <c r="AL17" s="105">
        <f t="shared" si="25"/>
        <v>0.21755</v>
      </c>
      <c r="AM17" s="105">
        <f t="shared" si="26"/>
        <v>2.35185</v>
      </c>
      <c r="AN17" s="105">
        <f t="shared" si="27"/>
        <v>4.97665</v>
      </c>
      <c r="AO17" s="117"/>
      <c r="AP17" s="117">
        <v>0.4343</v>
      </c>
      <c r="AQ17" s="117">
        <v>0.0992</v>
      </c>
      <c r="AR17" s="117">
        <v>0.0354</v>
      </c>
      <c r="AS17" s="117">
        <v>-0.0052</v>
      </c>
      <c r="AT17" s="117">
        <v>0.1501</v>
      </c>
      <c r="AU17" s="117">
        <v>0.3924</v>
      </c>
      <c r="AV17" s="117">
        <v>0.602</v>
      </c>
      <c r="AW17" s="117">
        <v>0.725</v>
      </c>
      <c r="AX17" s="102"/>
      <c r="AY17" s="105">
        <f t="shared" si="7"/>
        <v>0.21715</v>
      </c>
      <c r="AZ17" s="102">
        <f t="shared" si="8"/>
        <v>0.0673</v>
      </c>
      <c r="BA17" s="102">
        <f t="shared" si="9"/>
        <v>0.07245</v>
      </c>
      <c r="BB17" s="102">
        <f t="shared" si="10"/>
        <v>0.4972</v>
      </c>
      <c r="BC17" s="127"/>
      <c r="BD17" s="105">
        <f t="shared" si="22"/>
        <v>0.26675</v>
      </c>
      <c r="BE17" s="105">
        <f t="shared" si="11"/>
        <v>0.0151</v>
      </c>
      <c r="BF17" s="105">
        <f t="shared" si="12"/>
        <v>0.27125</v>
      </c>
      <c r="BG17" s="159">
        <f t="shared" si="13"/>
        <v>0.6635</v>
      </c>
      <c r="BH17" s="105">
        <v>2.7992</v>
      </c>
      <c r="BI17" s="105">
        <v>3.5839</v>
      </c>
      <c r="BJ17" s="105">
        <v>3.1678</v>
      </c>
      <c r="BK17" s="105"/>
      <c r="BL17" s="172"/>
      <c r="BM17" s="127">
        <v>-0.2138</v>
      </c>
      <c r="BN17" s="127">
        <v>-0.0588</v>
      </c>
      <c r="BO17" s="127">
        <v>-0.0657</v>
      </c>
      <c r="BP17" s="127">
        <v>0.0095</v>
      </c>
      <c r="BQ17" s="127">
        <v>0.0298</v>
      </c>
      <c r="BR17" s="127">
        <v>1.2385</v>
      </c>
      <c r="BS17" s="127">
        <v>1.3127</v>
      </c>
      <c r="BT17" s="127">
        <v>1.1301</v>
      </c>
      <c r="BU17" s="127"/>
      <c r="BV17" s="127">
        <f t="shared" si="14"/>
        <v>-0.1069</v>
      </c>
      <c r="BW17" s="127">
        <f t="shared" si="15"/>
        <v>-0.06225</v>
      </c>
      <c r="BX17" s="127">
        <f t="shared" si="16"/>
        <v>0.01965</v>
      </c>
      <c r="BY17" s="127">
        <f t="shared" si="17"/>
        <v>1.2756</v>
      </c>
      <c r="BZ17" s="191"/>
      <c r="CA17" s="105">
        <f t="shared" si="18"/>
        <v>-0.1363</v>
      </c>
      <c r="CB17" s="105">
        <f t="shared" si="19"/>
        <v>-0.0281</v>
      </c>
      <c r="CC17" s="105">
        <f t="shared" si="20"/>
        <v>0.63415</v>
      </c>
      <c r="CD17" s="105">
        <f t="shared" si="21"/>
        <v>1.2214</v>
      </c>
      <c r="CE17" s="191">
        <v>35697</v>
      </c>
      <c r="CF17" s="30">
        <v>312.3</v>
      </c>
      <c r="CG17" s="30">
        <v>36.33</v>
      </c>
      <c r="CH17" s="30">
        <v>36.33</v>
      </c>
      <c r="CI17" s="214">
        <v>0.871</v>
      </c>
      <c r="CJ17" s="215" t="s">
        <v>552</v>
      </c>
      <c r="CK17" s="30"/>
    </row>
    <row r="18" s="3" customFormat="1" ht="44" customHeight="1" spans="1:89">
      <c r="A18" s="30" t="s">
        <v>553</v>
      </c>
      <c r="B18" s="64" t="s">
        <v>554</v>
      </c>
      <c r="C18" s="65" t="s">
        <v>125</v>
      </c>
      <c r="D18" s="36" t="s">
        <v>15</v>
      </c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105"/>
      <c r="X18" s="105">
        <v>-0.2875</v>
      </c>
      <c r="Y18" s="105">
        <v>-0.3636</v>
      </c>
      <c r="Z18" s="105">
        <v>0</v>
      </c>
      <c r="AA18" s="105">
        <v>0.2708</v>
      </c>
      <c r="AB18" s="105">
        <v>0.3684</v>
      </c>
      <c r="AC18" s="105">
        <v>0.7857</v>
      </c>
      <c r="AD18" s="105">
        <v>0.275</v>
      </c>
      <c r="AE18" s="105">
        <v>0.1803</v>
      </c>
      <c r="AF18" s="127">
        <f t="shared" si="28"/>
        <v>-0.14375</v>
      </c>
      <c r="AG18" s="127">
        <f t="shared" si="29"/>
        <v>-0.1818</v>
      </c>
      <c r="AH18" s="127">
        <f t="shared" si="30"/>
        <v>0.3196</v>
      </c>
      <c r="AI18" s="127">
        <f t="shared" si="6"/>
        <v>0.53035</v>
      </c>
      <c r="AJ18" s="105"/>
      <c r="AK18" s="105">
        <f t="shared" si="24"/>
        <v>-0.32555</v>
      </c>
      <c r="AL18" s="105">
        <f t="shared" si="25"/>
        <v>0.1354</v>
      </c>
      <c r="AM18" s="105">
        <f t="shared" si="26"/>
        <v>0.57705</v>
      </c>
      <c r="AN18" s="105">
        <f t="shared" si="27"/>
        <v>0.22765</v>
      </c>
      <c r="AO18" s="105"/>
      <c r="AP18" s="105">
        <v>-0.2229</v>
      </c>
      <c r="AQ18" s="105">
        <v>-0.1734</v>
      </c>
      <c r="AR18" s="105">
        <v>0.2066</v>
      </c>
      <c r="AS18" s="105">
        <v>0.1905</v>
      </c>
      <c r="AT18" s="105">
        <v>0.4534</v>
      </c>
      <c r="AU18" s="105">
        <v>0.1545</v>
      </c>
      <c r="AV18" s="105">
        <v>0.3392</v>
      </c>
      <c r="AW18" s="105">
        <v>0.6925</v>
      </c>
      <c r="AX18" s="102"/>
      <c r="AY18" s="105">
        <f t="shared" si="7"/>
        <v>-0.11145</v>
      </c>
      <c r="AZ18" s="102">
        <f t="shared" si="8"/>
        <v>0.0166</v>
      </c>
      <c r="BA18" s="102">
        <f t="shared" si="9"/>
        <v>0.32195</v>
      </c>
      <c r="BB18" s="102">
        <f t="shared" si="10"/>
        <v>0.24685</v>
      </c>
      <c r="BC18" s="127"/>
      <c r="BD18" s="105">
        <f t="shared" si="22"/>
        <v>-0.19815</v>
      </c>
      <c r="BE18" s="105">
        <f t="shared" si="11"/>
        <v>0.19855</v>
      </c>
      <c r="BF18" s="105">
        <f t="shared" si="12"/>
        <v>0.30395</v>
      </c>
      <c r="BG18" s="159">
        <f t="shared" si="13"/>
        <v>0.51585</v>
      </c>
      <c r="BH18" s="105"/>
      <c r="BI18" s="105"/>
      <c r="BJ18" s="105"/>
      <c r="BK18" s="105"/>
      <c r="BL18" s="172"/>
      <c r="BM18" s="127">
        <v>0.0206</v>
      </c>
      <c r="BN18" s="127">
        <v>0.0911</v>
      </c>
      <c r="BO18" s="127">
        <v>-0.1225</v>
      </c>
      <c r="BP18" s="127">
        <v>-0.1634</v>
      </c>
      <c r="BQ18" s="127">
        <v>-0.0816</v>
      </c>
      <c r="BR18" s="127">
        <v>-0.1297</v>
      </c>
      <c r="BS18" s="127">
        <v>-0.0718</v>
      </c>
      <c r="BT18" s="127">
        <v>0.02</v>
      </c>
      <c r="BU18" s="127"/>
      <c r="BV18" s="127">
        <f t="shared" si="14"/>
        <v>0.0103</v>
      </c>
      <c r="BW18" s="127">
        <f t="shared" si="15"/>
        <v>-0.0157</v>
      </c>
      <c r="BX18" s="127">
        <f t="shared" si="16"/>
        <v>-0.1225</v>
      </c>
      <c r="BY18" s="127">
        <f t="shared" si="17"/>
        <v>-0.10075</v>
      </c>
      <c r="BZ18" s="191"/>
      <c r="CA18" s="105">
        <f t="shared" si="18"/>
        <v>0.05585</v>
      </c>
      <c r="CB18" s="105">
        <f t="shared" si="19"/>
        <v>-0.14295</v>
      </c>
      <c r="CC18" s="105">
        <f t="shared" si="20"/>
        <v>-0.10565</v>
      </c>
      <c r="CD18" s="105">
        <f t="shared" si="21"/>
        <v>-0.0259</v>
      </c>
      <c r="CE18" s="191">
        <v>43026</v>
      </c>
      <c r="CF18" s="30">
        <v>30.14</v>
      </c>
      <c r="CG18" s="30">
        <v>1.16</v>
      </c>
      <c r="CH18" s="30">
        <v>1.058</v>
      </c>
      <c r="CI18" s="214">
        <v>0.72</v>
      </c>
      <c r="CJ18" s="215" t="s">
        <v>555</v>
      </c>
      <c r="CK18" s="30"/>
    </row>
    <row r="19" s="3" customFormat="1" ht="47" customHeight="1" spans="1:89">
      <c r="A19" s="30" t="s">
        <v>556</v>
      </c>
      <c r="B19" s="392" t="s">
        <v>399</v>
      </c>
      <c r="C19" s="36" t="s">
        <v>400</v>
      </c>
      <c r="D19" s="36" t="s">
        <v>103</v>
      </c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105"/>
      <c r="X19" s="105">
        <v>-0.4643</v>
      </c>
      <c r="Y19" s="105">
        <v>1</v>
      </c>
      <c r="Z19" s="105">
        <v>1.913</v>
      </c>
      <c r="AA19" s="105">
        <v>2.3913</v>
      </c>
      <c r="AB19" s="105">
        <v>3.1533</v>
      </c>
      <c r="AC19" s="105">
        <v>2.1447</v>
      </c>
      <c r="AD19" s="105">
        <v>1.597</v>
      </c>
      <c r="AE19" s="105">
        <v>1.159</v>
      </c>
      <c r="AF19" s="127">
        <f t="shared" si="28"/>
        <v>-0.23215</v>
      </c>
      <c r="AG19" s="127">
        <f t="shared" si="29"/>
        <v>1.4565</v>
      </c>
      <c r="AH19" s="127">
        <f t="shared" si="30"/>
        <v>2.7723</v>
      </c>
      <c r="AI19" s="127">
        <f t="shared" si="6"/>
        <v>1.87085</v>
      </c>
      <c r="AJ19" s="105"/>
      <c r="AK19" s="105">
        <f t="shared" si="24"/>
        <v>0.26785</v>
      </c>
      <c r="AL19" s="105">
        <f t="shared" si="25"/>
        <v>2.15215</v>
      </c>
      <c r="AM19" s="105">
        <f t="shared" si="26"/>
        <v>2.649</v>
      </c>
      <c r="AN19" s="105">
        <f t="shared" si="27"/>
        <v>1.378</v>
      </c>
      <c r="AO19" s="105"/>
      <c r="AP19" s="105">
        <v>0.3525</v>
      </c>
      <c r="AQ19" s="105">
        <v>-0.0876</v>
      </c>
      <c r="AR19" s="105">
        <v>0.0944</v>
      </c>
      <c r="AS19" s="105">
        <v>0.1548</v>
      </c>
      <c r="AT19" s="105">
        <v>0.1124</v>
      </c>
      <c r="AU19" s="105">
        <v>0.3139</v>
      </c>
      <c r="AV19" s="105">
        <v>0.0935</v>
      </c>
      <c r="AW19" s="105">
        <v>0.1211</v>
      </c>
      <c r="AX19" s="102"/>
      <c r="AY19" s="105">
        <f t="shared" si="7"/>
        <v>0.17625</v>
      </c>
      <c r="AZ19" s="102">
        <f t="shared" si="8"/>
        <v>0.0034</v>
      </c>
      <c r="BA19" s="102">
        <f t="shared" si="9"/>
        <v>0.1336</v>
      </c>
      <c r="BB19" s="102">
        <f t="shared" si="10"/>
        <v>0.2037</v>
      </c>
      <c r="BC19" s="127"/>
      <c r="BD19" s="105">
        <f t="shared" si="22"/>
        <v>0.13245</v>
      </c>
      <c r="BE19" s="105">
        <f t="shared" si="11"/>
        <v>0.1246</v>
      </c>
      <c r="BF19" s="105">
        <f t="shared" si="12"/>
        <v>0.21315</v>
      </c>
      <c r="BG19" s="159">
        <f t="shared" si="13"/>
        <v>0.1073</v>
      </c>
      <c r="BH19" s="105"/>
      <c r="BI19" s="105"/>
      <c r="BJ19" s="105"/>
      <c r="BK19" s="105"/>
      <c r="BL19" s="172"/>
      <c r="BM19" s="127">
        <v>-0.2512</v>
      </c>
      <c r="BN19" s="127">
        <v>0.6957</v>
      </c>
      <c r="BO19" s="127">
        <v>0.6838</v>
      </c>
      <c r="BP19" s="127">
        <v>0.796</v>
      </c>
      <c r="BQ19" s="127">
        <v>0.7427</v>
      </c>
      <c r="BR19" s="127">
        <v>0.6629</v>
      </c>
      <c r="BS19" s="127">
        <v>0.7495</v>
      </c>
      <c r="BT19" s="127">
        <v>0.532</v>
      </c>
      <c r="BU19" s="127"/>
      <c r="BV19" s="127">
        <f t="shared" si="14"/>
        <v>-0.1256</v>
      </c>
      <c r="BW19" s="127">
        <f t="shared" si="15"/>
        <v>0.68975</v>
      </c>
      <c r="BX19" s="127">
        <f t="shared" si="16"/>
        <v>0.76935</v>
      </c>
      <c r="BY19" s="127">
        <f t="shared" si="17"/>
        <v>0.7062</v>
      </c>
      <c r="BZ19" s="191"/>
      <c r="CA19" s="105">
        <f t="shared" si="18"/>
        <v>0.22225</v>
      </c>
      <c r="CB19" s="105">
        <f t="shared" si="19"/>
        <v>0.7399</v>
      </c>
      <c r="CC19" s="105">
        <f t="shared" si="20"/>
        <v>0.7028</v>
      </c>
      <c r="CD19" s="105">
        <f t="shared" si="21"/>
        <v>0.64075</v>
      </c>
      <c r="CE19" s="191">
        <v>40696</v>
      </c>
      <c r="CF19" s="30">
        <v>113.4</v>
      </c>
      <c r="CG19" s="30">
        <v>11.56</v>
      </c>
      <c r="CH19" s="30">
        <v>8.672</v>
      </c>
      <c r="CI19" s="214">
        <v>0.842</v>
      </c>
      <c r="CJ19" s="218" t="s">
        <v>557</v>
      </c>
      <c r="CK19" s="239"/>
    </row>
    <row r="20" ht="15" spans="1:89">
      <c r="A20" s="58" t="s">
        <v>558</v>
      </c>
      <c r="B20" s="393" t="s">
        <v>418</v>
      </c>
      <c r="C20" s="69" t="s">
        <v>419</v>
      </c>
      <c r="D20" s="61" t="s">
        <v>15</v>
      </c>
      <c r="E20" s="58"/>
      <c r="F20" s="58"/>
      <c r="G20" s="58"/>
      <c r="H20" s="58"/>
      <c r="I20" s="58"/>
      <c r="J20" s="58"/>
      <c r="K20" s="58"/>
      <c r="L20" s="58"/>
      <c r="M20" s="58"/>
      <c r="N20" s="58"/>
      <c r="O20" s="58"/>
      <c r="P20" s="58"/>
      <c r="Q20" s="58"/>
      <c r="R20" s="58"/>
      <c r="S20" s="58"/>
      <c r="T20" s="58"/>
      <c r="U20" s="58"/>
      <c r="V20" s="58"/>
      <c r="W20" s="115"/>
      <c r="X20" s="116">
        <v>0.6154</v>
      </c>
      <c r="Y20" s="116">
        <v>0.51</v>
      </c>
      <c r="Z20" s="116">
        <v>0.6316</v>
      </c>
      <c r="AA20" s="116">
        <v>0.481</v>
      </c>
      <c r="AB20" s="116">
        <v>0.4286</v>
      </c>
      <c r="AC20" s="116">
        <v>2.7272</v>
      </c>
      <c r="AD20" s="116">
        <v>0.4516</v>
      </c>
      <c r="AE20" s="116">
        <v>0.2588</v>
      </c>
      <c r="AF20" s="132">
        <f t="shared" ref="AF20:AF29" si="31">(W20+X20)/2</f>
        <v>0.3077</v>
      </c>
      <c r="AG20" s="132">
        <f t="shared" si="29"/>
        <v>0.5708</v>
      </c>
      <c r="AH20" s="132">
        <f t="shared" si="30"/>
        <v>0.4548</v>
      </c>
      <c r="AI20" s="132">
        <f t="shared" si="6"/>
        <v>1.5894</v>
      </c>
      <c r="AJ20" s="137"/>
      <c r="AK20" s="141">
        <f t="shared" si="24"/>
        <v>0.5627</v>
      </c>
      <c r="AL20" s="141">
        <f t="shared" si="25"/>
        <v>0.5563</v>
      </c>
      <c r="AM20" s="141">
        <f t="shared" si="26"/>
        <v>1.5779</v>
      </c>
      <c r="AN20" s="141">
        <f t="shared" ref="AN20:AN29" si="32">(AD20+AE20)/2</f>
        <v>0.3552</v>
      </c>
      <c r="AO20" s="116"/>
      <c r="AP20" s="115">
        <v>0.512</v>
      </c>
      <c r="AQ20" s="115">
        <v>1.0886</v>
      </c>
      <c r="AR20" s="115">
        <v>0.786</v>
      </c>
      <c r="AS20" s="115">
        <v>0.3344</v>
      </c>
      <c r="AT20" s="115">
        <v>-0.0432</v>
      </c>
      <c r="AU20" s="115">
        <v>-0.1959</v>
      </c>
      <c r="AV20" s="115">
        <v>-0.2721</v>
      </c>
      <c r="AW20" s="115">
        <v>0.0027</v>
      </c>
      <c r="AX20" s="147"/>
      <c r="AY20" s="137">
        <f t="shared" si="7"/>
        <v>0.256</v>
      </c>
      <c r="AZ20" s="148">
        <f t="shared" si="8"/>
        <v>0.9373</v>
      </c>
      <c r="BA20" s="148">
        <f t="shared" si="9"/>
        <v>0.1456</v>
      </c>
      <c r="BB20" s="148">
        <f t="shared" si="10"/>
        <v>-0.234</v>
      </c>
      <c r="BC20" s="132"/>
      <c r="BD20" s="141">
        <f t="shared" si="22"/>
        <v>0.8003</v>
      </c>
      <c r="BE20" s="141">
        <f t="shared" si="11"/>
        <v>0.5602</v>
      </c>
      <c r="BF20" s="141">
        <f t="shared" si="12"/>
        <v>-0.11955</v>
      </c>
      <c r="BG20" s="163">
        <f t="shared" si="13"/>
        <v>-0.1347</v>
      </c>
      <c r="BH20" s="162"/>
      <c r="BI20" s="162"/>
      <c r="BJ20" s="162"/>
      <c r="BK20" s="162"/>
      <c r="BL20" s="177"/>
      <c r="BM20" s="133">
        <v>0.0111</v>
      </c>
      <c r="BN20" s="133">
        <v>0.2296</v>
      </c>
      <c r="BO20" s="133">
        <v>0.094</v>
      </c>
      <c r="BP20" s="133">
        <v>0.0442</v>
      </c>
      <c r="BQ20" s="133">
        <v>-0.1082</v>
      </c>
      <c r="BR20" s="133">
        <v>0.0232</v>
      </c>
      <c r="BS20" s="133">
        <v>-0.1023</v>
      </c>
      <c r="BT20" s="133">
        <v>-0.175</v>
      </c>
      <c r="BU20" s="133"/>
      <c r="BV20" s="132">
        <f t="shared" si="14"/>
        <v>0.00555</v>
      </c>
      <c r="BW20" s="132">
        <f t="shared" si="15"/>
        <v>0.1618</v>
      </c>
      <c r="BX20" s="132">
        <f t="shared" si="16"/>
        <v>-0.032</v>
      </c>
      <c r="BY20" s="132">
        <f t="shared" si="17"/>
        <v>-0.03955</v>
      </c>
      <c r="BZ20" s="196"/>
      <c r="CA20" s="141">
        <f t="shared" si="18"/>
        <v>0.12035</v>
      </c>
      <c r="CB20" s="141">
        <f t="shared" si="19"/>
        <v>0.0691</v>
      </c>
      <c r="CC20" s="141">
        <f t="shared" si="20"/>
        <v>-0.0425</v>
      </c>
      <c r="CD20" s="141">
        <f t="shared" si="21"/>
        <v>-0.13865</v>
      </c>
      <c r="CE20" s="205">
        <v>40543</v>
      </c>
      <c r="CF20" s="58">
        <v>153.8</v>
      </c>
      <c r="CG20" s="58">
        <v>18.03</v>
      </c>
      <c r="CH20" s="58">
        <v>17.69</v>
      </c>
      <c r="CI20" s="226">
        <v>0.578</v>
      </c>
      <c r="CJ20" s="228"/>
      <c r="CK20" s="228"/>
    </row>
    <row r="21" spans="1:89">
      <c r="A21" s="58" t="s">
        <v>559</v>
      </c>
      <c r="B21" s="68">
        <v>600821</v>
      </c>
      <c r="C21" s="69" t="s">
        <v>423</v>
      </c>
      <c r="D21" s="61" t="s">
        <v>67</v>
      </c>
      <c r="E21" s="58"/>
      <c r="F21" s="58"/>
      <c r="G21" s="58"/>
      <c r="H21" s="58"/>
      <c r="I21" s="58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115"/>
      <c r="X21" s="116">
        <v>0.3939</v>
      </c>
      <c r="Y21" s="116">
        <v>0.9091</v>
      </c>
      <c r="Z21" s="116">
        <v>0.8947</v>
      </c>
      <c r="AA21" s="116">
        <v>1.1026</v>
      </c>
      <c r="AB21" s="116">
        <v>1.175</v>
      </c>
      <c r="AC21" s="116">
        <v>7</v>
      </c>
      <c r="AD21" s="116">
        <v>9.5</v>
      </c>
      <c r="AE21" s="116">
        <v>5</v>
      </c>
      <c r="AF21" s="132">
        <f t="shared" si="31"/>
        <v>0.19695</v>
      </c>
      <c r="AG21" s="132">
        <f t="shared" si="29"/>
        <v>0.9019</v>
      </c>
      <c r="AH21" s="132">
        <f t="shared" si="30"/>
        <v>1.1388</v>
      </c>
      <c r="AI21" s="132">
        <f t="shared" si="6"/>
        <v>8.25</v>
      </c>
      <c r="AJ21" s="137"/>
      <c r="AK21" s="141">
        <f t="shared" si="24"/>
        <v>0.6515</v>
      </c>
      <c r="AL21" s="141">
        <f t="shared" si="25"/>
        <v>0.99865</v>
      </c>
      <c r="AM21" s="141">
        <f t="shared" si="26"/>
        <v>4.0875</v>
      </c>
      <c r="AN21" s="141">
        <f t="shared" si="32"/>
        <v>7.25</v>
      </c>
      <c r="AO21" s="116"/>
      <c r="AP21" s="115">
        <v>1.4044</v>
      </c>
      <c r="AQ21" s="115">
        <v>2.46</v>
      </c>
      <c r="AR21" s="115">
        <v>5.9602</v>
      </c>
      <c r="AS21" s="115">
        <v>2.6404</v>
      </c>
      <c r="AT21" s="115">
        <v>1.5842</v>
      </c>
      <c r="AU21" s="115">
        <v>0.0869</v>
      </c>
      <c r="AV21" s="115">
        <v>0.409</v>
      </c>
      <c r="AW21" s="115">
        <v>0.3792</v>
      </c>
      <c r="AX21" s="147"/>
      <c r="AY21" s="137">
        <f t="shared" si="7"/>
        <v>0.7022</v>
      </c>
      <c r="AZ21" s="148">
        <f t="shared" si="8"/>
        <v>4.2101</v>
      </c>
      <c r="BA21" s="148">
        <f t="shared" si="9"/>
        <v>2.1123</v>
      </c>
      <c r="BB21" s="148">
        <f t="shared" si="10"/>
        <v>0.24795</v>
      </c>
      <c r="BC21" s="132"/>
      <c r="BD21" s="141">
        <f t="shared" si="22"/>
        <v>1.9322</v>
      </c>
      <c r="BE21" s="141">
        <f t="shared" si="11"/>
        <v>4.3003</v>
      </c>
      <c r="BF21" s="141">
        <f t="shared" si="12"/>
        <v>0.83555</v>
      </c>
      <c r="BG21" s="163">
        <f t="shared" si="13"/>
        <v>0.3941</v>
      </c>
      <c r="BH21" s="162"/>
      <c r="BI21" s="162"/>
      <c r="BJ21" s="162"/>
      <c r="BK21" s="162"/>
      <c r="BL21" s="177"/>
      <c r="BM21" s="133">
        <v>0.204</v>
      </c>
      <c r="BN21" s="133">
        <v>4.0756</v>
      </c>
      <c r="BO21" s="133">
        <v>2.8845</v>
      </c>
      <c r="BP21" s="133">
        <v>1.641</v>
      </c>
      <c r="BQ21" s="133">
        <v>1.4862</v>
      </c>
      <c r="BR21" s="133">
        <v>-0.3297</v>
      </c>
      <c r="BS21" s="133">
        <v>-0.2144</v>
      </c>
      <c r="BT21" s="133">
        <v>0.007</v>
      </c>
      <c r="BU21" s="133"/>
      <c r="BV21" s="132">
        <f t="shared" si="14"/>
        <v>0.102</v>
      </c>
      <c r="BW21" s="132">
        <f t="shared" si="15"/>
        <v>3.48005</v>
      </c>
      <c r="BX21" s="132">
        <f t="shared" si="16"/>
        <v>1.5636</v>
      </c>
      <c r="BY21" s="132">
        <f t="shared" si="17"/>
        <v>-0.27205</v>
      </c>
      <c r="BZ21" s="196"/>
      <c r="CA21" s="141">
        <f t="shared" si="18"/>
        <v>2.1398</v>
      </c>
      <c r="CB21" s="141">
        <f t="shared" si="19"/>
        <v>2.26275</v>
      </c>
      <c r="CC21" s="141">
        <f t="shared" si="20"/>
        <v>0.57825</v>
      </c>
      <c r="CD21" s="141">
        <f t="shared" si="21"/>
        <v>-0.1037</v>
      </c>
      <c r="CE21" s="205">
        <v>34362</v>
      </c>
      <c r="CF21" s="58">
        <v>203.7</v>
      </c>
      <c r="CG21" s="58">
        <v>15.36</v>
      </c>
      <c r="CH21" s="58">
        <v>9.657</v>
      </c>
      <c r="CI21" s="226">
        <v>0.24</v>
      </c>
      <c r="CJ21" s="228"/>
      <c r="CK21" s="228"/>
    </row>
    <row r="22" spans="1:89">
      <c r="A22" s="58" t="s">
        <v>560</v>
      </c>
      <c r="B22" s="70" t="s">
        <v>435</v>
      </c>
      <c r="C22" s="69" t="s">
        <v>436</v>
      </c>
      <c r="D22" s="61" t="s">
        <v>67</v>
      </c>
      <c r="E22" s="58"/>
      <c r="F22" s="58"/>
      <c r="G22" s="58"/>
      <c r="H22" s="58"/>
      <c r="I22" s="58"/>
      <c r="J22" s="58"/>
      <c r="K22" s="58"/>
      <c r="L22" s="58"/>
      <c r="M22" s="58"/>
      <c r="N22" s="58"/>
      <c r="O22" s="58"/>
      <c r="P22" s="58"/>
      <c r="Q22" s="58"/>
      <c r="R22" s="58"/>
      <c r="S22" s="58"/>
      <c r="T22" s="58"/>
      <c r="U22" s="58"/>
      <c r="V22" s="58"/>
      <c r="W22" s="115"/>
      <c r="X22" s="116"/>
      <c r="Y22" s="116"/>
      <c r="Z22" s="116"/>
      <c r="AA22" s="116"/>
      <c r="AB22" s="116"/>
      <c r="AC22" s="116"/>
      <c r="AD22" s="116"/>
      <c r="AE22" s="116"/>
      <c r="AF22" s="132">
        <f t="shared" si="31"/>
        <v>0</v>
      </c>
      <c r="AG22" s="132">
        <f t="shared" si="29"/>
        <v>0</v>
      </c>
      <c r="AH22" s="132">
        <f t="shared" si="30"/>
        <v>0</v>
      </c>
      <c r="AI22" s="132">
        <f t="shared" si="6"/>
        <v>0</v>
      </c>
      <c r="AJ22" s="137"/>
      <c r="AK22" s="141">
        <f t="shared" si="24"/>
        <v>0</v>
      </c>
      <c r="AL22" s="141">
        <f t="shared" si="25"/>
        <v>0</v>
      </c>
      <c r="AM22" s="141">
        <f t="shared" si="26"/>
        <v>0</v>
      </c>
      <c r="AN22" s="141">
        <f t="shared" si="32"/>
        <v>0</v>
      </c>
      <c r="AO22" s="116"/>
      <c r="AP22" s="115"/>
      <c r="AQ22" s="115"/>
      <c r="AR22" s="115"/>
      <c r="AS22" s="115"/>
      <c r="AT22" s="115"/>
      <c r="AU22" s="115"/>
      <c r="AV22" s="115"/>
      <c r="AW22" s="115"/>
      <c r="AX22" s="116"/>
      <c r="AY22" s="137">
        <f t="shared" si="7"/>
        <v>0</v>
      </c>
      <c r="AZ22" s="148">
        <f t="shared" si="8"/>
        <v>0</v>
      </c>
      <c r="BA22" s="148">
        <f t="shared" si="9"/>
        <v>0</v>
      </c>
      <c r="BB22" s="148">
        <f t="shared" si="10"/>
        <v>0</v>
      </c>
      <c r="BC22" s="132"/>
      <c r="BD22" s="141">
        <f t="shared" si="22"/>
        <v>0</v>
      </c>
      <c r="BE22" s="141">
        <f t="shared" si="11"/>
        <v>0</v>
      </c>
      <c r="BF22" s="141">
        <f t="shared" si="12"/>
        <v>0</v>
      </c>
      <c r="BG22" s="163">
        <f t="shared" si="13"/>
        <v>0</v>
      </c>
      <c r="BH22" s="162"/>
      <c r="BI22" s="162"/>
      <c r="BJ22" s="162"/>
      <c r="BK22" s="162"/>
      <c r="BL22" s="177"/>
      <c r="BM22" s="182"/>
      <c r="BN22" s="182"/>
      <c r="BO22" s="182"/>
      <c r="BP22" s="182"/>
      <c r="BQ22" s="182"/>
      <c r="BR22" s="182"/>
      <c r="BS22" s="182"/>
      <c r="BT22" s="182"/>
      <c r="BU22" s="133"/>
      <c r="BV22" s="132">
        <f t="shared" si="14"/>
        <v>0</v>
      </c>
      <c r="BW22" s="132">
        <f t="shared" si="15"/>
        <v>0</v>
      </c>
      <c r="BX22" s="132">
        <f t="shared" si="16"/>
        <v>0</v>
      </c>
      <c r="BY22" s="132">
        <f t="shared" si="17"/>
        <v>0</v>
      </c>
      <c r="BZ22" s="196"/>
      <c r="CA22" s="141">
        <f t="shared" si="18"/>
        <v>0</v>
      </c>
      <c r="CB22" s="141">
        <f t="shared" si="19"/>
        <v>0</v>
      </c>
      <c r="CC22" s="141">
        <f t="shared" si="20"/>
        <v>0</v>
      </c>
      <c r="CD22" s="141">
        <f t="shared" si="21"/>
        <v>0</v>
      </c>
      <c r="CE22" s="205">
        <v>43970</v>
      </c>
      <c r="CF22" s="58">
        <v>305.4</v>
      </c>
      <c r="CG22" s="58">
        <v>28.94</v>
      </c>
      <c r="CH22" s="58">
        <v>20.41</v>
      </c>
      <c r="CI22" s="226">
        <v>0.122</v>
      </c>
      <c r="CJ22" s="228"/>
      <c r="CK22" s="228"/>
    </row>
    <row r="23" spans="1:89">
      <c r="A23" s="58" t="s">
        <v>561</v>
      </c>
      <c r="B23" s="70" t="s">
        <v>437</v>
      </c>
      <c r="C23" s="69" t="s">
        <v>438</v>
      </c>
      <c r="D23" s="61" t="s">
        <v>35</v>
      </c>
      <c r="E23" s="58"/>
      <c r="F23" s="58"/>
      <c r="G23" s="58"/>
      <c r="H23" s="58"/>
      <c r="I23" s="58"/>
      <c r="J23" s="58"/>
      <c r="K23" s="58"/>
      <c r="L23" s="58"/>
      <c r="M23" s="58"/>
      <c r="N23" s="58"/>
      <c r="O23" s="58"/>
      <c r="P23" s="58"/>
      <c r="Q23" s="58"/>
      <c r="R23" s="58"/>
      <c r="S23" s="58"/>
      <c r="T23" s="58"/>
      <c r="U23" s="58"/>
      <c r="V23" s="58"/>
      <c r="W23" s="115"/>
      <c r="X23" s="116"/>
      <c r="Y23" s="116"/>
      <c r="Z23" s="116"/>
      <c r="AA23" s="116"/>
      <c r="AB23" s="116"/>
      <c r="AC23" s="116"/>
      <c r="AD23" s="116"/>
      <c r="AE23" s="116"/>
      <c r="AF23" s="132">
        <f t="shared" si="31"/>
        <v>0</v>
      </c>
      <c r="AG23" s="132">
        <f t="shared" si="29"/>
        <v>0</v>
      </c>
      <c r="AH23" s="132">
        <f t="shared" si="30"/>
        <v>0</v>
      </c>
      <c r="AI23" s="132">
        <f t="shared" si="6"/>
        <v>0</v>
      </c>
      <c r="AJ23" s="137"/>
      <c r="AK23" s="141">
        <f t="shared" si="24"/>
        <v>0</v>
      </c>
      <c r="AL23" s="141">
        <f t="shared" si="25"/>
        <v>0</v>
      </c>
      <c r="AM23" s="141">
        <f t="shared" si="26"/>
        <v>0</v>
      </c>
      <c r="AN23" s="141">
        <f t="shared" si="32"/>
        <v>0</v>
      </c>
      <c r="AO23" s="116"/>
      <c r="AP23" s="115"/>
      <c r="AQ23" s="115"/>
      <c r="AR23" s="115"/>
      <c r="AS23" s="115"/>
      <c r="AT23" s="115"/>
      <c r="AU23" s="115"/>
      <c r="AV23" s="115"/>
      <c r="AW23" s="115"/>
      <c r="AX23" s="116"/>
      <c r="AY23" s="137">
        <f t="shared" si="7"/>
        <v>0</v>
      </c>
      <c r="AZ23" s="148">
        <f t="shared" si="8"/>
        <v>0</v>
      </c>
      <c r="BA23" s="148">
        <f t="shared" si="9"/>
        <v>0</v>
      </c>
      <c r="BB23" s="148">
        <f t="shared" si="10"/>
        <v>0</v>
      </c>
      <c r="BC23" s="132"/>
      <c r="BD23" s="141">
        <f t="shared" si="22"/>
        <v>0</v>
      </c>
      <c r="BE23" s="141">
        <f t="shared" si="11"/>
        <v>0</v>
      </c>
      <c r="BF23" s="141">
        <f t="shared" si="12"/>
        <v>0</v>
      </c>
      <c r="BG23" s="163">
        <f t="shared" si="13"/>
        <v>0</v>
      </c>
      <c r="BH23" s="162"/>
      <c r="BI23" s="162"/>
      <c r="BJ23" s="162"/>
      <c r="BK23" s="162"/>
      <c r="BL23" s="177"/>
      <c r="BM23" s="182"/>
      <c r="BN23" s="182"/>
      <c r="BO23" s="182"/>
      <c r="BP23" s="182"/>
      <c r="BQ23" s="182"/>
      <c r="BR23" s="182"/>
      <c r="BS23" s="182"/>
      <c r="BT23" s="182"/>
      <c r="BU23" s="133"/>
      <c r="BV23" s="132">
        <f t="shared" si="14"/>
        <v>0</v>
      </c>
      <c r="BW23" s="132">
        <f t="shared" si="15"/>
        <v>0</v>
      </c>
      <c r="BX23" s="132">
        <f t="shared" si="16"/>
        <v>0</v>
      </c>
      <c r="BY23" s="132">
        <f t="shared" si="17"/>
        <v>0</v>
      </c>
      <c r="BZ23" s="196"/>
      <c r="CA23" s="141">
        <f t="shared" si="18"/>
        <v>0</v>
      </c>
      <c r="CB23" s="141">
        <f t="shared" si="19"/>
        <v>0</v>
      </c>
      <c r="CC23" s="141">
        <f t="shared" si="20"/>
        <v>0</v>
      </c>
      <c r="CD23" s="141">
        <f t="shared" si="21"/>
        <v>0</v>
      </c>
      <c r="CE23" s="205">
        <v>42117</v>
      </c>
      <c r="CF23" s="58">
        <v>18.09</v>
      </c>
      <c r="CG23" s="58">
        <v>2.986</v>
      </c>
      <c r="CH23" s="58">
        <v>2.986</v>
      </c>
      <c r="CI23" s="226">
        <v>0.05</v>
      </c>
      <c r="CJ23" s="228"/>
      <c r="CK23" s="228"/>
    </row>
    <row r="24" spans="1:89">
      <c r="A24" s="58" t="s">
        <v>562</v>
      </c>
      <c r="B24" s="71">
        <v>605028</v>
      </c>
      <c r="C24" s="69" t="s">
        <v>439</v>
      </c>
      <c r="D24" s="61" t="s">
        <v>67</v>
      </c>
      <c r="E24" s="58"/>
      <c r="F24" s="58"/>
      <c r="G24" s="58"/>
      <c r="H24" s="58"/>
      <c r="I24" s="58"/>
      <c r="J24" s="58"/>
      <c r="K24" s="58"/>
      <c r="L24" s="58"/>
      <c r="M24" s="58"/>
      <c r="N24" s="58"/>
      <c r="O24" s="58"/>
      <c r="P24" s="58"/>
      <c r="Q24" s="58"/>
      <c r="R24" s="58"/>
      <c r="S24" s="58"/>
      <c r="T24" s="58"/>
      <c r="U24" s="58"/>
      <c r="V24" s="58"/>
      <c r="W24" s="115"/>
      <c r="X24" s="116"/>
      <c r="Y24" s="116"/>
      <c r="Z24" s="116"/>
      <c r="AA24" s="116"/>
      <c r="AB24" s="116"/>
      <c r="AC24" s="116"/>
      <c r="AD24" s="116"/>
      <c r="AE24" s="116"/>
      <c r="AF24" s="132">
        <f t="shared" si="31"/>
        <v>0</v>
      </c>
      <c r="AG24" s="132">
        <f t="shared" si="29"/>
        <v>0</v>
      </c>
      <c r="AH24" s="132">
        <f t="shared" si="30"/>
        <v>0</v>
      </c>
      <c r="AI24" s="132">
        <f t="shared" si="6"/>
        <v>0</v>
      </c>
      <c r="AJ24" s="137"/>
      <c r="AK24" s="141">
        <f t="shared" si="24"/>
        <v>0</v>
      </c>
      <c r="AL24" s="141">
        <f t="shared" si="25"/>
        <v>0</v>
      </c>
      <c r="AM24" s="141">
        <f t="shared" si="26"/>
        <v>0</v>
      </c>
      <c r="AN24" s="141">
        <f t="shared" si="32"/>
        <v>0</v>
      </c>
      <c r="AO24" s="116"/>
      <c r="AP24" s="115"/>
      <c r="AQ24" s="115"/>
      <c r="AR24" s="115"/>
      <c r="AS24" s="115"/>
      <c r="AT24" s="115"/>
      <c r="AU24" s="115"/>
      <c r="AV24" s="115"/>
      <c r="AW24" s="115"/>
      <c r="AX24" s="116"/>
      <c r="AY24" s="137">
        <f t="shared" si="7"/>
        <v>0</v>
      </c>
      <c r="AZ24" s="148">
        <f t="shared" si="8"/>
        <v>0</v>
      </c>
      <c r="BA24" s="148">
        <f t="shared" si="9"/>
        <v>0</v>
      </c>
      <c r="BB24" s="148">
        <f t="shared" si="10"/>
        <v>0</v>
      </c>
      <c r="BC24" s="132"/>
      <c r="BD24" s="141">
        <f t="shared" si="22"/>
        <v>0</v>
      </c>
      <c r="BE24" s="141">
        <f t="shared" si="11"/>
        <v>0</v>
      </c>
      <c r="BF24" s="141">
        <f t="shared" si="12"/>
        <v>0</v>
      </c>
      <c r="BG24" s="163">
        <f t="shared" si="13"/>
        <v>0</v>
      </c>
      <c r="BH24" s="162"/>
      <c r="BI24" s="162"/>
      <c r="BJ24" s="162"/>
      <c r="BK24" s="162"/>
      <c r="BL24" s="177"/>
      <c r="BM24" s="182"/>
      <c r="BN24" s="182"/>
      <c r="BO24" s="182"/>
      <c r="BP24" s="182"/>
      <c r="BQ24" s="182"/>
      <c r="BR24" s="182"/>
      <c r="BS24" s="182"/>
      <c r="BT24" s="182"/>
      <c r="BU24" s="133"/>
      <c r="BV24" s="132">
        <f t="shared" si="14"/>
        <v>0</v>
      </c>
      <c r="BW24" s="132">
        <f t="shared" si="15"/>
        <v>0</v>
      </c>
      <c r="BX24" s="132">
        <f t="shared" si="16"/>
        <v>0</v>
      </c>
      <c r="BY24" s="132">
        <f t="shared" si="17"/>
        <v>0</v>
      </c>
      <c r="BZ24" s="196"/>
      <c r="CA24" s="141">
        <f t="shared" si="18"/>
        <v>0</v>
      </c>
      <c r="CB24" s="141">
        <f t="shared" si="19"/>
        <v>0</v>
      </c>
      <c r="CC24" s="141">
        <f t="shared" si="20"/>
        <v>0</v>
      </c>
      <c r="CD24" s="141">
        <f t="shared" si="21"/>
        <v>0</v>
      </c>
      <c r="CE24" s="205">
        <v>44389</v>
      </c>
      <c r="CF24" s="58">
        <v>10.95</v>
      </c>
      <c r="CG24" s="58">
        <v>1.6</v>
      </c>
      <c r="CH24" s="58">
        <v>0.4</v>
      </c>
      <c r="CI24" s="226">
        <v>0.99</v>
      </c>
      <c r="CJ24" s="228"/>
      <c r="CK24" s="228"/>
    </row>
    <row r="25" s="7" customFormat="1" ht="15" spans="1:89">
      <c r="A25" s="71" t="s">
        <v>563</v>
      </c>
      <c r="B25" s="70" t="s">
        <v>441</v>
      </c>
      <c r="C25" s="63" t="s">
        <v>442</v>
      </c>
      <c r="D25" s="69" t="s">
        <v>103</v>
      </c>
      <c r="E25" s="71"/>
      <c r="F25" s="71"/>
      <c r="G25" s="71"/>
      <c r="H25" s="71"/>
      <c r="I25" s="71"/>
      <c r="J25" s="71"/>
      <c r="K25" s="71"/>
      <c r="L25" s="71"/>
      <c r="M25" s="71"/>
      <c r="N25" s="71"/>
      <c r="O25" s="71"/>
      <c r="P25" s="71"/>
      <c r="Q25" s="71"/>
      <c r="R25" s="71"/>
      <c r="S25" s="71"/>
      <c r="T25" s="71"/>
      <c r="U25" s="71"/>
      <c r="V25" s="71"/>
      <c r="W25" s="116"/>
      <c r="X25" s="116"/>
      <c r="Y25" s="116"/>
      <c r="Z25" s="116"/>
      <c r="AA25" s="116"/>
      <c r="AB25" s="116"/>
      <c r="AC25" s="116"/>
      <c r="AD25" s="116"/>
      <c r="AE25" s="116"/>
      <c r="AF25" s="132">
        <f t="shared" si="31"/>
        <v>0</v>
      </c>
      <c r="AG25" s="132">
        <f t="shared" si="29"/>
        <v>0</v>
      </c>
      <c r="AH25" s="132">
        <f t="shared" si="30"/>
        <v>0</v>
      </c>
      <c r="AI25" s="132">
        <f t="shared" si="6"/>
        <v>0</v>
      </c>
      <c r="AJ25" s="137"/>
      <c r="AK25" s="141">
        <f t="shared" si="24"/>
        <v>0</v>
      </c>
      <c r="AL25" s="141">
        <f t="shared" si="25"/>
        <v>0</v>
      </c>
      <c r="AM25" s="141">
        <f t="shared" si="26"/>
        <v>0</v>
      </c>
      <c r="AN25" s="141">
        <f t="shared" si="32"/>
        <v>0</v>
      </c>
      <c r="AO25" s="116"/>
      <c r="AP25" s="116"/>
      <c r="AQ25" s="116"/>
      <c r="AR25" s="116"/>
      <c r="AS25" s="116"/>
      <c r="AT25" s="146">
        <v>0.0437</v>
      </c>
      <c r="AU25" s="146">
        <v>1.1403</v>
      </c>
      <c r="AV25" s="146">
        <v>1.4349</v>
      </c>
      <c r="AW25" s="146">
        <v>1.2425</v>
      </c>
      <c r="AX25" s="116"/>
      <c r="AY25" s="137">
        <f t="shared" si="7"/>
        <v>0</v>
      </c>
      <c r="AZ25" s="148">
        <f t="shared" si="8"/>
        <v>0</v>
      </c>
      <c r="BA25" s="148">
        <f t="shared" si="9"/>
        <v>0.02185</v>
      </c>
      <c r="BB25" s="148">
        <f t="shared" si="10"/>
        <v>1.2876</v>
      </c>
      <c r="BC25" s="132"/>
      <c r="BD25" s="141">
        <f t="shared" si="22"/>
        <v>0</v>
      </c>
      <c r="BE25" s="141">
        <f t="shared" si="11"/>
        <v>0</v>
      </c>
      <c r="BF25" s="141">
        <f t="shared" si="12"/>
        <v>0.592</v>
      </c>
      <c r="BG25" s="163">
        <f t="shared" si="13"/>
        <v>1.3387</v>
      </c>
      <c r="BH25" s="162"/>
      <c r="BI25" s="162"/>
      <c r="BJ25" s="162"/>
      <c r="BK25" s="162"/>
      <c r="BL25" s="177"/>
      <c r="BM25" s="133"/>
      <c r="BN25" s="133"/>
      <c r="BO25" s="133"/>
      <c r="BP25" s="133"/>
      <c r="BQ25" s="183">
        <v>0.2428</v>
      </c>
      <c r="BR25" s="183">
        <v>0.3271</v>
      </c>
      <c r="BS25" s="183">
        <v>0.347</v>
      </c>
      <c r="BT25" s="183">
        <v>0.3263</v>
      </c>
      <c r="BU25" s="133"/>
      <c r="BV25" s="132">
        <f t="shared" si="14"/>
        <v>0</v>
      </c>
      <c r="BW25" s="132">
        <f t="shared" si="15"/>
        <v>0</v>
      </c>
      <c r="BX25" s="132">
        <f t="shared" si="16"/>
        <v>0.1214</v>
      </c>
      <c r="BY25" s="132">
        <f t="shared" si="17"/>
        <v>0.33705</v>
      </c>
      <c r="BZ25" s="196"/>
      <c r="CA25" s="141">
        <f t="shared" si="18"/>
        <v>0</v>
      </c>
      <c r="CB25" s="141">
        <f t="shared" si="19"/>
        <v>0</v>
      </c>
      <c r="CC25" s="141">
        <f t="shared" si="20"/>
        <v>0.28495</v>
      </c>
      <c r="CD25" s="141">
        <f t="shared" si="21"/>
        <v>0.33665</v>
      </c>
      <c r="CE25" s="197"/>
      <c r="CF25" s="71"/>
      <c r="CG25" s="71"/>
      <c r="CH25" s="71"/>
      <c r="CI25" s="229"/>
      <c r="CJ25" s="230"/>
      <c r="CK25" s="230"/>
    </row>
    <row r="26" ht="15" spans="1:89">
      <c r="A26" s="58" t="s">
        <v>564</v>
      </c>
      <c r="B26" s="62" t="s">
        <v>565</v>
      </c>
      <c r="C26" s="63" t="s">
        <v>41</v>
      </c>
      <c r="D26" s="61" t="s">
        <v>35</v>
      </c>
      <c r="E26" s="58"/>
      <c r="F26" s="58"/>
      <c r="G26" s="58"/>
      <c r="H26" s="58"/>
      <c r="I26" s="58"/>
      <c r="J26" s="58"/>
      <c r="K26" s="58"/>
      <c r="L26" s="58"/>
      <c r="M26" s="58"/>
      <c r="N26" s="58"/>
      <c r="O26" s="58"/>
      <c r="P26" s="58"/>
      <c r="Q26" s="58"/>
      <c r="R26" s="58"/>
      <c r="S26" s="58"/>
      <c r="T26" s="58"/>
      <c r="U26" s="58"/>
      <c r="V26" s="58"/>
      <c r="W26" s="115"/>
      <c r="X26" s="116"/>
      <c r="Y26" s="116"/>
      <c r="Z26" s="116"/>
      <c r="AA26" s="116"/>
      <c r="AB26" s="116"/>
      <c r="AC26" s="116"/>
      <c r="AD26" s="116"/>
      <c r="AE26" s="116"/>
      <c r="AF26" s="132">
        <f t="shared" si="31"/>
        <v>0</v>
      </c>
      <c r="AG26" s="132">
        <f t="shared" si="29"/>
        <v>0</v>
      </c>
      <c r="AH26" s="132">
        <f t="shared" si="30"/>
        <v>0</v>
      </c>
      <c r="AI26" s="132">
        <f t="shared" si="6"/>
        <v>0</v>
      </c>
      <c r="AJ26" s="137"/>
      <c r="AK26" s="141">
        <f t="shared" si="24"/>
        <v>0</v>
      </c>
      <c r="AL26" s="141">
        <f t="shared" si="25"/>
        <v>0</v>
      </c>
      <c r="AM26" s="141">
        <f t="shared" si="26"/>
        <v>0</v>
      </c>
      <c r="AN26" s="141">
        <f t="shared" si="32"/>
        <v>0</v>
      </c>
      <c r="AO26" s="116"/>
      <c r="AP26" s="115"/>
      <c r="AQ26" s="115"/>
      <c r="AR26" s="115"/>
      <c r="AS26" s="115"/>
      <c r="AT26" s="115"/>
      <c r="AU26" s="115"/>
      <c r="AV26" s="115"/>
      <c r="AW26" s="115"/>
      <c r="AX26" s="116"/>
      <c r="AY26" s="137">
        <f t="shared" si="7"/>
        <v>0</v>
      </c>
      <c r="AZ26" s="148">
        <f t="shared" si="8"/>
        <v>0</v>
      </c>
      <c r="BA26" s="148">
        <f t="shared" si="9"/>
        <v>0</v>
      </c>
      <c r="BB26" s="148">
        <f t="shared" si="10"/>
        <v>0</v>
      </c>
      <c r="BC26" s="132"/>
      <c r="BD26" s="141">
        <f t="shared" si="22"/>
        <v>0</v>
      </c>
      <c r="BE26" s="141">
        <f t="shared" si="11"/>
        <v>0</v>
      </c>
      <c r="BF26" s="141">
        <f t="shared" si="12"/>
        <v>0</v>
      </c>
      <c r="BG26" s="163">
        <f t="shared" si="13"/>
        <v>0</v>
      </c>
      <c r="BH26" s="162"/>
      <c r="BI26" s="162"/>
      <c r="BJ26" s="162"/>
      <c r="BK26" s="162"/>
      <c r="BL26" s="177"/>
      <c r="BM26" s="182"/>
      <c r="BN26" s="182"/>
      <c r="BO26" s="182"/>
      <c r="BP26" s="182"/>
      <c r="BQ26" s="182"/>
      <c r="BR26" s="182"/>
      <c r="BS26" s="182"/>
      <c r="BT26" s="182"/>
      <c r="BU26" s="133"/>
      <c r="BV26" s="132">
        <f t="shared" si="14"/>
        <v>0</v>
      </c>
      <c r="BW26" s="132">
        <f t="shared" si="15"/>
        <v>0</v>
      </c>
      <c r="BX26" s="132">
        <f t="shared" si="16"/>
        <v>0</v>
      </c>
      <c r="BY26" s="132">
        <f t="shared" si="17"/>
        <v>0</v>
      </c>
      <c r="BZ26" s="196"/>
      <c r="CA26" s="141">
        <f t="shared" si="18"/>
        <v>0</v>
      </c>
      <c r="CB26" s="141">
        <f t="shared" si="19"/>
        <v>0</v>
      </c>
      <c r="CC26" s="141">
        <f t="shared" si="20"/>
        <v>0</v>
      </c>
      <c r="CD26" s="141">
        <f t="shared" si="21"/>
        <v>0</v>
      </c>
      <c r="CE26" s="205">
        <v>35578</v>
      </c>
      <c r="CF26" s="58">
        <v>17.21</v>
      </c>
      <c r="CG26" s="58">
        <v>2.816</v>
      </c>
      <c r="CH26" s="58">
        <v>2.375</v>
      </c>
      <c r="CI26" s="226">
        <v>0.0357</v>
      </c>
      <c r="CJ26" s="228"/>
      <c r="CK26" s="228"/>
    </row>
    <row r="27" s="8" customFormat="1" spans="1:89">
      <c r="A27" s="33" t="s">
        <v>566</v>
      </c>
      <c r="B27" s="72" t="s">
        <v>454</v>
      </c>
      <c r="C27" s="55" t="s">
        <v>455</v>
      </c>
      <c r="D27" s="55" t="s">
        <v>15</v>
      </c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114">
        <v>0.4094</v>
      </c>
      <c r="X27" s="114">
        <v>0.266</v>
      </c>
      <c r="Y27" s="114">
        <v>-0.2929</v>
      </c>
      <c r="Z27" s="114">
        <v>0.0073</v>
      </c>
      <c r="AA27" s="114">
        <v>-0.195</v>
      </c>
      <c r="AB27" s="114">
        <v>0.1156</v>
      </c>
      <c r="AC27" s="114">
        <v>0.3288</v>
      </c>
      <c r="AD27" s="114">
        <v>0.0118</v>
      </c>
      <c r="AE27" s="114">
        <v>0.031</v>
      </c>
      <c r="AF27" s="128">
        <f t="shared" si="31"/>
        <v>0.3377</v>
      </c>
      <c r="AG27" s="128">
        <f t="shared" si="29"/>
        <v>-0.1428</v>
      </c>
      <c r="AH27" s="128">
        <f t="shared" si="30"/>
        <v>-0.0397</v>
      </c>
      <c r="AI27" s="128">
        <f t="shared" si="6"/>
        <v>0.1703</v>
      </c>
      <c r="AJ27" s="114"/>
      <c r="AK27" s="114">
        <f t="shared" si="24"/>
        <v>-0.01345</v>
      </c>
      <c r="AL27" s="114">
        <f t="shared" si="25"/>
        <v>-0.09385</v>
      </c>
      <c r="AM27" s="114">
        <f t="shared" si="26"/>
        <v>0.2222</v>
      </c>
      <c r="AN27" s="114">
        <f t="shared" si="32"/>
        <v>0.0214</v>
      </c>
      <c r="AO27" s="114">
        <v>0.1877</v>
      </c>
      <c r="AP27" s="114">
        <v>0.2314</v>
      </c>
      <c r="AQ27" s="114">
        <v>0.0254</v>
      </c>
      <c r="AR27" s="114">
        <v>-0.0323</v>
      </c>
      <c r="AS27" s="114">
        <v>-0.0202</v>
      </c>
      <c r="AT27" s="114">
        <v>0.0307</v>
      </c>
      <c r="AU27" s="114">
        <v>0.5618</v>
      </c>
      <c r="AV27" s="114">
        <v>0.5995</v>
      </c>
      <c r="AW27" s="114">
        <v>0.5983</v>
      </c>
      <c r="AX27" s="114"/>
      <c r="AY27" s="114">
        <f t="shared" si="7"/>
        <v>0.20955</v>
      </c>
      <c r="AZ27" s="104">
        <f t="shared" si="8"/>
        <v>-0.00345</v>
      </c>
      <c r="BA27" s="104">
        <f t="shared" si="9"/>
        <v>0.00525</v>
      </c>
      <c r="BB27" s="104">
        <f t="shared" si="10"/>
        <v>0.58065</v>
      </c>
      <c r="BC27" s="128"/>
      <c r="BD27" s="114">
        <f t="shared" si="22"/>
        <v>0.1284</v>
      </c>
      <c r="BE27" s="114">
        <f t="shared" si="11"/>
        <v>-0.02625</v>
      </c>
      <c r="BF27" s="114">
        <f t="shared" si="12"/>
        <v>0.29625</v>
      </c>
      <c r="BG27" s="160">
        <f t="shared" si="13"/>
        <v>0.5989</v>
      </c>
      <c r="BH27" s="114">
        <v>-0.236</v>
      </c>
      <c r="BI27" s="114">
        <v>-0.4073</v>
      </c>
      <c r="BJ27" s="114">
        <v>-0.3188</v>
      </c>
      <c r="BK27" s="114"/>
      <c r="BL27" s="173">
        <v>0.1031</v>
      </c>
      <c r="BM27" s="128">
        <v>0.0721</v>
      </c>
      <c r="BN27" s="128">
        <v>-0.0216</v>
      </c>
      <c r="BO27" s="128">
        <v>0.1046</v>
      </c>
      <c r="BP27" s="128">
        <v>0.0609</v>
      </c>
      <c r="BQ27" s="128">
        <v>-0.0855</v>
      </c>
      <c r="BR27" s="128">
        <v>-0.2457</v>
      </c>
      <c r="BS27" s="128">
        <v>-0.2777</v>
      </c>
      <c r="BT27" s="128">
        <v>-0.2421</v>
      </c>
      <c r="BU27" s="128"/>
      <c r="BV27" s="128">
        <f t="shared" si="14"/>
        <v>0.0876</v>
      </c>
      <c r="BW27" s="128">
        <f t="shared" si="15"/>
        <v>0.0415</v>
      </c>
      <c r="BX27" s="128">
        <f t="shared" si="16"/>
        <v>-0.0123</v>
      </c>
      <c r="BY27" s="128">
        <f t="shared" si="17"/>
        <v>-0.2617</v>
      </c>
      <c r="BZ27" s="192"/>
      <c r="CA27" s="114">
        <f t="shared" si="18"/>
        <v>0.02525</v>
      </c>
      <c r="CB27" s="114">
        <f t="shared" si="19"/>
        <v>0.08275</v>
      </c>
      <c r="CC27" s="114">
        <f t="shared" si="20"/>
        <v>-0.1656</v>
      </c>
      <c r="CD27" s="114">
        <f t="shared" si="21"/>
        <v>-0.2599</v>
      </c>
      <c r="CE27" s="192">
        <v>42964</v>
      </c>
      <c r="CF27" s="33">
        <v>15.96</v>
      </c>
      <c r="CG27" s="33">
        <v>2.25</v>
      </c>
      <c r="CH27" s="33">
        <v>1.161</v>
      </c>
      <c r="CI27" s="216">
        <v>0.4</v>
      </c>
      <c r="CJ27" s="33"/>
      <c r="CK27" s="33"/>
    </row>
    <row r="28" s="8" customFormat="1" spans="1:89">
      <c r="A28" s="33" t="s">
        <v>567</v>
      </c>
      <c r="B28" s="73">
        <v>600821</v>
      </c>
      <c r="C28" s="55" t="s">
        <v>423</v>
      </c>
      <c r="D28" s="55" t="s">
        <v>67</v>
      </c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114">
        <v>-0.5</v>
      </c>
      <c r="X28" s="114">
        <v>0.3939</v>
      </c>
      <c r="Y28" s="114">
        <v>0.9091</v>
      </c>
      <c r="Z28" s="114">
        <v>0.8947</v>
      </c>
      <c r="AA28" s="114">
        <v>1.1026</v>
      </c>
      <c r="AB28" s="114">
        <v>1.175</v>
      </c>
      <c r="AC28" s="114">
        <v>7</v>
      </c>
      <c r="AD28" s="114">
        <v>9.5</v>
      </c>
      <c r="AE28" s="114">
        <v>5</v>
      </c>
      <c r="AF28" s="128">
        <f t="shared" si="31"/>
        <v>-0.05305</v>
      </c>
      <c r="AG28" s="128">
        <f t="shared" si="29"/>
        <v>0.9019</v>
      </c>
      <c r="AH28" s="128">
        <f t="shared" si="30"/>
        <v>1.1388</v>
      </c>
      <c r="AI28" s="128">
        <f t="shared" si="6"/>
        <v>8.25</v>
      </c>
      <c r="AJ28" s="114"/>
      <c r="AK28" s="114">
        <f t="shared" si="24"/>
        <v>0.6515</v>
      </c>
      <c r="AL28" s="114">
        <f t="shared" si="25"/>
        <v>0.99865</v>
      </c>
      <c r="AM28" s="114">
        <f t="shared" si="26"/>
        <v>4.0875</v>
      </c>
      <c r="AN28" s="114">
        <f t="shared" si="32"/>
        <v>7.25</v>
      </c>
      <c r="AO28" s="114">
        <v>0.2401</v>
      </c>
      <c r="AP28" s="114">
        <v>1.4044</v>
      </c>
      <c r="AQ28" s="114">
        <v>2.46</v>
      </c>
      <c r="AR28" s="114">
        <v>5.9602</v>
      </c>
      <c r="AS28" s="114">
        <v>2.6404</v>
      </c>
      <c r="AT28" s="114">
        <v>1.5842</v>
      </c>
      <c r="AU28" s="114">
        <v>0.0869</v>
      </c>
      <c r="AV28" s="114">
        <v>0.409</v>
      </c>
      <c r="AW28" s="114">
        <v>0.3792</v>
      </c>
      <c r="AX28" s="114"/>
      <c r="AY28" s="114">
        <f t="shared" si="7"/>
        <v>0.82225</v>
      </c>
      <c r="AZ28" s="104">
        <f t="shared" si="8"/>
        <v>4.2101</v>
      </c>
      <c r="BA28" s="104">
        <f t="shared" si="9"/>
        <v>2.1123</v>
      </c>
      <c r="BB28" s="104">
        <f t="shared" si="10"/>
        <v>0.24795</v>
      </c>
      <c r="BC28" s="128"/>
      <c r="BD28" s="114">
        <f t="shared" si="22"/>
        <v>1.9322</v>
      </c>
      <c r="BE28" s="114">
        <f t="shared" si="11"/>
        <v>4.3003</v>
      </c>
      <c r="BF28" s="114">
        <f t="shared" si="12"/>
        <v>0.83555</v>
      </c>
      <c r="BG28" s="160">
        <f t="shared" si="13"/>
        <v>0.3941</v>
      </c>
      <c r="BH28" s="114">
        <v>1.0199</v>
      </c>
      <c r="BI28" s="114">
        <v>1.0172</v>
      </c>
      <c r="BJ28" s="114">
        <v>0.2809</v>
      </c>
      <c r="BK28" s="114"/>
      <c r="BL28" s="178">
        <v>0.1583</v>
      </c>
      <c r="BM28" s="114">
        <v>0.204</v>
      </c>
      <c r="BN28" s="128">
        <v>4.0756</v>
      </c>
      <c r="BO28" s="128">
        <v>2.8845</v>
      </c>
      <c r="BP28" s="128">
        <v>1.641</v>
      </c>
      <c r="BQ28" s="128">
        <v>1.4862</v>
      </c>
      <c r="BR28" s="128">
        <v>-0.3297</v>
      </c>
      <c r="BS28" s="128">
        <v>-0.2144</v>
      </c>
      <c r="BT28" s="128">
        <v>0.007</v>
      </c>
      <c r="BU28" s="128"/>
      <c r="BV28" s="128">
        <f t="shared" si="14"/>
        <v>0.18115</v>
      </c>
      <c r="BW28" s="128">
        <f t="shared" si="15"/>
        <v>3.48005</v>
      </c>
      <c r="BX28" s="128">
        <f t="shared" si="16"/>
        <v>1.5636</v>
      </c>
      <c r="BY28" s="128">
        <f t="shared" si="17"/>
        <v>-0.27205</v>
      </c>
      <c r="BZ28" s="192"/>
      <c r="CA28" s="114">
        <f t="shared" si="18"/>
        <v>2.1398</v>
      </c>
      <c r="CB28" s="114">
        <f t="shared" si="19"/>
        <v>2.26275</v>
      </c>
      <c r="CC28" s="114">
        <f t="shared" si="20"/>
        <v>0.57825</v>
      </c>
      <c r="CD28" s="114">
        <f t="shared" si="21"/>
        <v>-0.1037</v>
      </c>
      <c r="CE28" s="192">
        <v>34362</v>
      </c>
      <c r="CF28" s="33">
        <v>203.69</v>
      </c>
      <c r="CG28" s="33">
        <v>15.36</v>
      </c>
      <c r="CH28" s="33">
        <v>9.657</v>
      </c>
      <c r="CI28" s="216">
        <v>0.24</v>
      </c>
      <c r="CJ28" s="33"/>
      <c r="CK28" s="33"/>
    </row>
    <row r="29" s="9" customFormat="1" spans="1:89">
      <c r="A29" s="71" t="s">
        <v>568</v>
      </c>
      <c r="B29" s="74">
        <v>600399</v>
      </c>
      <c r="C29" s="69" t="s">
        <v>457</v>
      </c>
      <c r="D29" s="69" t="s">
        <v>55</v>
      </c>
      <c r="E29" s="71"/>
      <c r="F29" s="71"/>
      <c r="G29" s="71"/>
      <c r="H29" s="71"/>
      <c r="I29" s="71"/>
      <c r="J29" s="71"/>
      <c r="K29" s="71"/>
      <c r="L29" s="71"/>
      <c r="M29" s="71"/>
      <c r="N29" s="71"/>
      <c r="O29" s="71"/>
      <c r="P29" s="71"/>
      <c r="Q29" s="71"/>
      <c r="R29" s="71"/>
      <c r="S29" s="71"/>
      <c r="T29" s="71"/>
      <c r="U29" s="71"/>
      <c r="V29" s="71"/>
      <c r="W29" s="98">
        <v>1.9093</v>
      </c>
      <c r="X29" s="116">
        <v>-0.9254</v>
      </c>
      <c r="Y29" s="116">
        <v>0.5898</v>
      </c>
      <c r="Z29" s="116">
        <v>0.4623</v>
      </c>
      <c r="AA29" s="116">
        <v>1.3254</v>
      </c>
      <c r="AB29" s="116">
        <v>0.8667</v>
      </c>
      <c r="AC29" s="116">
        <v>1.1523</v>
      </c>
      <c r="AD29" s="116">
        <v>1.3505</v>
      </c>
      <c r="AE29" s="116">
        <v>0.6938</v>
      </c>
      <c r="AF29" s="133">
        <f t="shared" si="31"/>
        <v>0.49195</v>
      </c>
      <c r="AG29" s="133">
        <f t="shared" si="29"/>
        <v>0.52605</v>
      </c>
      <c r="AH29" s="133">
        <f t="shared" si="30"/>
        <v>1.09605</v>
      </c>
      <c r="AI29" s="133">
        <f t="shared" si="6"/>
        <v>1.2514</v>
      </c>
      <c r="AJ29" s="116"/>
      <c r="AK29" s="116">
        <f t="shared" si="24"/>
        <v>-0.1678</v>
      </c>
      <c r="AL29" s="116">
        <f t="shared" si="25"/>
        <v>0.89385</v>
      </c>
      <c r="AM29" s="116">
        <f t="shared" si="26"/>
        <v>1.0095</v>
      </c>
      <c r="AN29" s="116">
        <f t="shared" si="32"/>
        <v>1.02215</v>
      </c>
      <c r="AO29" s="116">
        <v>-0.0029</v>
      </c>
      <c r="AP29" s="116">
        <v>-0.1181</v>
      </c>
      <c r="AQ29" s="116">
        <v>-0.3317</v>
      </c>
      <c r="AR29" s="116">
        <v>-0.3303</v>
      </c>
      <c r="AS29" s="116">
        <v>-0.3498</v>
      </c>
      <c r="AT29" s="116">
        <v>-0.1328</v>
      </c>
      <c r="AU29" s="116">
        <v>-0.107</v>
      </c>
      <c r="AV29" s="116">
        <v>0.2056</v>
      </c>
      <c r="AW29" s="116">
        <v>0.273</v>
      </c>
      <c r="AX29" s="116"/>
      <c r="AY29" s="116">
        <f t="shared" si="7"/>
        <v>-0.0605</v>
      </c>
      <c r="AZ29" s="147">
        <f t="shared" si="8"/>
        <v>-0.331</v>
      </c>
      <c r="BA29" s="147">
        <f t="shared" si="9"/>
        <v>-0.2413</v>
      </c>
      <c r="BB29" s="147">
        <f t="shared" si="10"/>
        <v>0.0493</v>
      </c>
      <c r="BC29" s="133"/>
      <c r="BD29" s="116">
        <f t="shared" si="22"/>
        <v>-0.2249</v>
      </c>
      <c r="BE29" s="116">
        <f t="shared" si="11"/>
        <v>-0.34005</v>
      </c>
      <c r="BF29" s="116">
        <f t="shared" si="12"/>
        <v>-0.1199</v>
      </c>
      <c r="BG29" s="166">
        <f t="shared" si="13"/>
        <v>0.2393</v>
      </c>
      <c r="BH29" s="162"/>
      <c r="BI29" s="162"/>
      <c r="BJ29" s="162"/>
      <c r="BK29" s="162"/>
      <c r="BL29" s="177">
        <v>0.2701</v>
      </c>
      <c r="BM29" s="133">
        <v>0.1404</v>
      </c>
      <c r="BN29" s="133">
        <v>0.9545</v>
      </c>
      <c r="BO29" s="133">
        <v>0.553</v>
      </c>
      <c r="BP29" s="133">
        <v>0.7241</v>
      </c>
      <c r="BQ29" s="133">
        <v>0.3271</v>
      </c>
      <c r="BR29" s="133">
        <v>-0.0274</v>
      </c>
      <c r="BS29" s="133">
        <v>0.2078</v>
      </c>
      <c r="BT29" s="133">
        <v>0.103</v>
      </c>
      <c r="BU29" s="133"/>
      <c r="BV29" s="133">
        <f t="shared" si="14"/>
        <v>0.20525</v>
      </c>
      <c r="BW29" s="133">
        <f t="shared" si="15"/>
        <v>0.75375</v>
      </c>
      <c r="BX29" s="133">
        <f t="shared" si="16"/>
        <v>0.5256</v>
      </c>
      <c r="BY29" s="133">
        <f t="shared" si="17"/>
        <v>0.0902</v>
      </c>
      <c r="BZ29" s="197"/>
      <c r="CA29" s="116">
        <f t="shared" si="18"/>
        <v>0.54745</v>
      </c>
      <c r="CB29" s="116">
        <f t="shared" si="19"/>
        <v>0.63855</v>
      </c>
      <c r="CC29" s="116">
        <f t="shared" si="20"/>
        <v>0.14985</v>
      </c>
      <c r="CD29" s="116">
        <f t="shared" si="21"/>
        <v>0.1554</v>
      </c>
      <c r="CE29" s="197">
        <v>36889</v>
      </c>
      <c r="CF29" s="71">
        <v>101.08</v>
      </c>
      <c r="CG29" s="71">
        <v>19.72</v>
      </c>
      <c r="CH29" s="71">
        <v>19.72</v>
      </c>
      <c r="CI29" s="229">
        <v>0.347</v>
      </c>
      <c r="CJ29" s="71"/>
      <c r="CK29" s="71"/>
    </row>
    <row r="30" s="10" customFormat="1" ht="74" customHeight="1" spans="1:89">
      <c r="A30" s="30" t="s">
        <v>569</v>
      </c>
      <c r="B30" s="394" t="s">
        <v>461</v>
      </c>
      <c r="C30" s="75" t="s">
        <v>462</v>
      </c>
      <c r="D30" s="76" t="s">
        <v>91</v>
      </c>
      <c r="E30" s="93"/>
      <c r="F30" s="93"/>
      <c r="G30" s="93"/>
      <c r="H30" s="93"/>
      <c r="I30" s="93"/>
      <c r="J30" s="93"/>
      <c r="K30" s="93"/>
      <c r="L30" s="93"/>
      <c r="M30" s="93"/>
      <c r="N30" s="93"/>
      <c r="O30" s="93"/>
      <c r="P30" s="93"/>
      <c r="Q30" s="93"/>
      <c r="R30" s="93"/>
      <c r="S30" s="93"/>
      <c r="T30" s="93"/>
      <c r="U30" s="93"/>
      <c r="V30" s="93"/>
      <c r="W30" s="118">
        <v>0.3896</v>
      </c>
      <c r="X30" s="105">
        <v>0.2374</v>
      </c>
      <c r="Y30" s="105">
        <v>-0.1923</v>
      </c>
      <c r="Z30" s="105">
        <v>-0.1774</v>
      </c>
      <c r="AA30" s="105">
        <v>-0.1185</v>
      </c>
      <c r="AB30" s="105">
        <v>-0.1175</v>
      </c>
      <c r="AC30" s="105">
        <v>0.2857</v>
      </c>
      <c r="AD30" s="105">
        <v>0.3431</v>
      </c>
      <c r="AE30" s="105">
        <v>0.2623</v>
      </c>
      <c r="AF30" s="127">
        <f>(W30+X30)/2</f>
        <v>0.3135</v>
      </c>
      <c r="AG30" s="127">
        <f>(Y30+Z30)/2</f>
        <v>-0.18485</v>
      </c>
      <c r="AH30" s="127">
        <f>(AA30+AB30)/2</f>
        <v>-0.118</v>
      </c>
      <c r="AI30" s="127">
        <f>(AC30+AD30)/2</f>
        <v>0.3144</v>
      </c>
      <c r="AJ30" s="105"/>
      <c r="AK30" s="105">
        <f>(X30+Y30)/2</f>
        <v>0.02255</v>
      </c>
      <c r="AL30" s="105">
        <f>(Z30+AA30)/2</f>
        <v>-0.14795</v>
      </c>
      <c r="AM30" s="105">
        <f>(AB30+AC30)/2</f>
        <v>0.0841</v>
      </c>
      <c r="AN30" s="105">
        <f>(AD30+AE30)/2</f>
        <v>0.3027</v>
      </c>
      <c r="AO30" s="105">
        <v>0.1407</v>
      </c>
      <c r="AP30" s="118">
        <v>0.1734</v>
      </c>
      <c r="AQ30" s="118">
        <v>0.3451</v>
      </c>
      <c r="AR30" s="118">
        <v>0.1839</v>
      </c>
      <c r="AS30" s="118">
        <v>0.0479</v>
      </c>
      <c r="AT30" s="118">
        <v>0.0057</v>
      </c>
      <c r="AU30" s="118">
        <v>-0.0983</v>
      </c>
      <c r="AV30" s="118">
        <v>0.2727</v>
      </c>
      <c r="AW30" s="118">
        <v>0.377</v>
      </c>
      <c r="AX30" s="105"/>
      <c r="AY30" s="105">
        <f>(AO30+AP30)/2</f>
        <v>0.15705</v>
      </c>
      <c r="AZ30" s="102">
        <f>(AQ30+AR30)/2</f>
        <v>0.2645</v>
      </c>
      <c r="BA30" s="102">
        <f>(AS30+AT30)/2</f>
        <v>0.0268</v>
      </c>
      <c r="BB30" s="102">
        <f>(AU30+AV30)/2</f>
        <v>0.0872</v>
      </c>
      <c r="BC30" s="151"/>
      <c r="BD30" s="105">
        <f>(AP30+AQ30)/2</f>
        <v>0.25925</v>
      </c>
      <c r="BE30" s="105">
        <f>(AR30+AS30)/2</f>
        <v>0.1159</v>
      </c>
      <c r="BF30" s="105">
        <f>(AT30+AU30)/2</f>
        <v>-0.0463</v>
      </c>
      <c r="BG30" s="159">
        <f>(AV30+AW30)/2</f>
        <v>0.32485</v>
      </c>
      <c r="BH30" s="105">
        <v>0.0568</v>
      </c>
      <c r="BI30" s="105">
        <v>0.1118</v>
      </c>
      <c r="BJ30" s="105">
        <v>0.0572</v>
      </c>
      <c r="BK30" s="105"/>
      <c r="BL30" s="172">
        <v>-0.0208</v>
      </c>
      <c r="BM30" s="151">
        <v>-0.0135</v>
      </c>
      <c r="BN30" s="151">
        <v>-0.0114</v>
      </c>
      <c r="BO30" s="151">
        <v>-0.0068</v>
      </c>
      <c r="BP30" s="151">
        <v>-0.0043</v>
      </c>
      <c r="BQ30" s="151">
        <v>-0.0193</v>
      </c>
      <c r="BR30" s="151">
        <v>-0.0043</v>
      </c>
      <c r="BS30" s="151">
        <v>0.0026</v>
      </c>
      <c r="BT30" s="151">
        <v>0.0009</v>
      </c>
      <c r="BU30" s="185"/>
      <c r="BV30" s="127">
        <f>(BL30+BM30)/2</f>
        <v>-0.01715</v>
      </c>
      <c r="BW30" s="127">
        <f>(BN30+BO30)/2</f>
        <v>-0.0091</v>
      </c>
      <c r="BX30" s="127">
        <f>(BP30+BQ30)/2</f>
        <v>-0.0118</v>
      </c>
      <c r="BY30" s="127">
        <f>(BR30+BS30)/2</f>
        <v>-0.00085</v>
      </c>
      <c r="BZ30" s="198"/>
      <c r="CA30" s="105">
        <f>(BM30+BN30)/2</f>
        <v>-0.01245</v>
      </c>
      <c r="CB30" s="105">
        <f>(BO30+BP30)/2</f>
        <v>-0.00555</v>
      </c>
      <c r="CC30" s="105">
        <f>(BQ30+BR30)/2</f>
        <v>-0.0118</v>
      </c>
      <c r="CD30" s="105">
        <f>(BS30+BT30)/2</f>
        <v>0.00175</v>
      </c>
      <c r="CE30" s="206"/>
      <c r="CF30" s="207"/>
      <c r="CG30" s="93"/>
      <c r="CH30" s="93"/>
      <c r="CI30" s="231">
        <v>3.85</v>
      </c>
      <c r="CJ30" s="232" t="s">
        <v>570</v>
      </c>
      <c r="CK30" s="241"/>
    </row>
    <row r="31" s="11" customFormat="1" ht="65" customHeight="1" spans="1:89">
      <c r="A31" s="77" t="s">
        <v>571</v>
      </c>
      <c r="B31" s="78">
        <v>600436</v>
      </c>
      <c r="C31" s="78" t="s">
        <v>466</v>
      </c>
      <c r="D31" s="79" t="s">
        <v>510</v>
      </c>
      <c r="E31" s="94"/>
      <c r="F31" s="94"/>
      <c r="G31" s="94"/>
      <c r="H31" s="94"/>
      <c r="I31" s="94"/>
      <c r="J31" s="94"/>
      <c r="K31" s="94"/>
      <c r="L31" s="94"/>
      <c r="M31" s="94"/>
      <c r="N31" s="94"/>
      <c r="O31" s="94"/>
      <c r="P31" s="94"/>
      <c r="Q31" s="94"/>
      <c r="R31" s="94"/>
      <c r="S31" s="94"/>
      <c r="T31" s="94"/>
      <c r="U31" s="94"/>
      <c r="V31" s="94"/>
      <c r="W31" s="119">
        <v>0.2105</v>
      </c>
      <c r="X31" s="120">
        <v>0.2063</v>
      </c>
      <c r="Y31" s="120">
        <v>0.1642</v>
      </c>
      <c r="Z31" s="120">
        <v>0.1532</v>
      </c>
      <c r="AA31" s="120">
        <v>0.1957</v>
      </c>
      <c r="AB31" s="120">
        <v>0.2149</v>
      </c>
      <c r="AC31" s="120">
        <v>0.2051</v>
      </c>
      <c r="AD31" s="120">
        <v>0.2937</v>
      </c>
      <c r="AE31" s="120">
        <v>0.5136</v>
      </c>
      <c r="AF31" s="134">
        <f>(W31+X31)/2</f>
        <v>0.2084</v>
      </c>
      <c r="AG31" s="134">
        <f>(Y31+Z31)/2</f>
        <v>0.1587</v>
      </c>
      <c r="AH31" s="134">
        <f>(AA31+AB31)/2</f>
        <v>0.2053</v>
      </c>
      <c r="AI31" s="134">
        <f>(AC31+AD31)/2</f>
        <v>0.2494</v>
      </c>
      <c r="AJ31" s="120"/>
      <c r="AK31" s="120">
        <f>(X31+Y31)/2</f>
        <v>0.18525</v>
      </c>
      <c r="AL31" s="120">
        <f>(Z31+AA31)/2</f>
        <v>0.17445</v>
      </c>
      <c r="AM31" s="120">
        <f>(AB31+AC31)/2</f>
        <v>0.21</v>
      </c>
      <c r="AN31" s="120">
        <f>(AD31+AE31)/2</f>
        <v>0.40365</v>
      </c>
      <c r="AO31" s="120">
        <v>0.3336</v>
      </c>
      <c r="AP31" s="119">
        <v>0.2384</v>
      </c>
      <c r="AQ31" s="119">
        <v>0.1379</v>
      </c>
      <c r="AR31" s="119">
        <v>0.0204</v>
      </c>
      <c r="AS31" s="119">
        <v>0.1001</v>
      </c>
      <c r="AT31" s="119">
        <v>0.0852</v>
      </c>
      <c r="AU31" s="119">
        <v>0.2392</v>
      </c>
      <c r="AV31" s="119">
        <v>0.1853</v>
      </c>
      <c r="AW31" s="119">
        <v>0.1886</v>
      </c>
      <c r="AX31" s="120"/>
      <c r="AY31" s="120">
        <f>(AO31+AP31)/2</f>
        <v>0.286</v>
      </c>
      <c r="AZ31" s="149">
        <f>(AQ31+AR31)/2</f>
        <v>0.07915</v>
      </c>
      <c r="BA31" s="149">
        <f>(AS31+AT31)/2</f>
        <v>0.09265</v>
      </c>
      <c r="BB31" s="149">
        <f>(AU31+AV31)/2</f>
        <v>0.21225</v>
      </c>
      <c r="BC31" s="152"/>
      <c r="BD31" s="120">
        <f>(AP31+AQ31)/2</f>
        <v>0.18815</v>
      </c>
      <c r="BE31" s="120">
        <f>(AR31+AS31)/2</f>
        <v>0.06025</v>
      </c>
      <c r="BF31" s="120">
        <f>(AT31+AU31)/2</f>
        <v>0.1622</v>
      </c>
      <c r="BG31" s="167">
        <f>(AV31+AW31)/2</f>
        <v>0.18695</v>
      </c>
      <c r="BH31" s="120">
        <v>0.0547</v>
      </c>
      <c r="BI31" s="120">
        <v>0.0901</v>
      </c>
      <c r="BJ31" s="120">
        <v>0.2637</v>
      </c>
      <c r="BK31" s="120"/>
      <c r="BL31" s="179"/>
      <c r="BM31" s="152"/>
      <c r="BN31" s="152"/>
      <c r="BO31" s="152"/>
      <c r="BP31" s="152"/>
      <c r="BQ31" s="152"/>
      <c r="BR31" s="152"/>
      <c r="BS31" s="152"/>
      <c r="BT31" s="152"/>
      <c r="BU31" s="186"/>
      <c r="BV31" s="152"/>
      <c r="BW31" s="152"/>
      <c r="BX31" s="152"/>
      <c r="BY31" s="152"/>
      <c r="BZ31" s="199"/>
      <c r="CA31" s="119"/>
      <c r="CB31" s="119"/>
      <c r="CC31" s="119"/>
      <c r="CD31" s="119"/>
      <c r="CE31" s="208"/>
      <c r="CF31" s="209"/>
      <c r="CG31" s="94"/>
      <c r="CH31" s="94"/>
      <c r="CI31" s="233">
        <v>3.33</v>
      </c>
      <c r="CJ31" s="234" t="s">
        <v>572</v>
      </c>
      <c r="CK31" s="242"/>
    </row>
    <row r="32" s="10" customFormat="1" ht="64" customHeight="1" spans="1:89">
      <c r="A32" s="30" t="s">
        <v>573</v>
      </c>
      <c r="B32" s="75">
        <v>600702</v>
      </c>
      <c r="C32" s="75" t="s">
        <v>184</v>
      </c>
      <c r="D32" s="76" t="s">
        <v>91</v>
      </c>
      <c r="E32" s="93"/>
      <c r="F32" s="93"/>
      <c r="G32" s="93"/>
      <c r="H32" s="93"/>
      <c r="I32" s="93"/>
      <c r="J32" s="93"/>
      <c r="K32" s="93"/>
      <c r="L32" s="93"/>
      <c r="M32" s="93"/>
      <c r="N32" s="93"/>
      <c r="O32" s="93"/>
      <c r="P32" s="93"/>
      <c r="Q32" s="93"/>
      <c r="R32" s="93"/>
      <c r="S32" s="93"/>
      <c r="T32" s="93"/>
      <c r="U32" s="93"/>
      <c r="V32" s="93"/>
      <c r="W32" s="118">
        <v>0.1168</v>
      </c>
      <c r="X32" s="105">
        <v>0.4892</v>
      </c>
      <c r="Y32" s="105">
        <v>-0.7342</v>
      </c>
      <c r="Z32" s="105">
        <v>-0.1129</v>
      </c>
      <c r="AA32" s="105">
        <v>0.0299</v>
      </c>
      <c r="AB32" s="105">
        <v>0.1468</v>
      </c>
      <c r="AC32" s="105">
        <v>10.3308</v>
      </c>
      <c r="AD32" s="105">
        <v>3.4883</v>
      </c>
      <c r="AE32" s="105">
        <v>2.1223</v>
      </c>
      <c r="AF32" s="127">
        <f>(W32+X32)/2</f>
        <v>0.303</v>
      </c>
      <c r="AG32" s="127">
        <f>(Y32+Z32)/2</f>
        <v>-0.42355</v>
      </c>
      <c r="AH32" s="127">
        <f>(AA32+AB32)/2</f>
        <v>0.08835</v>
      </c>
      <c r="AI32" s="127">
        <f>(AC32+AD32)/2</f>
        <v>6.90955</v>
      </c>
      <c r="AJ32" s="105"/>
      <c r="AK32" s="105">
        <f>(X32+Y32)/2</f>
        <v>-0.1225</v>
      </c>
      <c r="AL32" s="105">
        <f>(Z32+AA32)/2</f>
        <v>-0.0415</v>
      </c>
      <c r="AM32" s="105">
        <f>(AB32+AC32)/2</f>
        <v>5.2388</v>
      </c>
      <c r="AN32" s="105">
        <f>(AD32+AE32)/2</f>
        <v>2.8053</v>
      </c>
      <c r="AO32" s="105">
        <v>0.0351</v>
      </c>
      <c r="AP32" s="118">
        <v>0.0758</v>
      </c>
      <c r="AQ32" s="118">
        <v>-0.3977</v>
      </c>
      <c r="AR32" s="118">
        <v>-0.2115</v>
      </c>
      <c r="AS32" s="118">
        <v>-0.0568</v>
      </c>
      <c r="AT32" s="118">
        <v>0.0818</v>
      </c>
      <c r="AU32" s="118">
        <v>1.5792</v>
      </c>
      <c r="AV32" s="118">
        <v>1.326</v>
      </c>
      <c r="AW32" s="118">
        <v>1.1613</v>
      </c>
      <c r="AX32" s="105"/>
      <c r="AY32" s="105">
        <f>(AO32+AP32)/2</f>
        <v>0.05545</v>
      </c>
      <c r="AZ32" s="102">
        <f>(AQ32+AR32)/2</f>
        <v>-0.3046</v>
      </c>
      <c r="BA32" s="102">
        <f>(AS32+AT32)/2</f>
        <v>0.0125</v>
      </c>
      <c r="BB32" s="102">
        <f>(AU32+AV32)/2</f>
        <v>1.4526</v>
      </c>
      <c r="BC32" s="151"/>
      <c r="BD32" s="105">
        <f>(AP32+AQ32)/2</f>
        <v>-0.16095</v>
      </c>
      <c r="BE32" s="105">
        <f>(AR32+AS32)/2</f>
        <v>-0.13415</v>
      </c>
      <c r="BF32" s="105">
        <f>(AT32+AU32)/2</f>
        <v>0.8305</v>
      </c>
      <c r="BG32" s="159">
        <f>(AV32+AW32)/2</f>
        <v>1.24365</v>
      </c>
      <c r="BH32" s="105">
        <v>2.8918</v>
      </c>
      <c r="BI32" s="105">
        <v>0.8624</v>
      </c>
      <c r="BJ32" s="105">
        <v>0.4804</v>
      </c>
      <c r="BK32" s="105"/>
      <c r="BL32" s="172"/>
      <c r="BM32" s="151"/>
      <c r="BN32" s="151"/>
      <c r="BO32" s="151"/>
      <c r="BP32" s="151"/>
      <c r="BQ32" s="151"/>
      <c r="BR32" s="151"/>
      <c r="BS32" s="151"/>
      <c r="BT32" s="151"/>
      <c r="BU32" s="185"/>
      <c r="BV32" s="151"/>
      <c r="BW32" s="151"/>
      <c r="BX32" s="151"/>
      <c r="BY32" s="151"/>
      <c r="BZ32" s="198"/>
      <c r="CA32" s="118"/>
      <c r="CB32" s="118"/>
      <c r="CC32" s="118"/>
      <c r="CD32" s="118"/>
      <c r="CE32" s="206"/>
      <c r="CF32" s="207"/>
      <c r="CG32" s="93"/>
      <c r="CH32" s="93"/>
      <c r="CI32" s="231">
        <v>2.92</v>
      </c>
      <c r="CJ32" s="232" t="s">
        <v>574</v>
      </c>
      <c r="CK32" s="241"/>
    </row>
    <row r="33" s="12" customFormat="1" ht="51" customHeight="1" spans="1:89">
      <c r="A33" s="33" t="s">
        <v>575</v>
      </c>
      <c r="B33" s="80">
        <v>600600</v>
      </c>
      <c r="C33" s="80" t="s">
        <v>470</v>
      </c>
      <c r="D33" s="81" t="s">
        <v>91</v>
      </c>
      <c r="E33" s="95"/>
      <c r="F33" s="95"/>
      <c r="G33" s="95"/>
      <c r="H33" s="95"/>
      <c r="I33" s="95"/>
      <c r="J33" s="95"/>
      <c r="K33" s="95"/>
      <c r="L33" s="95"/>
      <c r="M33" s="95"/>
      <c r="N33" s="95"/>
      <c r="O33" s="95"/>
      <c r="P33" s="95"/>
      <c r="Q33" s="95"/>
      <c r="R33" s="95"/>
      <c r="S33" s="95"/>
      <c r="T33" s="95"/>
      <c r="U33" s="95"/>
      <c r="V33" s="95"/>
      <c r="W33" s="121">
        <v>0.2317</v>
      </c>
      <c r="X33" s="114">
        <v>0.302</v>
      </c>
      <c r="Y33" s="114">
        <v>-0.3344</v>
      </c>
      <c r="Z33" s="114">
        <v>0.1375</v>
      </c>
      <c r="AA33" s="114">
        <v>0.1515</v>
      </c>
      <c r="AB33" s="114">
        <v>0.1882</v>
      </c>
      <c r="AC33" s="114">
        <v>0.8995</v>
      </c>
      <c r="AD33" s="114">
        <v>0.2964</v>
      </c>
      <c r="AE33" s="114">
        <v>0.2092</v>
      </c>
      <c r="AF33" s="128">
        <f>(W33+X33)/2</f>
        <v>0.26685</v>
      </c>
      <c r="AG33" s="128">
        <f>(Y33+Z33)/2</f>
        <v>-0.09845</v>
      </c>
      <c r="AH33" s="128">
        <f>(AA33+AB33)/2</f>
        <v>0.16985</v>
      </c>
      <c r="AI33" s="128">
        <f>(AC33+AD33)/2</f>
        <v>0.59795</v>
      </c>
      <c r="AJ33" s="114"/>
      <c r="AK33" s="114">
        <f>(X33+Y33)/2</f>
        <v>-0.0162</v>
      </c>
      <c r="AL33" s="114">
        <f>(Z33+AA33)/2</f>
        <v>0.1445</v>
      </c>
      <c r="AM33" s="114">
        <f>(AB33+AC33)/2</f>
        <v>0.54385</v>
      </c>
      <c r="AN33" s="114">
        <f>(AD33+AE33)/2</f>
        <v>0.2528</v>
      </c>
      <c r="AO33" s="114">
        <v>0.0041</v>
      </c>
      <c r="AP33" s="121">
        <v>0.0366</v>
      </c>
      <c r="AQ33" s="121">
        <v>-0.2976</v>
      </c>
      <c r="AR33" s="121">
        <v>-0.0803</v>
      </c>
      <c r="AS33" s="121">
        <v>-0.0279</v>
      </c>
      <c r="AT33" s="121">
        <v>-0.0242</v>
      </c>
      <c r="AU33" s="121">
        <v>0.4984</v>
      </c>
      <c r="AV33" s="121">
        <v>0.1588</v>
      </c>
      <c r="AW33" s="121">
        <v>0.0919</v>
      </c>
      <c r="AX33" s="114"/>
      <c r="AY33" s="114">
        <f>(AO33+AP33)/2</f>
        <v>0.02035</v>
      </c>
      <c r="AZ33" s="104">
        <f>(AQ33+AR33)/2</f>
        <v>-0.18895</v>
      </c>
      <c r="BA33" s="104">
        <f>(AS33+AT33)/2</f>
        <v>-0.02605</v>
      </c>
      <c r="BB33" s="104">
        <f>(AU33+AV33)/2</f>
        <v>0.3286</v>
      </c>
      <c r="BC33" s="153"/>
      <c r="BD33" s="114">
        <f>(AP33+AQ33)/2</f>
        <v>-0.1305</v>
      </c>
      <c r="BE33" s="114">
        <f>(AR33+AS33)/2</f>
        <v>-0.0541</v>
      </c>
      <c r="BF33" s="114">
        <f>(AT33+AU33)/2</f>
        <v>0.2371</v>
      </c>
      <c r="BG33" s="160">
        <f>(AV33+AW33)/2</f>
        <v>0.12535</v>
      </c>
      <c r="BH33" s="114">
        <v>0.3417</v>
      </c>
      <c r="BI33" s="114">
        <v>0.0991</v>
      </c>
      <c r="BJ33" s="114">
        <v>0.09</v>
      </c>
      <c r="BK33" s="114"/>
      <c r="BL33" s="173"/>
      <c r="BM33" s="153"/>
      <c r="BN33" s="153"/>
      <c r="BO33" s="153"/>
      <c r="BP33" s="153"/>
      <c r="BQ33" s="153"/>
      <c r="BR33" s="153"/>
      <c r="BS33" s="153"/>
      <c r="BT33" s="153"/>
      <c r="BU33" s="187"/>
      <c r="BV33" s="153"/>
      <c r="BW33" s="153"/>
      <c r="BX33" s="153"/>
      <c r="BY33" s="153"/>
      <c r="BZ33" s="200"/>
      <c r="CA33" s="121"/>
      <c r="CB33" s="121"/>
      <c r="CC33" s="121"/>
      <c r="CD33" s="121"/>
      <c r="CE33" s="210"/>
      <c r="CF33" s="211"/>
      <c r="CG33" s="95"/>
      <c r="CH33" s="95"/>
      <c r="CI33" s="235"/>
      <c r="CJ33" s="236" t="s">
        <v>576</v>
      </c>
      <c r="CK33" s="243"/>
    </row>
    <row r="34" spans="1:89">
      <c r="A34" s="82" t="s">
        <v>577</v>
      </c>
      <c r="B34" s="83"/>
      <c r="C34" s="84"/>
      <c r="D34" s="85"/>
      <c r="E34" s="83"/>
      <c r="F34" s="83"/>
      <c r="G34" s="83"/>
      <c r="H34" s="83"/>
      <c r="I34" s="83"/>
      <c r="J34" s="83"/>
      <c r="K34" s="83"/>
      <c r="L34" s="83"/>
      <c r="M34" s="83"/>
      <c r="N34" s="83"/>
      <c r="O34" s="83"/>
      <c r="P34" s="83"/>
      <c r="Q34" s="83"/>
      <c r="R34" s="83"/>
      <c r="S34" s="83"/>
      <c r="T34" s="83"/>
      <c r="U34" s="83"/>
      <c r="V34" s="83"/>
      <c r="W34" s="122"/>
      <c r="X34" s="123"/>
      <c r="Y34" s="123"/>
      <c r="Z34" s="123"/>
      <c r="AA34" s="123"/>
      <c r="AB34" s="123"/>
      <c r="AC34" s="123"/>
      <c r="AD34" s="123"/>
      <c r="AE34" s="123"/>
      <c r="AF34" s="135"/>
      <c r="AG34" s="135"/>
      <c r="AH34" s="135"/>
      <c r="AI34" s="135"/>
      <c r="AJ34" s="138"/>
      <c r="AK34" s="123"/>
      <c r="AL34" s="123"/>
      <c r="AM34" s="123"/>
      <c r="AN34" s="123"/>
      <c r="AO34" s="123"/>
      <c r="AP34" s="122"/>
      <c r="AQ34" s="122"/>
      <c r="AR34" s="122"/>
      <c r="AS34" s="122"/>
      <c r="AT34" s="122"/>
      <c r="AU34" s="122"/>
      <c r="AV34" s="122"/>
      <c r="AW34" s="122"/>
      <c r="AX34" s="123"/>
      <c r="AY34" s="138"/>
      <c r="AZ34" s="138"/>
      <c r="BA34" s="138"/>
      <c r="BB34" s="138"/>
      <c r="BC34" s="154"/>
      <c r="BD34" s="123"/>
      <c r="BE34" s="123"/>
      <c r="BF34" s="123"/>
      <c r="BG34" s="168"/>
      <c r="BH34" s="169"/>
      <c r="BI34" s="169"/>
      <c r="BJ34" s="169"/>
      <c r="BK34" s="169"/>
      <c r="BL34" s="180"/>
      <c r="BM34" s="154"/>
      <c r="BN34" s="154"/>
      <c r="BO34" s="154"/>
      <c r="BP34" s="154"/>
      <c r="BQ34" s="154"/>
      <c r="BR34" s="154"/>
      <c r="BS34" s="154"/>
      <c r="BT34" s="154"/>
      <c r="BU34" s="188"/>
      <c r="BV34" s="154"/>
      <c r="BW34" s="154"/>
      <c r="BX34" s="154"/>
      <c r="BY34" s="154"/>
      <c r="BZ34" s="201"/>
      <c r="CA34" s="122"/>
      <c r="CB34" s="122"/>
      <c r="CC34" s="122"/>
      <c r="CD34" s="122"/>
      <c r="CE34" s="212"/>
      <c r="CF34" s="84"/>
      <c r="CG34" s="83"/>
      <c r="CH34" s="83"/>
      <c r="CI34" s="237"/>
      <c r="CJ34" s="83"/>
      <c r="CK34" s="83"/>
    </row>
    <row r="35" spans="1:89">
      <c r="A35" s="83"/>
      <c r="B35" s="83"/>
      <c r="C35" s="84"/>
      <c r="D35" s="85"/>
      <c r="E35" s="83"/>
      <c r="F35" s="83"/>
      <c r="G35" s="83"/>
      <c r="H35" s="83"/>
      <c r="I35" s="83"/>
      <c r="J35" s="83"/>
      <c r="K35" s="83"/>
      <c r="L35" s="83"/>
      <c r="M35" s="83"/>
      <c r="N35" s="83"/>
      <c r="O35" s="83"/>
      <c r="P35" s="83"/>
      <c r="Q35" s="83"/>
      <c r="R35" s="83"/>
      <c r="S35" s="83"/>
      <c r="T35" s="83"/>
      <c r="U35" s="83"/>
      <c r="V35" s="83"/>
      <c r="W35" s="122"/>
      <c r="X35" s="123"/>
      <c r="Y35" s="123"/>
      <c r="Z35" s="123"/>
      <c r="AA35" s="123"/>
      <c r="AB35" s="123"/>
      <c r="AC35" s="123"/>
      <c r="AD35" s="123"/>
      <c r="AE35" s="123"/>
      <c r="AF35" s="135"/>
      <c r="AG35" s="135"/>
      <c r="AH35" s="135"/>
      <c r="AI35" s="135"/>
      <c r="AJ35" s="138"/>
      <c r="AK35" s="123"/>
      <c r="AL35" s="123"/>
      <c r="AM35" s="123"/>
      <c r="AN35" s="123"/>
      <c r="AO35" s="123"/>
      <c r="AP35" s="122"/>
      <c r="AQ35" s="122"/>
      <c r="AR35" s="122"/>
      <c r="AS35" s="122"/>
      <c r="AT35" s="122"/>
      <c r="AU35" s="122"/>
      <c r="AV35" s="122"/>
      <c r="AW35" s="122"/>
      <c r="AX35" s="123"/>
      <c r="AY35" s="138"/>
      <c r="AZ35" s="138"/>
      <c r="BA35" s="138"/>
      <c r="BB35" s="138"/>
      <c r="BC35" s="154"/>
      <c r="BD35" s="123"/>
      <c r="BE35" s="123"/>
      <c r="BF35" s="123"/>
      <c r="BG35" s="168"/>
      <c r="BH35" s="169"/>
      <c r="BI35" s="169"/>
      <c r="BJ35" s="169"/>
      <c r="BK35" s="169"/>
      <c r="BL35" s="180"/>
      <c r="BM35" s="154"/>
      <c r="BN35" s="154"/>
      <c r="BO35" s="154"/>
      <c r="BP35" s="154"/>
      <c r="BQ35" s="154"/>
      <c r="BR35" s="154"/>
      <c r="BS35" s="154"/>
      <c r="BT35" s="154"/>
      <c r="BU35" s="188"/>
      <c r="BV35" s="154"/>
      <c r="BW35" s="154"/>
      <c r="BX35" s="154"/>
      <c r="BY35" s="154"/>
      <c r="BZ35" s="201"/>
      <c r="CA35" s="122"/>
      <c r="CB35" s="122"/>
      <c r="CC35" s="122"/>
      <c r="CD35" s="122"/>
      <c r="CE35" s="212"/>
      <c r="CF35" s="84"/>
      <c r="CG35" s="83"/>
      <c r="CH35" s="83"/>
      <c r="CI35" s="237"/>
      <c r="CJ35" s="83"/>
      <c r="CK35" s="83"/>
    </row>
    <row r="36" spans="1:89">
      <c r="A36" s="83"/>
      <c r="B36" s="83"/>
      <c r="C36" s="84"/>
      <c r="D36" s="85"/>
      <c r="E36" s="83"/>
      <c r="F36" s="83"/>
      <c r="G36" s="83"/>
      <c r="H36" s="83"/>
      <c r="I36" s="83"/>
      <c r="J36" s="83"/>
      <c r="K36" s="83"/>
      <c r="L36" s="83"/>
      <c r="M36" s="83"/>
      <c r="N36" s="83"/>
      <c r="O36" s="83"/>
      <c r="P36" s="83"/>
      <c r="Q36" s="83"/>
      <c r="R36" s="83"/>
      <c r="S36" s="83"/>
      <c r="T36" s="83"/>
      <c r="U36" s="83"/>
      <c r="V36" s="83"/>
      <c r="W36" s="122"/>
      <c r="X36" s="123"/>
      <c r="Y36" s="123"/>
      <c r="Z36" s="123"/>
      <c r="AA36" s="123"/>
      <c r="AB36" s="123"/>
      <c r="AC36" s="123"/>
      <c r="AD36" s="123"/>
      <c r="AE36" s="123"/>
      <c r="AF36" s="135"/>
      <c r="AG36" s="135"/>
      <c r="AH36" s="135"/>
      <c r="AI36" s="135"/>
      <c r="AJ36" s="138"/>
      <c r="AK36" s="123"/>
      <c r="AL36" s="123"/>
      <c r="AM36" s="123"/>
      <c r="AN36" s="123"/>
      <c r="AO36" s="123"/>
      <c r="AP36" s="122"/>
      <c r="AQ36" s="122"/>
      <c r="AR36" s="122"/>
      <c r="AS36" s="122"/>
      <c r="AT36" s="122"/>
      <c r="AU36" s="122"/>
      <c r="AV36" s="122"/>
      <c r="AW36" s="122"/>
      <c r="AX36" s="123"/>
      <c r="AY36" s="138"/>
      <c r="AZ36" s="138"/>
      <c r="BA36" s="138"/>
      <c r="BB36" s="138"/>
      <c r="BC36" s="154"/>
      <c r="BD36" s="123"/>
      <c r="BE36" s="123"/>
      <c r="BF36" s="123"/>
      <c r="BG36" s="168"/>
      <c r="BH36" s="169"/>
      <c r="BI36" s="169"/>
      <c r="BJ36" s="169"/>
      <c r="BK36" s="169"/>
      <c r="BL36" s="180"/>
      <c r="BM36" s="154"/>
      <c r="BN36" s="154"/>
      <c r="BO36" s="154"/>
      <c r="BP36" s="154"/>
      <c r="BQ36" s="154"/>
      <c r="BR36" s="154"/>
      <c r="BS36" s="154"/>
      <c r="BT36" s="154"/>
      <c r="BU36" s="188"/>
      <c r="BV36" s="154"/>
      <c r="BW36" s="154"/>
      <c r="BX36" s="154"/>
      <c r="BY36" s="154"/>
      <c r="BZ36" s="201"/>
      <c r="CA36" s="122"/>
      <c r="CB36" s="122"/>
      <c r="CC36" s="122"/>
      <c r="CD36" s="122"/>
      <c r="CE36" s="212"/>
      <c r="CF36" s="84"/>
      <c r="CG36" s="83"/>
      <c r="CH36" s="83"/>
      <c r="CI36" s="237"/>
      <c r="CJ36" s="83"/>
      <c r="CK36" s="83"/>
    </row>
    <row r="37" spans="1:89">
      <c r="A37" s="83"/>
      <c r="B37" s="83"/>
      <c r="C37" s="84"/>
      <c r="D37" s="85"/>
      <c r="E37" s="83"/>
      <c r="F37" s="83"/>
      <c r="G37" s="83"/>
      <c r="H37" s="83"/>
      <c r="I37" s="83"/>
      <c r="J37" s="83"/>
      <c r="K37" s="83"/>
      <c r="L37" s="83"/>
      <c r="M37" s="83"/>
      <c r="N37" s="83"/>
      <c r="O37" s="83"/>
      <c r="P37" s="83"/>
      <c r="Q37" s="83"/>
      <c r="R37" s="83"/>
      <c r="S37" s="83"/>
      <c r="T37" s="83"/>
      <c r="U37" s="83"/>
      <c r="V37" s="83"/>
      <c r="W37" s="122"/>
      <c r="X37" s="123"/>
      <c r="Y37" s="123"/>
      <c r="Z37" s="123"/>
      <c r="AA37" s="123"/>
      <c r="AB37" s="123"/>
      <c r="AC37" s="123"/>
      <c r="AD37" s="123"/>
      <c r="AE37" s="123"/>
      <c r="AF37" s="135"/>
      <c r="AG37" s="135"/>
      <c r="AH37" s="135"/>
      <c r="AI37" s="135"/>
      <c r="AJ37" s="138"/>
      <c r="AK37" s="123"/>
      <c r="AL37" s="123"/>
      <c r="AM37" s="123"/>
      <c r="AN37" s="123"/>
      <c r="AO37" s="123"/>
      <c r="AP37" s="122"/>
      <c r="AQ37" s="122"/>
      <c r="AR37" s="122"/>
      <c r="AS37" s="122"/>
      <c r="AT37" s="122"/>
      <c r="AU37" s="122"/>
      <c r="AV37" s="122"/>
      <c r="AW37" s="122"/>
      <c r="AX37" s="123"/>
      <c r="AY37" s="138"/>
      <c r="AZ37" s="138"/>
      <c r="BA37" s="138"/>
      <c r="BB37" s="138"/>
      <c r="BC37" s="154"/>
      <c r="BD37" s="123"/>
      <c r="BE37" s="123"/>
      <c r="BF37" s="123"/>
      <c r="BG37" s="168"/>
      <c r="BH37" s="169"/>
      <c r="BI37" s="169"/>
      <c r="BJ37" s="169"/>
      <c r="BK37" s="169"/>
      <c r="BL37" s="180"/>
      <c r="BM37" s="154"/>
      <c r="BN37" s="154"/>
      <c r="BO37" s="154"/>
      <c r="BP37" s="154"/>
      <c r="BQ37" s="154"/>
      <c r="BR37" s="154"/>
      <c r="BS37" s="154"/>
      <c r="BT37" s="154"/>
      <c r="BU37" s="188"/>
      <c r="BV37" s="154"/>
      <c r="BW37" s="154"/>
      <c r="BX37" s="154"/>
      <c r="BY37" s="154"/>
      <c r="BZ37" s="201"/>
      <c r="CA37" s="122"/>
      <c r="CB37" s="122"/>
      <c r="CC37" s="122"/>
      <c r="CD37" s="122"/>
      <c r="CE37" s="212"/>
      <c r="CF37" s="84"/>
      <c r="CG37" s="83"/>
      <c r="CH37" s="83"/>
      <c r="CI37" s="237"/>
      <c r="CJ37" s="83"/>
      <c r="CK37" s="83"/>
    </row>
    <row r="38" spans="1:89">
      <c r="A38" s="83"/>
      <c r="B38" s="83"/>
      <c r="C38" s="84"/>
      <c r="D38" s="85"/>
      <c r="E38" s="83"/>
      <c r="F38" s="83"/>
      <c r="G38" s="83"/>
      <c r="H38" s="83"/>
      <c r="I38" s="83"/>
      <c r="J38" s="83"/>
      <c r="K38" s="83"/>
      <c r="L38" s="83"/>
      <c r="M38" s="83"/>
      <c r="N38" s="83"/>
      <c r="O38" s="83"/>
      <c r="P38" s="83"/>
      <c r="Q38" s="83"/>
      <c r="R38" s="83"/>
      <c r="S38" s="83"/>
      <c r="T38" s="83"/>
      <c r="U38" s="83"/>
      <c r="V38" s="83"/>
      <c r="W38" s="122"/>
      <c r="X38" s="123"/>
      <c r="Y38" s="123"/>
      <c r="Z38" s="123"/>
      <c r="AA38" s="123"/>
      <c r="AB38" s="123"/>
      <c r="AC38" s="123"/>
      <c r="AD38" s="123"/>
      <c r="AE38" s="123"/>
      <c r="AF38" s="135"/>
      <c r="AG38" s="135"/>
      <c r="AH38" s="135"/>
      <c r="AI38" s="135"/>
      <c r="AJ38" s="138"/>
      <c r="AK38" s="123"/>
      <c r="AL38" s="123"/>
      <c r="AM38" s="123"/>
      <c r="AN38" s="123"/>
      <c r="AO38" s="123"/>
      <c r="AP38" s="122"/>
      <c r="AQ38" s="122"/>
      <c r="AR38" s="122"/>
      <c r="AS38" s="122"/>
      <c r="AT38" s="122"/>
      <c r="AU38" s="122"/>
      <c r="AV38" s="122"/>
      <c r="AW38" s="122"/>
      <c r="AX38" s="123"/>
      <c r="AY38" s="138"/>
      <c r="AZ38" s="138"/>
      <c r="BA38" s="138"/>
      <c r="BB38" s="138"/>
      <c r="BC38" s="154"/>
      <c r="BD38" s="123"/>
      <c r="BE38" s="123"/>
      <c r="BF38" s="123"/>
      <c r="BG38" s="168"/>
      <c r="BH38" s="169"/>
      <c r="BI38" s="169"/>
      <c r="BJ38" s="169"/>
      <c r="BK38" s="169"/>
      <c r="BL38" s="180"/>
      <c r="BM38" s="154"/>
      <c r="BN38" s="154"/>
      <c r="BO38" s="154"/>
      <c r="BP38" s="154"/>
      <c r="BQ38" s="154"/>
      <c r="BR38" s="154"/>
      <c r="BS38" s="154"/>
      <c r="BT38" s="154"/>
      <c r="BU38" s="188"/>
      <c r="BV38" s="154"/>
      <c r="BW38" s="154"/>
      <c r="BX38" s="154"/>
      <c r="BY38" s="154"/>
      <c r="BZ38" s="201"/>
      <c r="CA38" s="122"/>
      <c r="CB38" s="122"/>
      <c r="CC38" s="122"/>
      <c r="CD38" s="122"/>
      <c r="CE38" s="212"/>
      <c r="CF38" s="84"/>
      <c r="CG38" s="83"/>
      <c r="CH38" s="83"/>
      <c r="CI38" s="237"/>
      <c r="CJ38" s="83"/>
      <c r="CK38" s="83"/>
    </row>
    <row r="39" spans="1:89">
      <c r="A39" s="83"/>
      <c r="B39" s="83"/>
      <c r="C39" s="84"/>
      <c r="D39" s="85"/>
      <c r="E39" s="83"/>
      <c r="F39" s="83"/>
      <c r="G39" s="83"/>
      <c r="H39" s="83"/>
      <c r="I39" s="83"/>
      <c r="J39" s="83"/>
      <c r="K39" s="83"/>
      <c r="L39" s="83"/>
      <c r="M39" s="83"/>
      <c r="N39" s="83"/>
      <c r="O39" s="83"/>
      <c r="P39" s="83"/>
      <c r="Q39" s="83"/>
      <c r="R39" s="83"/>
      <c r="S39" s="83"/>
      <c r="T39" s="83"/>
      <c r="U39" s="83"/>
      <c r="V39" s="83"/>
      <c r="W39" s="122"/>
      <c r="X39" s="123"/>
      <c r="Y39" s="123"/>
      <c r="Z39" s="123"/>
      <c r="AA39" s="123"/>
      <c r="AB39" s="123"/>
      <c r="AC39" s="123"/>
      <c r="AD39" s="123"/>
      <c r="AE39" s="123"/>
      <c r="AF39" s="135"/>
      <c r="AG39" s="135"/>
      <c r="AH39" s="135"/>
      <c r="AI39" s="135"/>
      <c r="AJ39" s="138"/>
      <c r="AK39" s="123"/>
      <c r="AL39" s="123"/>
      <c r="AM39" s="123"/>
      <c r="AN39" s="123"/>
      <c r="AO39" s="123"/>
      <c r="AP39" s="122"/>
      <c r="AQ39" s="122"/>
      <c r="AR39" s="122"/>
      <c r="AS39" s="122"/>
      <c r="AT39" s="122"/>
      <c r="AU39" s="122"/>
      <c r="AV39" s="122"/>
      <c r="AW39" s="122"/>
      <c r="AX39" s="123"/>
      <c r="AY39" s="138"/>
      <c r="AZ39" s="138"/>
      <c r="BA39" s="138"/>
      <c r="BB39" s="138"/>
      <c r="BC39" s="154"/>
      <c r="BD39" s="123"/>
      <c r="BE39" s="123"/>
      <c r="BF39" s="123"/>
      <c r="BG39" s="168"/>
      <c r="BH39" s="169"/>
      <c r="BI39" s="169"/>
      <c r="BJ39" s="169"/>
      <c r="BK39" s="169"/>
      <c r="BL39" s="180"/>
      <c r="BM39" s="154"/>
      <c r="BN39" s="154"/>
      <c r="BO39" s="154"/>
      <c r="BP39" s="154"/>
      <c r="BQ39" s="154"/>
      <c r="BR39" s="154"/>
      <c r="BS39" s="154"/>
      <c r="BT39" s="154"/>
      <c r="BU39" s="188"/>
      <c r="BV39" s="154"/>
      <c r="BW39" s="154"/>
      <c r="BX39" s="154"/>
      <c r="BY39" s="154"/>
      <c r="BZ39" s="201"/>
      <c r="CA39" s="122"/>
      <c r="CB39" s="122"/>
      <c r="CC39" s="122"/>
      <c r="CD39" s="122"/>
      <c r="CE39" s="212"/>
      <c r="CF39" s="84"/>
      <c r="CG39" s="83"/>
      <c r="CH39" s="83"/>
      <c r="CI39" s="237"/>
      <c r="CJ39" s="83"/>
      <c r="CK39" s="83"/>
    </row>
    <row r="40" spans="1:89">
      <c r="A40" s="83"/>
      <c r="B40" s="83"/>
      <c r="C40" s="84"/>
      <c r="D40" s="85"/>
      <c r="E40" s="83"/>
      <c r="F40" s="83"/>
      <c r="G40" s="83"/>
      <c r="H40" s="83"/>
      <c r="I40" s="83"/>
      <c r="J40" s="83"/>
      <c r="K40" s="83"/>
      <c r="L40" s="83"/>
      <c r="M40" s="83"/>
      <c r="N40" s="83"/>
      <c r="O40" s="83"/>
      <c r="P40" s="83"/>
      <c r="Q40" s="83"/>
      <c r="R40" s="83"/>
      <c r="S40" s="83"/>
      <c r="T40" s="83"/>
      <c r="U40" s="83"/>
      <c r="V40" s="83"/>
      <c r="W40" s="122"/>
      <c r="X40" s="123"/>
      <c r="Y40" s="123"/>
      <c r="Z40" s="123"/>
      <c r="AA40" s="123"/>
      <c r="AB40" s="123"/>
      <c r="AC40" s="123"/>
      <c r="AD40" s="123"/>
      <c r="AE40" s="123"/>
      <c r="AF40" s="135"/>
      <c r="AG40" s="135"/>
      <c r="AH40" s="135"/>
      <c r="AI40" s="135"/>
      <c r="AJ40" s="138"/>
      <c r="AK40" s="123"/>
      <c r="AL40" s="123"/>
      <c r="AM40" s="123"/>
      <c r="AN40" s="123"/>
      <c r="AO40" s="123"/>
      <c r="AP40" s="122"/>
      <c r="AQ40" s="122"/>
      <c r="AR40" s="122"/>
      <c r="AS40" s="122"/>
      <c r="AT40" s="122"/>
      <c r="AU40" s="122"/>
      <c r="AV40" s="122"/>
      <c r="AW40" s="122"/>
      <c r="AX40" s="123"/>
      <c r="AY40" s="138"/>
      <c r="AZ40" s="138"/>
      <c r="BA40" s="138"/>
      <c r="BB40" s="138"/>
      <c r="BC40" s="154"/>
      <c r="BD40" s="123"/>
      <c r="BE40" s="123"/>
      <c r="BF40" s="123"/>
      <c r="BG40" s="168"/>
      <c r="BH40" s="169"/>
      <c r="BI40" s="169"/>
      <c r="BJ40" s="169"/>
      <c r="BK40" s="169"/>
      <c r="BL40" s="180"/>
      <c r="BM40" s="154"/>
      <c r="BN40" s="154"/>
      <c r="BO40" s="154"/>
      <c r="BP40" s="154"/>
      <c r="BQ40" s="154"/>
      <c r="BR40" s="154"/>
      <c r="BS40" s="154"/>
      <c r="BT40" s="154"/>
      <c r="BU40" s="188"/>
      <c r="BV40" s="154"/>
      <c r="BW40" s="154"/>
      <c r="BX40" s="154"/>
      <c r="BY40" s="154"/>
      <c r="BZ40" s="201"/>
      <c r="CA40" s="122"/>
      <c r="CB40" s="122"/>
      <c r="CC40" s="122"/>
      <c r="CD40" s="122"/>
      <c r="CE40" s="212"/>
      <c r="CF40" s="84"/>
      <c r="CG40" s="83"/>
      <c r="CH40" s="83"/>
      <c r="CI40" s="237"/>
      <c r="CJ40" s="83"/>
      <c r="CK40" s="83"/>
    </row>
    <row r="41" spans="1:89">
      <c r="A41" s="83"/>
      <c r="B41" s="83"/>
      <c r="C41" s="84"/>
      <c r="D41" s="85"/>
      <c r="E41" s="83"/>
      <c r="F41" s="83"/>
      <c r="G41" s="83"/>
      <c r="H41" s="83"/>
      <c r="I41" s="83"/>
      <c r="J41" s="83"/>
      <c r="K41" s="83"/>
      <c r="L41" s="83"/>
      <c r="M41" s="83"/>
      <c r="N41" s="83"/>
      <c r="O41" s="83"/>
      <c r="P41" s="83"/>
      <c r="Q41" s="83"/>
      <c r="R41" s="83"/>
      <c r="S41" s="83"/>
      <c r="T41" s="83"/>
      <c r="U41" s="83"/>
      <c r="V41" s="83"/>
      <c r="W41" s="122"/>
      <c r="X41" s="123"/>
      <c r="Y41" s="123"/>
      <c r="Z41" s="123"/>
      <c r="AA41" s="123"/>
      <c r="AB41" s="123"/>
      <c r="AC41" s="123"/>
      <c r="AD41" s="123"/>
      <c r="AE41" s="123"/>
      <c r="AF41" s="135"/>
      <c r="AG41" s="135"/>
      <c r="AH41" s="135"/>
      <c r="AI41" s="135"/>
      <c r="AJ41" s="138"/>
      <c r="AK41" s="123"/>
      <c r="AL41" s="123"/>
      <c r="AM41" s="123"/>
      <c r="AN41" s="123"/>
      <c r="AO41" s="123"/>
      <c r="AP41" s="122"/>
      <c r="AQ41" s="122"/>
      <c r="AR41" s="122"/>
      <c r="AS41" s="122"/>
      <c r="AT41" s="122"/>
      <c r="AU41" s="122"/>
      <c r="AV41" s="122"/>
      <c r="AW41" s="122"/>
      <c r="AX41" s="123"/>
      <c r="AY41" s="138"/>
      <c r="AZ41" s="138"/>
      <c r="BA41" s="138"/>
      <c r="BB41" s="138"/>
      <c r="BC41" s="154"/>
      <c r="BD41" s="123"/>
      <c r="BE41" s="123"/>
      <c r="BF41" s="123"/>
      <c r="BG41" s="168"/>
      <c r="BH41" s="169"/>
      <c r="BI41" s="169"/>
      <c r="BJ41" s="169"/>
      <c r="BK41" s="169"/>
      <c r="BL41" s="180"/>
      <c r="BM41" s="154"/>
      <c r="BN41" s="154"/>
      <c r="BO41" s="154"/>
      <c r="BP41" s="154"/>
      <c r="BQ41" s="154"/>
      <c r="BR41" s="154"/>
      <c r="BS41" s="154"/>
      <c r="BT41" s="154"/>
      <c r="BU41" s="188"/>
      <c r="BV41" s="154"/>
      <c r="BW41" s="154"/>
      <c r="BX41" s="154"/>
      <c r="BY41" s="154"/>
      <c r="BZ41" s="201"/>
      <c r="CA41" s="122"/>
      <c r="CB41" s="122"/>
      <c r="CC41" s="122"/>
      <c r="CD41" s="122"/>
      <c r="CE41" s="212"/>
      <c r="CF41" s="84"/>
      <c r="CG41" s="83"/>
      <c r="CH41" s="83"/>
      <c r="CI41" s="237"/>
      <c r="CJ41" s="83"/>
      <c r="CK41" s="83"/>
    </row>
    <row r="42" spans="1:89">
      <c r="A42" s="83"/>
      <c r="B42" s="83"/>
      <c r="C42" s="84"/>
      <c r="D42" s="85"/>
      <c r="E42" s="83"/>
      <c r="F42" s="83"/>
      <c r="G42" s="83"/>
      <c r="H42" s="83"/>
      <c r="I42" s="83"/>
      <c r="J42" s="83"/>
      <c r="K42" s="83"/>
      <c r="L42" s="83"/>
      <c r="M42" s="83"/>
      <c r="N42" s="83"/>
      <c r="O42" s="83"/>
      <c r="P42" s="83"/>
      <c r="Q42" s="83"/>
      <c r="R42" s="83"/>
      <c r="S42" s="83"/>
      <c r="T42" s="83"/>
      <c r="U42" s="83"/>
      <c r="V42" s="83"/>
      <c r="W42" s="122"/>
      <c r="X42" s="123"/>
      <c r="Y42" s="123"/>
      <c r="Z42" s="123"/>
      <c r="AA42" s="123"/>
      <c r="AB42" s="123"/>
      <c r="AC42" s="123"/>
      <c r="AD42" s="123"/>
      <c r="AE42" s="123"/>
      <c r="AF42" s="135"/>
      <c r="AG42" s="135"/>
      <c r="AH42" s="135"/>
      <c r="AI42" s="135"/>
      <c r="AJ42" s="138"/>
      <c r="AK42" s="123"/>
      <c r="AL42" s="123"/>
      <c r="AM42" s="123"/>
      <c r="AN42" s="123"/>
      <c r="AO42" s="123"/>
      <c r="AP42" s="122"/>
      <c r="AQ42" s="122"/>
      <c r="AR42" s="122"/>
      <c r="AS42" s="122"/>
      <c r="AT42" s="122"/>
      <c r="AU42" s="122"/>
      <c r="AV42" s="122"/>
      <c r="AW42" s="122"/>
      <c r="AX42" s="123"/>
      <c r="AY42" s="138"/>
      <c r="AZ42" s="138"/>
      <c r="BA42" s="138"/>
      <c r="BB42" s="138"/>
      <c r="BC42" s="154"/>
      <c r="BD42" s="123"/>
      <c r="BE42" s="123"/>
      <c r="BF42" s="123"/>
      <c r="BG42" s="168"/>
      <c r="BH42" s="169"/>
      <c r="BI42" s="169"/>
      <c r="BJ42" s="169"/>
      <c r="BK42" s="169"/>
      <c r="BL42" s="180"/>
      <c r="BM42" s="154"/>
      <c r="BN42" s="154"/>
      <c r="BO42" s="154"/>
      <c r="BP42" s="154"/>
      <c r="BQ42" s="154"/>
      <c r="BR42" s="154"/>
      <c r="BS42" s="154"/>
      <c r="BT42" s="154"/>
      <c r="BU42" s="188"/>
      <c r="BV42" s="154"/>
      <c r="BW42" s="154"/>
      <c r="BX42" s="154"/>
      <c r="BY42" s="154"/>
      <c r="BZ42" s="201"/>
      <c r="CA42" s="122"/>
      <c r="CB42" s="122"/>
      <c r="CC42" s="122"/>
      <c r="CD42" s="122"/>
      <c r="CE42" s="212"/>
      <c r="CF42" s="84"/>
      <c r="CG42" s="83"/>
      <c r="CH42" s="83"/>
      <c r="CI42" s="237"/>
      <c r="CJ42" s="83"/>
      <c r="CK42" s="83"/>
    </row>
  </sheetData>
  <sortState ref="A2:CW24">
    <sortCondition ref="A2"/>
  </sortState>
  <mergeCells count="44">
    <mergeCell ref="E1:V1"/>
    <mergeCell ref="W1:CK1"/>
    <mergeCell ref="CL1:CS1"/>
    <mergeCell ref="E2:I2"/>
    <mergeCell ref="J2:N2"/>
    <mergeCell ref="O2:R2"/>
    <mergeCell ref="S2:V2"/>
    <mergeCell ref="W2:AN2"/>
    <mergeCell ref="AO2:BG2"/>
    <mergeCell ref="BH2:BK2"/>
    <mergeCell ref="BM2:CD2"/>
    <mergeCell ref="CJ4:CK4"/>
    <mergeCell ref="CJ5:CK5"/>
    <mergeCell ref="CJ6:CK6"/>
    <mergeCell ref="CJ7:CK7"/>
    <mergeCell ref="CJ8:CK8"/>
    <mergeCell ref="CJ9:CK9"/>
    <mergeCell ref="CJ10:CK10"/>
    <mergeCell ref="CJ11:CK11"/>
    <mergeCell ref="CJ12:CK12"/>
    <mergeCell ref="CJ13:CK13"/>
    <mergeCell ref="CJ14:CK14"/>
    <mergeCell ref="CJ15:CK15"/>
    <mergeCell ref="CJ16:CK16"/>
    <mergeCell ref="CJ17:CK17"/>
    <mergeCell ref="CJ18:CK18"/>
    <mergeCell ref="CJ19:CK19"/>
    <mergeCell ref="CJ30:CK30"/>
    <mergeCell ref="CJ31:CK31"/>
    <mergeCell ref="CJ32:CK32"/>
    <mergeCell ref="CJ33:CK33"/>
    <mergeCell ref="A1:A3"/>
    <mergeCell ref="B1:B3"/>
    <mergeCell ref="C1:C3"/>
    <mergeCell ref="D1:D3"/>
    <mergeCell ref="CE2:CE3"/>
    <mergeCell ref="CF2:CF3"/>
    <mergeCell ref="CG2:CG3"/>
    <mergeCell ref="CH2:CH3"/>
    <mergeCell ref="CI2:CI3"/>
    <mergeCell ref="CL2:CL3"/>
    <mergeCell ref="CM2:CM3"/>
    <mergeCell ref="CN2:CN3"/>
    <mergeCell ref="CJ2:CK3"/>
  </mergeCells>
  <hyperlinks>
    <hyperlink ref="D17" r:id="rId1" display="小金属" tooltip="http://www.iwencai.com/stockpick/search?typed=0&amp;preParams=&amp;ts=1&amp;f=1&amp;qs=1&amp;selfsectsn=&amp;querytype=&amp;searchfilter=&amp;tid=stockpick&amp;w=%E6%89%80%E5%B1%9E%E5%90%8C%E8%8A%B1%E9%A1%BA%E4%BA%8C%E7%BA%A7%E8%A1%8C%E4%B8%9A%E5%8C%85%E5%90%AB%E5%B0%8F%E9%87%91%E5%B1%9E"/>
  </hyperlink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8.94117647058824" defaultRowHeight="14.8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行业分析</vt:lpstr>
      <vt:lpstr>技术面分析</vt:lpstr>
      <vt:lpstr>基本面分析</vt:lpstr>
      <vt:lpstr>催化剂分析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2021-12-15T22:00:00Z</dcterms:created>
  <dcterms:modified xsi:type="dcterms:W3CDTF">2021-12-16T19:50:28Z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