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<sst xmlns="http://schemas.openxmlformats.org/spreadsheetml/2006/main" count="189">
  <si>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</si>
  <si>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</si>
  <si>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</si>
  <si>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</si>
  <si>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</si>
  <si>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</si>
  <si>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</si>
  <si>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</si>
  <si>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</si>
  <si>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</si>
  <si>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</si>
  <si>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</si>
  <si>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</si>
  <si>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</si>
  <si>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</si>
  <si>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</si>
  <si>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</si>
  <si>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</si>
  <si>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</si>
  <si>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</si>
  <si>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</si>
  <si>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</si>
  <si>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</si>
  <si>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</si>
  <si>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</si>
  <si>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</si>
  <si>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</si>
  <si>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</si>
  <si>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</si>
  <si>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</si>
  <si>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</si>
  <si>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</si>
  <si>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</si>
  <si>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</si>
  <si>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</si>
  <si>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</si>
  <si>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</si>
  <si>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</si>
  <si>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</si>
  <si>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</si>
  <si>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</si>
  <si>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</si>
  <si>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</si>
  <si>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</si>
  <si>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</si>
  <si>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</si>
  <si>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</si>
  <si>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</si>
  <si>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</si>
  <si>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</si>
  <si>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</si>
  <si>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</si>
  <si>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</si>
  <si>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</si>
  <si>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</si>
  <si>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</si>
  <si>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</si>
  <si>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</si>
  <si>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</si>
  <si>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</si>
  <si>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</si>
  <si>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</si>
  <si>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</si>
  <si>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</si>
  <si>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</si>
  <si>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</si>
  <si>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</si>
  <si>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</si>
  <si>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</si>
  <si>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</si>
  <si>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</si>
  <si>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</si>
  <si>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</si>
  <si>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</si>
  <si>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</si>
  <si>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</si>
  <si>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</si>
  <si>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</si>
  <si>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</si>
  <si>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</si>
  <si>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</si>
  <si>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</si>
  <si>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</si>
  <si>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</si>
  <si>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</si>
  <si>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</si>
  <si>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</si>
  <si>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</si>
  <si>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</si>
  <si>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</si>
  <si>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</si>
  <si>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</si>
  <si>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</si>
  <si>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</si>
  <si>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</si>
  <si>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</si>
  <si>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</si>
  <si>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</si>
  <si>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</si>
  <si>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</si>
  <si>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</si>
  <si>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</si>
  <si>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</si>
  <si>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</si>
  <si>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</si>
  <si>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</si>
  <si>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</si>
  <si>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</si>
  <si>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</si>
  <si>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</si>
  <si>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</si>
  <si>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</si>
  <si>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</si>
  <si>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</si>
  <si>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</si>
  <si>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</si>
  <si>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</si>
  <si>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</si>
  <si>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</si>
  <si>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</si>
  <si>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</si>
  <si>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</si>
  <si>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</si>
  <si>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</si>
  <si>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</si>
  <si>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</si>
  <si>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</si>
  <si>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</si>
  <si>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</si>
  <si>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</si>
  <si>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</si>
  <si>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</si>
  <si>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</si>
  <si>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</si>
  <si>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</si>
  <si>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</si>
  <si>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</si>
  <si>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</si>
  <si>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</si>
  <si>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</si>
  <si>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</si>
  <si>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</si>
  <si>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不宜入场
(等待波动一周后)</t>
  </si>
  <si>
    <t>待执行</t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</si>
  <si>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</si>
  <si>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</si>
  <si>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</si>
  <si>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</si>
  <si>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</si>
  <si>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</si>
  <si>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</si>
  <si>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暂不宜入场
(等待波动一周后)</t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</si>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</sst>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28" borderId="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10" borderId="9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36" borderId="11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4" borderId="2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4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topLeftCell="AI1" workbookViewId="0">
      <pane ySplit="3" topLeftCell="A4" activePane="bottomLeft" state="frozen"/>
      <selection/>
      <selection pane="bottomLeft" activeCell="BI17" sqref="BI1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8"/>
    <col min="30" max="30" width="12.7857142857143"/>
    <col min="32" max="34" width="26.3303571428571" customWidth="1"/>
    <col min="35" max="35" width="13.2410714285714" style="8" customWidth="1"/>
    <col min="36" max="43" width="11.5982142857143" style="8" customWidth="1"/>
    <col min="44" max="44" width="12.5" style="8" customWidth="1"/>
    <col min="45" max="45" width="12.7946428571429" style="8" customWidth="1"/>
    <col min="46" max="46" width="12.3482142857143" style="8" customWidth="1"/>
    <col min="47" max="47" width="11.9017857142857" style="8" customWidth="1"/>
    <col min="48" max="48" width="12.3482142857143" style="8" customWidth="1"/>
    <col min="49" max="49" width="12.1964285714286" style="8" customWidth="1"/>
    <col min="50" max="50" width="12.5" style="8" customWidth="1"/>
    <col min="51" max="51" width="12.1964285714286" style="8" customWidth="1"/>
    <col min="52" max="52" width="11.4553571428571" style="8" customWidth="1"/>
    <col min="53" max="53" width="12.7946428571429" style="8" customWidth="1"/>
    <col min="54" max="54" width="11.9017857142857" style="8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8" customWidth="1"/>
    <col min="69" max="69" width="11.1607142857143" style="9" customWidth="1"/>
    <col min="70" max="70" width="10.2589285714286" style="10" customWidth="1"/>
    <col min="71" max="71" width="15.3303571428571" customWidth="1"/>
    <col min="72" max="72" width="14.2857142857143" style="7" customWidth="1"/>
  </cols>
  <sheetData>
    <row r="1" ht="23.6" spans="1:112">
      <c r="A1" s="11" t="s">
        <v>0</v>
      </c>
      <c r="B1" s="12" t="s">
        <v>1</v>
      </c>
      <c r="C1" s="13" t="s">
        <v>2</v>
      </c>
      <c r="D1" s="14" t="s">
        <v>3</v>
      </c>
      <c r="E1" s="14"/>
      <c r="F1" s="14"/>
      <c r="G1" s="14"/>
      <c r="H1" s="14"/>
      <c r="I1" s="14"/>
      <c r="J1" s="14"/>
      <c r="K1" s="14"/>
      <c r="L1" s="14"/>
      <c r="M1" s="14" t="s">
        <v>4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58"/>
      <c r="AD1" s="14"/>
      <c r="AE1" s="14"/>
      <c r="AF1" s="14"/>
      <c r="AG1" s="69" t="s">
        <v>5</v>
      </c>
      <c r="AH1" s="14" t="s">
        <v>6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14"/>
      <c r="BD1" s="14"/>
      <c r="BE1" s="14"/>
      <c r="BF1" s="14"/>
      <c r="BG1" s="14" t="s">
        <v>7</v>
      </c>
      <c r="BH1" s="14"/>
      <c r="BI1" s="14"/>
      <c r="BJ1" s="14"/>
      <c r="BK1" s="14"/>
      <c r="BL1" s="14"/>
      <c r="BM1" s="14"/>
      <c r="BN1" s="14"/>
      <c r="BO1" s="14"/>
      <c r="BP1" s="58"/>
      <c r="BQ1" s="58"/>
      <c r="BR1" s="93"/>
      <c r="BS1" s="14"/>
      <c r="BT1" s="14"/>
      <c r="BU1" s="102"/>
      <c r="BV1" s="102"/>
      <c r="BW1" s="102"/>
      <c r="BX1" s="102"/>
      <c r="BY1" s="102"/>
      <c r="BZ1" s="102"/>
      <c r="CA1" s="102"/>
      <c r="CC1" s="108"/>
      <c r="CD1" s="108"/>
      <c r="CE1" s="108"/>
      <c r="CF1" s="108"/>
      <c r="CG1" s="108"/>
      <c r="CH1" s="108"/>
      <c r="CI1" s="108"/>
      <c r="CJ1" s="108"/>
      <c r="CL1" s="108"/>
      <c r="CM1" s="108"/>
      <c r="CN1" s="108"/>
      <c r="CO1" s="108"/>
      <c r="CP1" s="108"/>
      <c r="CQ1" s="108"/>
      <c r="CR1" s="108"/>
      <c r="CT1" s="108"/>
      <c r="CU1" s="108"/>
      <c r="CV1" s="108"/>
      <c r="CW1" s="108"/>
      <c r="CX1" s="108"/>
      <c r="CY1" s="108"/>
      <c r="CZ1" s="108"/>
      <c r="DB1" s="108"/>
      <c r="DC1" s="108"/>
      <c r="DD1" s="108"/>
      <c r="DE1" s="108"/>
      <c r="DF1" s="108"/>
      <c r="DG1" s="108"/>
      <c r="DH1" s="108"/>
    </row>
    <row r="2" ht="23.6" spans="1:112">
      <c r="A2" s="11"/>
      <c r="B2" s="12"/>
      <c r="C2" s="13"/>
      <c r="D2" s="15" t="s">
        <v>8</v>
      </c>
      <c r="E2" s="15" t="s">
        <v>9</v>
      </c>
      <c r="F2" s="15" t="s">
        <v>10</v>
      </c>
      <c r="G2" s="37" t="s">
        <v>11</v>
      </c>
      <c r="H2" s="15" t="s">
        <v>12</v>
      </c>
      <c r="I2" s="39" t="s">
        <v>13</v>
      </c>
      <c r="J2" s="40" t="s">
        <v>14</v>
      </c>
      <c r="K2" s="37" t="s">
        <v>15</v>
      </c>
      <c r="L2" s="37" t="s">
        <v>16</v>
      </c>
      <c r="M2" s="51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59"/>
      <c r="AD2" s="16"/>
      <c r="AE2" s="16"/>
      <c r="AF2" s="16"/>
      <c r="AG2" s="69"/>
      <c r="AH2" s="69" t="s">
        <v>18</v>
      </c>
      <c r="AI2" s="70" t="s">
        <v>19</v>
      </c>
      <c r="AJ2" s="70"/>
      <c r="AK2" s="70"/>
      <c r="AL2" s="70"/>
      <c r="AM2" s="70" t="s">
        <v>20</v>
      </c>
      <c r="AN2" s="70"/>
      <c r="AO2" s="70"/>
      <c r="AP2" s="70"/>
      <c r="AQ2" s="70" t="s">
        <v>21</v>
      </c>
      <c r="AR2" s="70"/>
      <c r="AS2" s="70"/>
      <c r="AT2" s="70"/>
      <c r="AU2" s="70" t="s">
        <v>22</v>
      </c>
      <c r="AV2" s="70"/>
      <c r="AW2" s="70"/>
      <c r="AX2" s="70"/>
      <c r="AY2" s="70" t="s">
        <v>23</v>
      </c>
      <c r="AZ2" s="70"/>
      <c r="BA2" s="70"/>
      <c r="BB2" s="70"/>
      <c r="BC2" s="37" t="s">
        <v>24</v>
      </c>
      <c r="BD2" s="15"/>
      <c r="BE2" s="15"/>
      <c r="BF2" s="15"/>
      <c r="BG2" s="15" t="s">
        <v>25</v>
      </c>
      <c r="BH2" s="16"/>
      <c r="BI2" s="16"/>
      <c r="BJ2" s="37" t="s">
        <v>26</v>
      </c>
      <c r="BK2" s="37" t="s">
        <v>27</v>
      </c>
      <c r="BL2" s="37" t="s">
        <v>28</v>
      </c>
      <c r="BM2" s="37" t="s">
        <v>29</v>
      </c>
      <c r="BN2" s="37" t="s">
        <v>30</v>
      </c>
      <c r="BO2" s="15" t="s">
        <v>31</v>
      </c>
      <c r="BP2" s="59" t="s">
        <v>32</v>
      </c>
      <c r="BQ2" s="59" t="s">
        <v>33</v>
      </c>
      <c r="BR2" s="94" t="s">
        <v>34</v>
      </c>
      <c r="BS2" s="37" t="s">
        <v>35</v>
      </c>
      <c r="BT2" s="95" t="s">
        <v>36</v>
      </c>
      <c r="BU2" s="102"/>
      <c r="BV2" s="102"/>
      <c r="BW2" s="102"/>
      <c r="BX2" s="102"/>
      <c r="BY2" s="102"/>
      <c r="BZ2" s="102"/>
      <c r="CA2" s="102"/>
      <c r="CC2" s="108"/>
      <c r="CD2" s="108"/>
      <c r="CE2" s="108"/>
      <c r="CF2" s="108"/>
      <c r="CG2" s="108"/>
      <c r="CH2" s="108"/>
      <c r="CI2" s="108"/>
      <c r="CJ2" s="108"/>
      <c r="CL2" s="108"/>
      <c r="CM2" s="108"/>
      <c r="CN2" s="108"/>
      <c r="CO2" s="108"/>
      <c r="CP2" s="108"/>
      <c r="CQ2" s="108"/>
      <c r="CR2" s="108"/>
      <c r="CT2" s="108"/>
      <c r="CU2" s="108"/>
      <c r="CV2" s="108"/>
      <c r="CW2" s="108"/>
      <c r="CX2" s="108"/>
      <c r="CY2" s="108"/>
      <c r="CZ2" s="108"/>
      <c r="DB2" s="108"/>
      <c r="DC2" s="108"/>
      <c r="DD2" s="108"/>
      <c r="DE2" s="108"/>
      <c r="DF2" s="108"/>
      <c r="DG2" s="108"/>
      <c r="DH2" s="108"/>
    </row>
    <row r="3" ht="48" spans="1:112">
      <c r="A3" s="11"/>
      <c r="B3" s="12"/>
      <c r="C3" s="13"/>
      <c r="D3" s="16"/>
      <c r="E3" s="16"/>
      <c r="F3" s="16"/>
      <c r="G3" s="15"/>
      <c r="H3" s="16"/>
      <c r="I3" s="41"/>
      <c r="J3" s="42"/>
      <c r="K3" s="16"/>
      <c r="L3" s="16"/>
      <c r="M3" s="39" t="s">
        <v>37</v>
      </c>
      <c r="N3" s="39" t="s">
        <v>38</v>
      </c>
      <c r="O3" s="39" t="s">
        <v>39</v>
      </c>
      <c r="P3" s="39" t="s">
        <v>40</v>
      </c>
      <c r="Q3" s="39" t="s">
        <v>41</v>
      </c>
      <c r="R3" s="39" t="s">
        <v>42</v>
      </c>
      <c r="S3" s="39" t="s">
        <v>43</v>
      </c>
      <c r="T3" s="39" t="s">
        <v>44</v>
      </c>
      <c r="U3" s="39" t="s">
        <v>45</v>
      </c>
      <c r="V3" s="39" t="s">
        <v>46</v>
      </c>
      <c r="W3" s="39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59" t="s">
        <v>53</v>
      </c>
      <c r="AD3" s="15" t="s">
        <v>54</v>
      </c>
      <c r="AE3" s="15" t="s">
        <v>55</v>
      </c>
      <c r="AF3" s="37" t="s">
        <v>56</v>
      </c>
      <c r="AG3" s="71"/>
      <c r="AH3" s="71"/>
      <c r="AI3" s="70" t="s">
        <v>57</v>
      </c>
      <c r="AJ3" s="70" t="s">
        <v>58</v>
      </c>
      <c r="AK3" s="70" t="s">
        <v>59</v>
      </c>
      <c r="AL3" s="70" t="s">
        <v>60</v>
      </c>
      <c r="AM3" s="70" t="s">
        <v>57</v>
      </c>
      <c r="AN3" s="70" t="s">
        <v>58</v>
      </c>
      <c r="AO3" s="70" t="s">
        <v>59</v>
      </c>
      <c r="AP3" s="70" t="s">
        <v>60</v>
      </c>
      <c r="AQ3" s="70" t="s">
        <v>57</v>
      </c>
      <c r="AR3" s="70" t="s">
        <v>58</v>
      </c>
      <c r="AS3" s="70" t="s">
        <v>59</v>
      </c>
      <c r="AT3" s="70" t="s">
        <v>60</v>
      </c>
      <c r="AU3" s="70" t="s">
        <v>57</v>
      </c>
      <c r="AV3" s="70" t="s">
        <v>58</v>
      </c>
      <c r="AW3" s="70" t="s">
        <v>59</v>
      </c>
      <c r="AX3" s="70" t="s">
        <v>60</v>
      </c>
      <c r="AY3" s="70" t="s">
        <v>57</v>
      </c>
      <c r="AZ3" s="70" t="s">
        <v>58</v>
      </c>
      <c r="BA3" s="70" t="s">
        <v>59</v>
      </c>
      <c r="BB3" s="70" t="s">
        <v>60</v>
      </c>
      <c r="BC3" s="81" t="s">
        <v>61</v>
      </c>
      <c r="BD3" s="81" t="s">
        <v>62</v>
      </c>
      <c r="BE3" s="82"/>
      <c r="BF3" s="82"/>
      <c r="BG3" s="83" t="s">
        <v>63</v>
      </c>
      <c r="BH3" s="83" t="s">
        <v>64</v>
      </c>
      <c r="BI3" s="82" t="s">
        <v>65</v>
      </c>
      <c r="BJ3" s="16"/>
      <c r="BK3" s="16"/>
      <c r="BL3" s="16"/>
      <c r="BM3" s="37"/>
      <c r="BN3" s="37"/>
      <c r="BO3" s="16"/>
      <c r="BP3" s="59"/>
      <c r="BQ3" s="59"/>
      <c r="BR3" s="94"/>
      <c r="BS3" s="16"/>
      <c r="BT3" s="96"/>
      <c r="BU3" s="102"/>
      <c r="BV3" s="102"/>
      <c r="BW3" s="102"/>
      <c r="BX3" s="102"/>
      <c r="BY3" s="102"/>
      <c r="BZ3" s="102"/>
      <c r="CA3" s="102"/>
      <c r="CC3" s="108"/>
      <c r="CD3" s="108"/>
      <c r="CE3" s="108"/>
      <c r="CF3" s="108"/>
      <c r="CG3" s="108"/>
      <c r="CH3" s="108"/>
      <c r="CI3" s="108"/>
      <c r="CJ3" s="108"/>
      <c r="CL3" s="108"/>
      <c r="CM3" s="108"/>
      <c r="CN3" s="108"/>
      <c r="CO3" s="108"/>
      <c r="CP3" s="108"/>
      <c r="CQ3" s="108"/>
      <c r="CR3" s="108"/>
      <c r="CT3" s="108"/>
      <c r="CU3" s="108"/>
      <c r="CV3" s="108"/>
      <c r="CW3" s="108"/>
      <c r="CX3" s="108"/>
      <c r="CY3" s="108"/>
      <c r="CZ3" s="108"/>
      <c r="DB3" s="108"/>
      <c r="DC3" s="108"/>
      <c r="DD3" s="108"/>
      <c r="DE3" s="108"/>
      <c r="DF3" s="108"/>
      <c r="DG3" s="108"/>
      <c r="DH3" s="108"/>
    </row>
    <row r="4" s="1" customFormat="1" ht="38" spans="1:112">
      <c r="A4" s="110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8" t="s">
        <v>68</v>
      </c>
      <c r="H4" s="19">
        <v>25.7</v>
      </c>
      <c r="I4" s="19">
        <v>5.46</v>
      </c>
      <c r="J4" s="19">
        <v>46.33</v>
      </c>
      <c r="K4" s="43">
        <f>(H4-I4)/I4</f>
        <v>3.70695970695971</v>
      </c>
      <c r="L4" s="43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4" t="s">
        <v>69</v>
      </c>
      <c r="W4" s="54" t="s">
        <v>70</v>
      </c>
      <c r="X4" s="55" t="s">
        <v>71</v>
      </c>
      <c r="Y4" s="43">
        <f>(J4-M4)/J4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60">
        <f>(V4-W4)/V4</f>
        <v>0.0823442136498517</v>
      </c>
      <c r="AE4" s="55" t="s">
        <v>72</v>
      </c>
      <c r="AF4" s="61" t="s">
        <v>73</v>
      </c>
      <c r="AG4" s="61"/>
      <c r="AH4" s="61"/>
      <c r="AI4" s="72"/>
      <c r="AJ4" s="72"/>
      <c r="AK4" s="72"/>
      <c r="AL4" s="72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43"/>
      <c r="BB4" s="43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9" si="0">(BJ4-BK4)*100</f>
        <v>152</v>
      </c>
      <c r="BN4" s="19">
        <f t="shared" ref="BN4:BN9" si="1">FLOOR(300/(BJ4-BK4),100)</f>
        <v>100</v>
      </c>
      <c r="BO4" s="88">
        <f>(BL4-BJ4)/(BJ4-BK4)</f>
        <v>4.13815789473685</v>
      </c>
      <c r="BP4" s="43">
        <f>(BJ4-BK4)/BJ4</f>
        <v>0.0580152671755725</v>
      </c>
      <c r="BQ4" s="43">
        <f>(BL4-BJ4)/BJ4</f>
        <v>0.240076335877863</v>
      </c>
      <c r="BR4" s="97">
        <v>150.88</v>
      </c>
      <c r="BS4" s="61" t="s">
        <v>74</v>
      </c>
      <c r="BT4" s="63" t="s">
        <v>75</v>
      </c>
      <c r="BU4" s="103"/>
      <c r="BV4" s="104"/>
      <c r="BW4" s="104"/>
      <c r="BX4" s="104"/>
      <c r="BY4" s="104"/>
      <c r="BZ4" s="104"/>
      <c r="CA4" s="104"/>
      <c r="CC4" s="109"/>
      <c r="CD4" s="109"/>
      <c r="CE4" s="109"/>
      <c r="CF4" s="109"/>
      <c r="CG4" s="109"/>
      <c r="CH4" s="109"/>
      <c r="CI4" s="109"/>
      <c r="CJ4" s="109"/>
      <c r="CL4" s="109"/>
      <c r="CM4" s="109"/>
      <c r="CN4" s="109"/>
      <c r="CO4" s="109"/>
      <c r="CP4" s="109"/>
      <c r="CQ4" s="109"/>
      <c r="CR4" s="109"/>
      <c r="CT4" s="109"/>
      <c r="CU4" s="109"/>
      <c r="CV4" s="109"/>
      <c r="CW4" s="109"/>
      <c r="CX4" s="109"/>
      <c r="CY4" s="109"/>
      <c r="CZ4" s="109"/>
      <c r="DB4" s="109"/>
      <c r="DC4" s="109"/>
      <c r="DD4" s="109"/>
      <c r="DE4" s="109"/>
      <c r="DF4" s="109"/>
      <c r="DG4" s="109"/>
      <c r="DH4" s="109"/>
    </row>
    <row r="5" s="2" customFormat="1" ht="38" spans="1:73">
      <c r="A5" s="110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8" t="s">
        <v>78</v>
      </c>
      <c r="H5" s="19">
        <v>33.73</v>
      </c>
      <c r="I5" s="19">
        <v>22.98</v>
      </c>
      <c r="J5" s="19">
        <v>44.42</v>
      </c>
      <c r="K5" s="43">
        <f t="shared" ref="K5:K19" si="2">(H5-I5)/I5</f>
        <v>0.467798085291558</v>
      </c>
      <c r="L5" s="43">
        <f t="shared" ref="L5:L19" si="3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5" t="s">
        <v>71</v>
      </c>
      <c r="Y5" s="43">
        <f t="shared" ref="Y5:Y19" si="4">(J5-M5)/J5</f>
        <v>0.307068887888339</v>
      </c>
      <c r="Z5" s="43">
        <f t="shared" ref="Z5:Z19" si="5">(N5-O5)/N5</f>
        <v>0.106571428571429</v>
      </c>
      <c r="AA5" s="43">
        <f t="shared" ref="AA5:AA19" si="6">(P5-Q5)/P5</f>
        <v>0.077541642734061</v>
      </c>
      <c r="AB5" s="43">
        <f t="shared" ref="AB5:AB17" si="7">(R5-S5)/R5</f>
        <v>0.0463207270595133</v>
      </c>
      <c r="AC5" s="43" t="e">
        <f>(T5-U5)/T5</f>
        <v>#DIV/0!</v>
      </c>
      <c r="AE5" s="55" t="s">
        <v>79</v>
      </c>
      <c r="AF5" s="61" t="s">
        <v>80</v>
      </c>
      <c r="AG5" s="61"/>
      <c r="AH5" s="61" t="s">
        <v>81</v>
      </c>
      <c r="AI5" s="43">
        <v>0.0351</v>
      </c>
      <c r="AJ5" s="43">
        <v>0.3603</v>
      </c>
      <c r="AK5" s="43">
        <v>0.3371</v>
      </c>
      <c r="AL5" s="43">
        <v>0.2435</v>
      </c>
      <c r="AM5" s="43">
        <v>0.263</v>
      </c>
      <c r="AN5" s="43">
        <v>0.003</v>
      </c>
      <c r="AO5" s="43">
        <v>0.0758</v>
      </c>
      <c r="AP5" s="43">
        <v>-0.2476</v>
      </c>
      <c r="AQ5" s="43">
        <v>0.0073</v>
      </c>
      <c r="AR5" s="43">
        <v>0.2143</v>
      </c>
      <c r="AS5" s="43">
        <v>0.156</v>
      </c>
      <c r="AT5" s="43">
        <v>0.1125</v>
      </c>
      <c r="AU5" s="79">
        <v>0.2584</v>
      </c>
      <c r="AV5" s="79">
        <v>-0.0411</v>
      </c>
      <c r="AW5" s="79">
        <v>0.0156</v>
      </c>
      <c r="AX5" s="79">
        <v>-0.167</v>
      </c>
      <c r="AY5" s="79">
        <v>0.4704</v>
      </c>
      <c r="AZ5" s="79">
        <v>0.4673</v>
      </c>
      <c r="BA5" s="79">
        <v>0.4797</v>
      </c>
      <c r="BB5" s="79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7" si="8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 t="shared" si="1"/>
        <v>100</v>
      </c>
      <c r="BO5" s="88">
        <f t="shared" ref="BO5:BO18" si="9">(BL5-BJ5)/(BJ5-BK5)</f>
        <v>3.27672955974844</v>
      </c>
      <c r="BP5" s="43">
        <f t="shared" ref="BP5:BP19" si="10">(BJ5-BK5)/BJ5</f>
        <v>0.0466002344665884</v>
      </c>
      <c r="BQ5" s="43">
        <f t="shared" ref="BQ5:BQ18" si="11">(BL5-BJ5)/BJ5</f>
        <v>0.152696365767878</v>
      </c>
      <c r="BR5" s="97">
        <v>37.41</v>
      </c>
      <c r="BS5" s="55" t="s">
        <v>82</v>
      </c>
      <c r="BT5" s="63" t="s">
        <v>75</v>
      </c>
      <c r="BU5" s="105"/>
    </row>
    <row r="6" s="1" customFormat="1" ht="38" spans="1:73">
      <c r="A6" s="110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8" t="s">
        <v>78</v>
      </c>
      <c r="H6" s="19">
        <v>32.57</v>
      </c>
      <c r="I6" s="19">
        <v>20.61</v>
      </c>
      <c r="J6" s="19">
        <v>41.5</v>
      </c>
      <c r="K6" s="43">
        <f t="shared" si="2"/>
        <v>0.58030082484231</v>
      </c>
      <c r="L6" s="43">
        <f t="shared" si="3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2">
        <v>34.66</v>
      </c>
      <c r="S6" s="53">
        <v>32.59</v>
      </c>
      <c r="T6" s="2"/>
      <c r="U6" s="2"/>
      <c r="V6" s="2"/>
      <c r="W6" s="2"/>
      <c r="X6" s="55" t="s">
        <v>85</v>
      </c>
      <c r="Y6" s="43">
        <f t="shared" si="4"/>
        <v>0.315180722891566</v>
      </c>
      <c r="Z6" s="43">
        <f t="shared" si="5"/>
        <v>0.164265129682997</v>
      </c>
      <c r="AA6" s="43">
        <f t="shared" si="6"/>
        <v>0.124184859654097</v>
      </c>
      <c r="AB6" s="43">
        <f t="shared" si="7"/>
        <v>0.0597230236583957</v>
      </c>
      <c r="AC6" s="43" t="e">
        <f>(T6-U6)/T6</f>
        <v>#DIV/0!</v>
      </c>
      <c r="AD6" s="2"/>
      <c r="AE6" s="55" t="s">
        <v>86</v>
      </c>
      <c r="AF6" s="61" t="s">
        <v>87</v>
      </c>
      <c r="AG6" s="61"/>
      <c r="AH6" s="61" t="s">
        <v>88</v>
      </c>
      <c r="AI6" s="73" t="s">
        <v>89</v>
      </c>
      <c r="AJ6" s="73" t="s">
        <v>90</v>
      </c>
      <c r="AK6" s="73" t="s">
        <v>91</v>
      </c>
      <c r="AL6" s="73" t="s">
        <v>92</v>
      </c>
      <c r="AM6" s="73" t="s">
        <v>93</v>
      </c>
      <c r="AN6" s="73" t="s">
        <v>94</v>
      </c>
      <c r="AO6" s="73" t="s">
        <v>95</v>
      </c>
      <c r="AP6" s="73" t="s">
        <v>96</v>
      </c>
      <c r="AQ6" s="73" t="s">
        <v>97</v>
      </c>
      <c r="AR6" s="73" t="s">
        <v>98</v>
      </c>
      <c r="AS6" s="73" t="s">
        <v>99</v>
      </c>
      <c r="AT6" s="73" t="s">
        <v>100</v>
      </c>
      <c r="AU6" s="73">
        <v>0.0455</v>
      </c>
      <c r="AV6" s="73">
        <v>-0.0116</v>
      </c>
      <c r="AW6" s="73">
        <v>0.1549</v>
      </c>
      <c r="AX6" s="73">
        <v>-0.1474</v>
      </c>
      <c r="AY6" s="73">
        <v>0.2133</v>
      </c>
      <c r="AZ6" s="73">
        <v>0.1848</v>
      </c>
      <c r="BA6" s="43">
        <v>0.1718</v>
      </c>
      <c r="BB6" s="43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8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 t="shared" si="1"/>
        <v>100</v>
      </c>
      <c r="BO6" s="88">
        <f t="shared" si="9"/>
        <v>2.02840909090909</v>
      </c>
      <c r="BP6" s="43">
        <f t="shared" si="10"/>
        <v>0.0539050535987748</v>
      </c>
      <c r="BQ6" s="43">
        <f t="shared" si="11"/>
        <v>0.109341500765697</v>
      </c>
      <c r="BR6" s="97">
        <v>28.82</v>
      </c>
      <c r="BS6" s="55" t="s">
        <v>82</v>
      </c>
      <c r="BT6" s="63" t="s">
        <v>75</v>
      </c>
      <c r="BU6" s="106"/>
    </row>
    <row r="7" s="1" customFormat="1" ht="38" spans="1:73">
      <c r="A7" s="110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3">
        <f t="shared" si="2"/>
        <v>0.701771653543307</v>
      </c>
      <c r="L7" s="43">
        <f t="shared" si="3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3">
        <f t="shared" si="4"/>
        <v>0.33492081072101</v>
      </c>
      <c r="Z7" s="43">
        <f t="shared" si="5"/>
        <v>0.123745819397993</v>
      </c>
      <c r="AA7" s="43">
        <f t="shared" si="6"/>
        <v>0.0577627500704425</v>
      </c>
      <c r="AB7" s="43">
        <f t="shared" si="7"/>
        <v>0.0820723262374969</v>
      </c>
      <c r="AC7" s="44"/>
      <c r="AD7" s="22"/>
      <c r="AE7" s="22" t="s">
        <v>86</v>
      </c>
      <c r="AF7" s="62" t="s">
        <v>106</v>
      </c>
      <c r="AG7" s="62"/>
      <c r="AH7" s="62">
        <v>10.35</v>
      </c>
      <c r="AI7" s="73" t="s">
        <v>107</v>
      </c>
      <c r="AJ7" s="73" t="s">
        <v>108</v>
      </c>
      <c r="AK7" s="73" t="s">
        <v>109</v>
      </c>
      <c r="AL7" s="73" t="s">
        <v>110</v>
      </c>
      <c r="AM7" s="73" t="s">
        <v>111</v>
      </c>
      <c r="AN7" s="73" t="s">
        <v>112</v>
      </c>
      <c r="AO7" s="73" t="s">
        <v>113</v>
      </c>
      <c r="AP7" s="73" t="s">
        <v>114</v>
      </c>
      <c r="AQ7" s="73" t="s">
        <v>115</v>
      </c>
      <c r="AR7" s="73" t="s">
        <v>116</v>
      </c>
      <c r="AS7" s="73" t="s">
        <v>117</v>
      </c>
      <c r="AT7" s="73" t="s">
        <v>118</v>
      </c>
      <c r="AU7" s="73" t="s">
        <v>119</v>
      </c>
      <c r="AV7" s="73" t="s">
        <v>120</v>
      </c>
      <c r="AW7" s="73" t="s">
        <v>121</v>
      </c>
      <c r="AX7" s="73" t="s">
        <v>122</v>
      </c>
      <c r="AY7" s="73" t="s">
        <v>123</v>
      </c>
      <c r="AZ7" s="73" t="s">
        <v>124</v>
      </c>
      <c r="BA7" s="43">
        <v>0.7636</v>
      </c>
      <c r="BB7" s="43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8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 t="shared" si="1"/>
        <v>0</v>
      </c>
      <c r="BO7" s="88">
        <f t="shared" si="9"/>
        <v>3.40487804878048</v>
      </c>
      <c r="BP7" s="43">
        <f t="shared" si="10"/>
        <v>0.0577627500704425</v>
      </c>
      <c r="BQ7" s="43">
        <f t="shared" si="11"/>
        <v>0.196675119752043</v>
      </c>
      <c r="BR7" s="98">
        <v>6.49</v>
      </c>
      <c r="BS7" s="62" t="s">
        <v>82</v>
      </c>
      <c r="BT7" s="63" t="s">
        <v>75</v>
      </c>
      <c r="BU7" s="106"/>
    </row>
    <row r="8" s="1" customFormat="1" ht="24" spans="1:73">
      <c r="A8" s="111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4">
        <f t="shared" si="2"/>
        <v>0.692702394526796</v>
      </c>
      <c r="L8" s="44">
        <f t="shared" si="3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4">
        <f t="shared" si="4"/>
        <v>0.502886597938144</v>
      </c>
      <c r="Z8" s="44">
        <f t="shared" si="5"/>
        <v>0.341719077568134</v>
      </c>
      <c r="AA8" s="44">
        <f t="shared" si="6"/>
        <v>0.0550161812297734</v>
      </c>
      <c r="AB8" s="44" t="e">
        <f t="shared" si="7"/>
        <v>#DIV/0!</v>
      </c>
      <c r="AC8" s="44" t="e">
        <f>(T8-U8)/T8</f>
        <v>#DIV/0!</v>
      </c>
      <c r="AD8" s="22"/>
      <c r="AE8" s="22" t="s">
        <v>86</v>
      </c>
      <c r="AF8" s="62" t="s">
        <v>127</v>
      </c>
      <c r="AG8" s="62"/>
      <c r="AH8" s="62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44"/>
      <c r="BB8" s="44"/>
      <c r="BC8" s="22"/>
      <c r="BD8" s="22"/>
      <c r="BE8" s="22"/>
      <c r="BF8" s="22"/>
      <c r="BG8" s="22">
        <v>32.43</v>
      </c>
      <c r="BH8" s="22">
        <v>26.16</v>
      </c>
      <c r="BI8" s="84">
        <f t="shared" si="8"/>
        <v>6.27</v>
      </c>
      <c r="BJ8" s="22">
        <v>30.66</v>
      </c>
      <c r="BK8" s="22">
        <v>29.35</v>
      </c>
      <c r="BL8" s="22">
        <v>38.71</v>
      </c>
      <c r="BM8" s="84">
        <f t="shared" si="0"/>
        <v>131</v>
      </c>
      <c r="BN8" s="22">
        <f t="shared" si="1"/>
        <v>200</v>
      </c>
      <c r="BO8" s="89">
        <f t="shared" si="9"/>
        <v>6.14503816793894</v>
      </c>
      <c r="BP8" s="44">
        <f t="shared" si="10"/>
        <v>0.042726679712981</v>
      </c>
      <c r="BQ8" s="44">
        <f t="shared" si="11"/>
        <v>0.262557077625571</v>
      </c>
      <c r="BR8" s="98">
        <v>38.46</v>
      </c>
      <c r="BS8" s="62" t="s">
        <v>74</v>
      </c>
      <c r="BT8" s="63" t="s">
        <v>75</v>
      </c>
      <c r="BU8" s="106"/>
    </row>
    <row r="9" s="1" customFormat="1" ht="13" spans="1:73">
      <c r="A9" s="111" t="s">
        <v>128</v>
      </c>
      <c r="B9" s="23">
        <v>44529</v>
      </c>
      <c r="C9" s="21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3">
        <f t="shared" si="2"/>
        <v>1.00484094052559</v>
      </c>
      <c r="L9" s="43">
        <f t="shared" si="3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43">
        <f t="shared" si="4"/>
        <v>0.354101440200376</v>
      </c>
      <c r="Z9" s="43">
        <f t="shared" si="5"/>
        <v>0.163678877630553</v>
      </c>
      <c r="AA9" s="43">
        <f t="shared" si="6"/>
        <v>0.161647628937349</v>
      </c>
      <c r="AB9" s="43">
        <f t="shared" si="7"/>
        <v>0.0666666666666667</v>
      </c>
      <c r="AC9" s="44" t="e">
        <f>(T9-U9)/T9</f>
        <v>#DIV/0!</v>
      </c>
      <c r="AD9" s="2"/>
      <c r="AE9" s="2" t="s">
        <v>79</v>
      </c>
      <c r="AF9" s="63" t="s">
        <v>130</v>
      </c>
      <c r="AG9" s="63"/>
      <c r="AH9" s="63">
        <v>6.25</v>
      </c>
      <c r="AI9" s="73">
        <v>1.5016</v>
      </c>
      <c r="AJ9" s="73">
        <v>5.5181</v>
      </c>
      <c r="AK9" s="73">
        <v>3.3249</v>
      </c>
      <c r="AL9" s="73">
        <v>1.8449</v>
      </c>
      <c r="AM9" s="73">
        <v>0.3554</v>
      </c>
      <c r="AN9" s="73">
        <v>0.2495</v>
      </c>
      <c r="AO9" s="73">
        <v>0.1071</v>
      </c>
      <c r="AP9" s="73">
        <v>-0.134</v>
      </c>
      <c r="AQ9" s="73">
        <v>0.0437</v>
      </c>
      <c r="AR9" s="73">
        <v>1.1403</v>
      </c>
      <c r="AS9" s="73">
        <v>1.4349</v>
      </c>
      <c r="AT9" s="73">
        <v>1.2425</v>
      </c>
      <c r="AU9" s="73">
        <v>0.2131</v>
      </c>
      <c r="AV9" s="73">
        <v>0.2062</v>
      </c>
      <c r="AW9" s="73">
        <v>0.334</v>
      </c>
      <c r="AX9" s="73">
        <v>0.0105</v>
      </c>
      <c r="AY9" s="73">
        <v>0.3392</v>
      </c>
      <c r="AZ9" s="73">
        <v>0.3777</v>
      </c>
      <c r="BA9" s="43">
        <v>0.3722</v>
      </c>
      <c r="BB9" s="43">
        <v>0.3621</v>
      </c>
      <c r="BC9" s="2"/>
      <c r="BD9" s="2"/>
      <c r="BE9" s="2"/>
      <c r="BF9" s="2"/>
      <c r="BG9" s="2">
        <v>31.18</v>
      </c>
      <c r="BH9" s="2">
        <v>21.1</v>
      </c>
      <c r="BI9" s="19">
        <f t="shared" si="8"/>
        <v>10.08</v>
      </c>
      <c r="BJ9" s="2">
        <v>29.77</v>
      </c>
      <c r="BK9" s="2">
        <v>27.72</v>
      </c>
      <c r="BL9" s="2">
        <v>34.93</v>
      </c>
      <c r="BM9" s="19">
        <f t="shared" si="0"/>
        <v>205</v>
      </c>
      <c r="BN9" s="2">
        <f t="shared" si="1"/>
        <v>100</v>
      </c>
      <c r="BO9" s="88">
        <f t="shared" si="9"/>
        <v>2.51707317073171</v>
      </c>
      <c r="BP9" s="43">
        <f t="shared" si="10"/>
        <v>0.0688612697346322</v>
      </c>
      <c r="BQ9" s="43">
        <f t="shared" si="11"/>
        <v>0.173328854551562</v>
      </c>
      <c r="BR9" s="97">
        <v>17.95</v>
      </c>
      <c r="BS9" s="63" t="s">
        <v>82</v>
      </c>
      <c r="BT9" s="63" t="s">
        <v>75</v>
      </c>
      <c r="BU9" s="106"/>
    </row>
    <row r="10" ht="13" spans="1:72">
      <c r="A10" s="112" t="s">
        <v>131</v>
      </c>
      <c r="B10" s="25">
        <v>44531</v>
      </c>
      <c r="C10" s="26" t="s">
        <v>132</v>
      </c>
      <c r="D10" s="24">
        <v>18.62</v>
      </c>
      <c r="E10" s="24">
        <v>19.35</v>
      </c>
      <c r="F10" s="24">
        <v>21.48</v>
      </c>
      <c r="G10" s="24"/>
      <c r="H10" s="24">
        <v>23.35</v>
      </c>
      <c r="I10" s="24">
        <v>13.04</v>
      </c>
      <c r="J10" s="24">
        <v>26.64</v>
      </c>
      <c r="K10" s="45">
        <f t="shared" si="2"/>
        <v>0.790644171779141</v>
      </c>
      <c r="L10" s="45">
        <f t="shared" si="3"/>
        <v>0.123498498498498</v>
      </c>
      <c r="M10" s="24">
        <v>18.5</v>
      </c>
      <c r="N10" s="24">
        <v>22.39</v>
      </c>
      <c r="O10" s="24">
        <v>18.85</v>
      </c>
      <c r="P10" s="24">
        <v>23.56</v>
      </c>
      <c r="Q10" s="24">
        <v>20.89</v>
      </c>
      <c r="R10" s="24">
        <v>24.3</v>
      </c>
      <c r="S10" s="24">
        <v>22.26</v>
      </c>
      <c r="T10" s="24"/>
      <c r="U10" s="24"/>
      <c r="V10" s="24"/>
      <c r="W10" s="24"/>
      <c r="X10" s="24" t="s">
        <v>105</v>
      </c>
      <c r="Y10" s="56">
        <f t="shared" si="4"/>
        <v>0.305555555555556</v>
      </c>
      <c r="Z10" s="56">
        <f t="shared" si="5"/>
        <v>0.158106297454221</v>
      </c>
      <c r="AA10" s="56">
        <f t="shared" si="6"/>
        <v>0.113327674023769</v>
      </c>
      <c r="AB10" s="56">
        <f t="shared" si="7"/>
        <v>0.0839506172839506</v>
      </c>
      <c r="AC10" s="64" t="e">
        <f>(T10-U10)/T10</f>
        <v>#DIV/0!</v>
      </c>
      <c r="AD10" s="24"/>
      <c r="AE10" s="24" t="s">
        <v>79</v>
      </c>
      <c r="AF10" s="65" t="s">
        <v>130</v>
      </c>
      <c r="AG10" s="65"/>
      <c r="AH10" s="65">
        <v>0.77</v>
      </c>
      <c r="AI10" s="75" t="s">
        <v>133</v>
      </c>
      <c r="AJ10" s="75" t="s">
        <v>134</v>
      </c>
      <c r="AK10" s="75" t="s">
        <v>135</v>
      </c>
      <c r="AL10" s="75" t="s">
        <v>136</v>
      </c>
      <c r="AM10" s="77">
        <v>2.6193</v>
      </c>
      <c r="AN10" s="77">
        <v>0.0893</v>
      </c>
      <c r="AO10" s="77">
        <v>-0.0175</v>
      </c>
      <c r="AP10" s="77">
        <v>-0.2195</v>
      </c>
      <c r="AQ10" s="75">
        <v>-0.0419</v>
      </c>
      <c r="AR10" s="75">
        <v>0.1981</v>
      </c>
      <c r="AS10" s="75">
        <v>0.198</v>
      </c>
      <c r="AT10" s="75">
        <v>0.1998</v>
      </c>
      <c r="AU10" s="80">
        <v>0.1893</v>
      </c>
      <c r="AV10" s="75">
        <v>-0.0513</v>
      </c>
      <c r="AW10" s="75">
        <v>0.0188</v>
      </c>
      <c r="AX10" s="75">
        <v>0.0467</v>
      </c>
      <c r="AY10" s="80">
        <v>0.2619</v>
      </c>
      <c r="AZ10" s="80">
        <v>0.259</v>
      </c>
      <c r="BA10" s="45">
        <v>0.2791</v>
      </c>
      <c r="BB10" s="45">
        <v>0.1079</v>
      </c>
      <c r="BC10" s="24"/>
      <c r="BD10" s="24"/>
      <c r="BE10" s="24"/>
      <c r="BF10" s="24"/>
      <c r="BG10" s="24">
        <v>25.31</v>
      </c>
      <c r="BH10" s="24">
        <v>19.08</v>
      </c>
      <c r="BI10" s="85">
        <f t="shared" si="8"/>
        <v>6.23</v>
      </c>
      <c r="BJ10" s="24">
        <v>24.28</v>
      </c>
      <c r="BK10" s="24">
        <v>22.26</v>
      </c>
      <c r="BL10" s="24">
        <v>26.72</v>
      </c>
      <c r="BM10" s="85">
        <f t="shared" si="0"/>
        <v>202</v>
      </c>
      <c r="BN10" s="24">
        <f t="shared" ref="BN10:BN19" si="12">FLOOR(304/(BJ10-BK10),100)</f>
        <v>100</v>
      </c>
      <c r="BO10" s="90">
        <f t="shared" si="9"/>
        <v>1.20792079207921</v>
      </c>
      <c r="BP10" s="45">
        <f t="shared" si="10"/>
        <v>0.0831960461285008</v>
      </c>
      <c r="BQ10" s="45">
        <f t="shared" si="11"/>
        <v>0.100494233937397</v>
      </c>
      <c r="BR10" s="99">
        <v>56.67</v>
      </c>
      <c r="BS10" s="65" t="s">
        <v>82</v>
      </c>
      <c r="BT10" s="65" t="s">
        <v>137</v>
      </c>
    </row>
    <row r="11" ht="13" spans="1:72">
      <c r="A11" s="112" t="s">
        <v>138</v>
      </c>
      <c r="B11" s="27">
        <v>44533</v>
      </c>
      <c r="C11" s="26" t="s">
        <v>139</v>
      </c>
      <c r="D11" s="24">
        <v>20.71</v>
      </c>
      <c r="E11" s="24">
        <v>21.02</v>
      </c>
      <c r="F11" s="24">
        <v>21.31</v>
      </c>
      <c r="G11" s="24"/>
      <c r="H11" s="24">
        <v>22.29</v>
      </c>
      <c r="I11" s="24">
        <v>7.66</v>
      </c>
      <c r="J11" s="24">
        <v>29.28</v>
      </c>
      <c r="K11" s="45">
        <f t="shared" si="2"/>
        <v>1.90992167101828</v>
      </c>
      <c r="L11" s="45">
        <f t="shared" si="3"/>
        <v>0.238729508196721</v>
      </c>
      <c r="M11" s="24">
        <v>18.34</v>
      </c>
      <c r="N11" s="24">
        <v>21.65</v>
      </c>
      <c r="O11" s="24">
        <v>18.61</v>
      </c>
      <c r="P11" s="24">
        <v>21.14</v>
      </c>
      <c r="Q11" s="24">
        <v>18.86</v>
      </c>
      <c r="R11" s="24">
        <v>23.35</v>
      </c>
      <c r="S11" s="24">
        <v>21.6</v>
      </c>
      <c r="T11" s="24">
        <v>23.05</v>
      </c>
      <c r="U11" s="24">
        <v>21.87</v>
      </c>
      <c r="V11" s="24"/>
      <c r="W11" s="24"/>
      <c r="X11" s="24" t="s">
        <v>85</v>
      </c>
      <c r="Y11" s="56">
        <f t="shared" si="4"/>
        <v>0.373633879781421</v>
      </c>
      <c r="Z11" s="56">
        <f t="shared" si="5"/>
        <v>0.140415704387991</v>
      </c>
      <c r="AA11" s="56">
        <f t="shared" si="6"/>
        <v>0.107852412488174</v>
      </c>
      <c r="AB11" s="56">
        <f t="shared" si="7"/>
        <v>0.0749464668094218</v>
      </c>
      <c r="AC11" s="64">
        <f>(T11-U11)/T11</f>
        <v>0.0511930585683297</v>
      </c>
      <c r="AD11" s="24"/>
      <c r="AE11" s="24" t="s">
        <v>79</v>
      </c>
      <c r="AF11" s="65" t="s">
        <v>130</v>
      </c>
      <c r="AG11" s="24"/>
      <c r="AH11" s="24">
        <v>8.51</v>
      </c>
      <c r="AI11" s="45">
        <v>3.6019</v>
      </c>
      <c r="AJ11" s="45">
        <v>16.933</v>
      </c>
      <c r="AK11" s="45">
        <v>7.9794</v>
      </c>
      <c r="AL11" s="45">
        <v>3.2905</v>
      </c>
      <c r="AM11" s="45">
        <v>1.3176</v>
      </c>
      <c r="AN11" s="45">
        <v>0.0128</v>
      </c>
      <c r="AO11" s="78">
        <v>-0.2701</v>
      </c>
      <c r="AP11" s="78">
        <v>0.2668</v>
      </c>
      <c r="AQ11" s="45">
        <v>0.0496</v>
      </c>
      <c r="AR11" s="45">
        <v>0.7137</v>
      </c>
      <c r="AS11" s="78">
        <v>0.3284</v>
      </c>
      <c r="AT11" s="78">
        <v>0.4288</v>
      </c>
      <c r="AU11" s="45">
        <v>0.52</v>
      </c>
      <c r="AV11" s="78">
        <v>-0.119</v>
      </c>
      <c r="AW11" s="78">
        <v>0.0208</v>
      </c>
      <c r="AX11" s="78">
        <v>0.1948</v>
      </c>
      <c r="AY11" s="45">
        <v>0.1781</v>
      </c>
      <c r="AZ11" s="45">
        <v>0.2286</v>
      </c>
      <c r="BA11" s="45">
        <v>0.2077</v>
      </c>
      <c r="BB11" s="45">
        <v>0.1904</v>
      </c>
      <c r="BC11" s="24"/>
      <c r="BD11" s="24"/>
      <c r="BE11" s="24"/>
      <c r="BF11" s="24"/>
      <c r="BG11" s="24">
        <v>24.2</v>
      </c>
      <c r="BH11" s="24">
        <v>18.22</v>
      </c>
      <c r="BI11" s="85">
        <f t="shared" si="8"/>
        <v>5.98</v>
      </c>
      <c r="BJ11" s="24">
        <v>23.05</v>
      </c>
      <c r="BK11" s="24">
        <v>21.87</v>
      </c>
      <c r="BL11" s="24">
        <v>28.54</v>
      </c>
      <c r="BM11" s="85">
        <f t="shared" si="0"/>
        <v>118</v>
      </c>
      <c r="BN11" s="24">
        <f t="shared" si="12"/>
        <v>200</v>
      </c>
      <c r="BO11" s="90">
        <f t="shared" si="9"/>
        <v>4.65254237288136</v>
      </c>
      <c r="BP11" s="45">
        <f t="shared" si="10"/>
        <v>0.0511930585683297</v>
      </c>
      <c r="BQ11" s="45">
        <f t="shared" si="11"/>
        <v>0.238177874186551</v>
      </c>
      <c r="BR11" s="99">
        <v>39.84</v>
      </c>
      <c r="BS11" s="65" t="s">
        <v>82</v>
      </c>
      <c r="BT11" s="65" t="s">
        <v>137</v>
      </c>
    </row>
    <row r="12" s="3" customFormat="1" ht="24" spans="1:72">
      <c r="A12" s="113" t="s">
        <v>140</v>
      </c>
      <c r="B12" s="29">
        <v>44533</v>
      </c>
      <c r="C12" s="30" t="s">
        <v>141</v>
      </c>
      <c r="D12" s="28">
        <v>30.42</v>
      </c>
      <c r="E12" s="28">
        <v>32.04</v>
      </c>
      <c r="F12" s="28">
        <v>36.43</v>
      </c>
      <c r="G12" s="28"/>
      <c r="H12" s="28">
        <v>39.7</v>
      </c>
      <c r="I12" s="28">
        <v>18.82</v>
      </c>
      <c r="J12" s="28">
        <v>41.66</v>
      </c>
      <c r="K12" s="46">
        <f t="shared" si="2"/>
        <v>1.10945802337938</v>
      </c>
      <c r="L12" s="46">
        <f t="shared" si="3"/>
        <v>0.0470475276044166</v>
      </c>
      <c r="M12" s="28">
        <v>31.25</v>
      </c>
      <c r="N12" s="28">
        <v>36.69</v>
      </c>
      <c r="O12" s="28">
        <v>32.91</v>
      </c>
      <c r="P12" s="28">
        <v>38.45</v>
      </c>
      <c r="Q12" s="28">
        <v>36.04</v>
      </c>
      <c r="R12" s="28">
        <v>41.38</v>
      </c>
      <c r="S12" s="28">
        <v>37.94</v>
      </c>
      <c r="T12" s="28"/>
      <c r="U12" s="28"/>
      <c r="V12" s="28"/>
      <c r="W12" s="28"/>
      <c r="X12" s="28" t="s">
        <v>85</v>
      </c>
      <c r="Y12" s="46">
        <f t="shared" si="4"/>
        <v>0.249879980796927</v>
      </c>
      <c r="Z12" s="46">
        <f t="shared" si="5"/>
        <v>0.103025347506132</v>
      </c>
      <c r="AA12" s="46">
        <f t="shared" si="6"/>
        <v>0.0626788036410924</v>
      </c>
      <c r="AB12" s="46">
        <f t="shared" si="7"/>
        <v>0.0831319478008701</v>
      </c>
      <c r="AC12" s="46"/>
      <c r="AD12" s="28"/>
      <c r="AE12" s="28" t="s">
        <v>86</v>
      </c>
      <c r="AF12" s="28"/>
      <c r="AG12" s="28"/>
      <c r="AH12" s="28">
        <v>2.2</v>
      </c>
      <c r="AI12" s="46">
        <v>0.0112</v>
      </c>
      <c r="AJ12" s="46">
        <v>0.8116</v>
      </c>
      <c r="AK12" s="46">
        <v>0.7087</v>
      </c>
      <c r="AL12" s="46">
        <v>0.7083</v>
      </c>
      <c r="AM12" s="46">
        <v>0.006</v>
      </c>
      <c r="AN12" s="46">
        <v>0.3442</v>
      </c>
      <c r="AO12" s="46">
        <v>0.247</v>
      </c>
      <c r="AP12" s="46">
        <v>0.0127</v>
      </c>
      <c r="AQ12" s="46">
        <v>0.1618</v>
      </c>
      <c r="AR12" s="46">
        <v>1.016</v>
      </c>
      <c r="AS12" s="46">
        <v>0.5767</v>
      </c>
      <c r="AT12" s="46">
        <v>0.477</v>
      </c>
      <c r="AU12" s="46">
        <v>0.4664</v>
      </c>
      <c r="AV12" s="46">
        <v>-0.1139</v>
      </c>
      <c r="AW12" s="46">
        <v>-0.0272</v>
      </c>
      <c r="AX12" s="46">
        <v>0.0402</v>
      </c>
      <c r="AY12" s="46">
        <v>0.5316</v>
      </c>
      <c r="AZ12" s="46">
        <v>0.5499</v>
      </c>
      <c r="BA12" s="46">
        <v>0.5374</v>
      </c>
      <c r="BB12" s="46">
        <v>0.5361</v>
      </c>
      <c r="BC12" s="28"/>
      <c r="BD12" s="28"/>
      <c r="BE12" s="28"/>
      <c r="BF12" s="28"/>
      <c r="BG12" s="28">
        <v>42.71</v>
      </c>
      <c r="BH12" s="28">
        <v>32.98</v>
      </c>
      <c r="BI12" s="86">
        <f t="shared" si="8"/>
        <v>9.73</v>
      </c>
      <c r="BJ12" s="28">
        <v>40.42</v>
      </c>
      <c r="BK12" s="28">
        <v>37.94</v>
      </c>
      <c r="BL12" s="28">
        <v>42.87</v>
      </c>
      <c r="BM12" s="86">
        <f t="shared" si="0"/>
        <v>248</v>
      </c>
      <c r="BN12" s="28">
        <f t="shared" si="12"/>
        <v>100</v>
      </c>
      <c r="BO12" s="91">
        <f t="shared" si="9"/>
        <v>0.987903225806448</v>
      </c>
      <c r="BP12" s="46">
        <f t="shared" si="10"/>
        <v>0.0613557644730332</v>
      </c>
      <c r="BQ12" s="46">
        <f t="shared" si="11"/>
        <v>0.0606135576447302</v>
      </c>
      <c r="BR12" s="100">
        <v>25.4</v>
      </c>
      <c r="BS12" s="67" t="s">
        <v>142</v>
      </c>
      <c r="BT12" s="67" t="s">
        <v>143</v>
      </c>
    </row>
    <row r="13" s="4" customFormat="1" ht="24" spans="1:73">
      <c r="A13" s="114" t="s">
        <v>144</v>
      </c>
      <c r="B13" s="29">
        <v>44533</v>
      </c>
      <c r="C13" s="32" t="s">
        <v>129</v>
      </c>
      <c r="D13" s="28">
        <v>22.61</v>
      </c>
      <c r="E13" s="28">
        <v>23.06</v>
      </c>
      <c r="F13" s="28">
        <v>25.4</v>
      </c>
      <c r="G13" s="28"/>
      <c r="H13" s="28">
        <v>27.76</v>
      </c>
      <c r="I13" s="28">
        <v>14.46</v>
      </c>
      <c r="J13" s="28">
        <v>31.94</v>
      </c>
      <c r="K13" s="46">
        <f t="shared" si="2"/>
        <v>0.919778699861687</v>
      </c>
      <c r="L13" s="46">
        <f t="shared" si="3"/>
        <v>0.130870381966187</v>
      </c>
      <c r="M13" s="28">
        <v>20.63</v>
      </c>
      <c r="N13" s="28">
        <v>25.66</v>
      </c>
      <c r="O13" s="28">
        <v>21.46</v>
      </c>
      <c r="P13" s="28">
        <v>28.89</v>
      </c>
      <c r="Q13" s="28">
        <v>24.22</v>
      </c>
      <c r="R13" s="28">
        <v>30.32</v>
      </c>
      <c r="S13" s="28">
        <v>27.44</v>
      </c>
      <c r="V13" s="28"/>
      <c r="W13" s="28"/>
      <c r="X13" s="28" t="s">
        <v>85</v>
      </c>
      <c r="Y13" s="46">
        <f t="shared" si="4"/>
        <v>0.354101440200376</v>
      </c>
      <c r="Z13" s="46">
        <f t="shared" si="5"/>
        <v>0.163678877630553</v>
      </c>
      <c r="AA13" s="46">
        <f t="shared" si="6"/>
        <v>0.161647628937349</v>
      </c>
      <c r="AB13" s="46">
        <f t="shared" si="7"/>
        <v>0.0949868073878628</v>
      </c>
      <c r="AC13" s="66"/>
      <c r="AD13" s="28"/>
      <c r="AE13" s="28" t="s">
        <v>79</v>
      </c>
      <c r="AF13" s="67" t="s">
        <v>130</v>
      </c>
      <c r="AG13" s="67"/>
      <c r="AH13" s="67">
        <v>6.25</v>
      </c>
      <c r="AI13" s="76">
        <v>1.5016</v>
      </c>
      <c r="AJ13" s="76">
        <v>5.5181</v>
      </c>
      <c r="AK13" s="76">
        <v>3.3249</v>
      </c>
      <c r="AL13" s="76">
        <v>1.8449</v>
      </c>
      <c r="AM13" s="76">
        <v>0.3554</v>
      </c>
      <c r="AN13" s="76">
        <v>0.2495</v>
      </c>
      <c r="AO13" s="76">
        <v>0.1071</v>
      </c>
      <c r="AP13" s="76">
        <v>-0.134</v>
      </c>
      <c r="AQ13" s="76">
        <v>0.0437</v>
      </c>
      <c r="AR13" s="76">
        <v>1.1403</v>
      </c>
      <c r="AS13" s="76">
        <v>1.4349</v>
      </c>
      <c r="AT13" s="76">
        <v>1.2425</v>
      </c>
      <c r="AU13" s="76">
        <v>0.2131</v>
      </c>
      <c r="AV13" s="76">
        <v>0.2062</v>
      </c>
      <c r="AW13" s="76">
        <v>0.334</v>
      </c>
      <c r="AX13" s="76">
        <v>0.0105</v>
      </c>
      <c r="AY13" s="76">
        <v>0.3392</v>
      </c>
      <c r="AZ13" s="76">
        <v>0.3777</v>
      </c>
      <c r="BA13" s="46">
        <v>0.3722</v>
      </c>
      <c r="BB13" s="46">
        <v>0.3621</v>
      </c>
      <c r="BC13" s="28"/>
      <c r="BD13" s="28"/>
      <c r="BE13" s="28"/>
      <c r="BF13" s="28"/>
      <c r="BG13" s="28">
        <v>31.21</v>
      </c>
      <c r="BH13" s="28">
        <v>22.41</v>
      </c>
      <c r="BI13" s="86">
        <f t="shared" si="8"/>
        <v>8.8</v>
      </c>
      <c r="BJ13" s="28">
        <v>30.32</v>
      </c>
      <c r="BK13" s="28">
        <v>27.44</v>
      </c>
      <c r="BL13" s="28">
        <v>35.16</v>
      </c>
      <c r="BM13" s="86">
        <f t="shared" si="0"/>
        <v>288</v>
      </c>
      <c r="BN13" s="28">
        <f t="shared" si="12"/>
        <v>100</v>
      </c>
      <c r="BO13" s="91">
        <f t="shared" si="9"/>
        <v>1.68055555555555</v>
      </c>
      <c r="BP13" s="46">
        <f t="shared" si="10"/>
        <v>0.0949868073878628</v>
      </c>
      <c r="BQ13" s="46">
        <f t="shared" si="11"/>
        <v>0.159630606860158</v>
      </c>
      <c r="BR13" s="100">
        <v>17.95</v>
      </c>
      <c r="BS13" s="67" t="s">
        <v>142</v>
      </c>
      <c r="BT13" s="67" t="s">
        <v>143</v>
      </c>
      <c r="BU13" s="107"/>
    </row>
    <row r="14" s="5" customFormat="1" ht="13" spans="1:72">
      <c r="A14" s="115" t="s">
        <v>145</v>
      </c>
      <c r="B14" s="34">
        <v>44533</v>
      </c>
      <c r="C14" s="35" t="s">
        <v>146</v>
      </c>
      <c r="D14" s="33">
        <v>37.56</v>
      </c>
      <c r="E14" s="33">
        <v>40.82</v>
      </c>
      <c r="F14" s="33">
        <v>49.41</v>
      </c>
      <c r="G14" s="33"/>
      <c r="H14" s="33">
        <v>53.96</v>
      </c>
      <c r="I14" s="33">
        <v>9.87</v>
      </c>
      <c r="J14" s="33">
        <v>62.1</v>
      </c>
      <c r="K14" s="47">
        <f t="shared" si="2"/>
        <v>4.46707193515704</v>
      </c>
      <c r="L14" s="47">
        <f t="shared" si="3"/>
        <v>0.131078904991948</v>
      </c>
      <c r="M14" s="33">
        <v>40.92</v>
      </c>
      <c r="N14" s="33">
        <v>55</v>
      </c>
      <c r="O14" s="33">
        <v>43.54</v>
      </c>
      <c r="P14" s="33">
        <v>51.15</v>
      </c>
      <c r="Q14" s="33">
        <v>44.98</v>
      </c>
      <c r="R14" s="33">
        <v>57.34</v>
      </c>
      <c r="S14" s="33">
        <v>52.29</v>
      </c>
      <c r="T14" s="33"/>
      <c r="U14" s="33"/>
      <c r="V14" s="33"/>
      <c r="W14" s="33"/>
      <c r="X14" s="35" t="s">
        <v>85</v>
      </c>
      <c r="Y14" s="47">
        <f t="shared" si="4"/>
        <v>0.341062801932367</v>
      </c>
      <c r="Z14" s="47">
        <f t="shared" si="5"/>
        <v>0.208363636363636</v>
      </c>
      <c r="AA14" s="47">
        <f t="shared" si="6"/>
        <v>0.120625610948192</v>
      </c>
      <c r="AB14" s="47">
        <f t="shared" si="7"/>
        <v>0.0880711545169167</v>
      </c>
      <c r="AC14" s="47"/>
      <c r="AD14" s="33"/>
      <c r="AE14" s="33" t="s">
        <v>79</v>
      </c>
      <c r="AF14" s="68" t="s">
        <v>130</v>
      </c>
      <c r="AG14" s="33"/>
      <c r="AH14" s="33">
        <v>34.76</v>
      </c>
      <c r="AI14" s="47">
        <v>0.4151</v>
      </c>
      <c r="AJ14" s="47">
        <v>4.3101</v>
      </c>
      <c r="AK14" s="47">
        <v>5.7893</v>
      </c>
      <c r="AL14" s="47">
        <v>5.2189</v>
      </c>
      <c r="AM14" s="47">
        <v>0.5076</v>
      </c>
      <c r="AN14" s="47">
        <v>1.5097</v>
      </c>
      <c r="AO14" s="47">
        <v>0.5596</v>
      </c>
      <c r="AP14" s="47">
        <v>-0.084</v>
      </c>
      <c r="AQ14" s="47">
        <v>0.1501</v>
      </c>
      <c r="AR14" s="47">
        <v>0.3924</v>
      </c>
      <c r="AS14" s="47">
        <v>0.602</v>
      </c>
      <c r="AT14" s="47">
        <v>0.755</v>
      </c>
      <c r="AU14" s="47">
        <v>0.9365</v>
      </c>
      <c r="AV14" s="47">
        <v>-0.3372</v>
      </c>
      <c r="AW14" s="47">
        <v>0.7463</v>
      </c>
      <c r="AX14" s="47">
        <v>-0.1096</v>
      </c>
      <c r="AY14" s="47">
        <v>0.1174</v>
      </c>
      <c r="AZ14" s="47">
        <v>0.2187</v>
      </c>
      <c r="BA14" s="47">
        <v>0.2433</v>
      </c>
      <c r="BB14" s="47">
        <v>0.2275</v>
      </c>
      <c r="BC14" s="33"/>
      <c r="BD14" s="33"/>
      <c r="BE14" s="33"/>
      <c r="BF14" s="33"/>
      <c r="BG14" s="33">
        <v>60.39</v>
      </c>
      <c r="BH14" s="33">
        <v>42.1</v>
      </c>
      <c r="BI14" s="87">
        <f t="shared" si="8"/>
        <v>18.29</v>
      </c>
      <c r="BJ14" s="33">
        <v>57.34</v>
      </c>
      <c r="BK14" s="33">
        <v>52</v>
      </c>
      <c r="BL14" s="33">
        <v>65.25</v>
      </c>
      <c r="BM14" s="87">
        <f t="shared" si="0"/>
        <v>534</v>
      </c>
      <c r="BN14" s="33">
        <f t="shared" si="12"/>
        <v>0</v>
      </c>
      <c r="BO14" s="92">
        <f t="shared" si="9"/>
        <v>1.4812734082397</v>
      </c>
      <c r="BP14" s="47">
        <f t="shared" si="10"/>
        <v>0.0931287059644228</v>
      </c>
      <c r="BQ14" s="47">
        <f t="shared" si="11"/>
        <v>0.137949075688873</v>
      </c>
      <c r="BR14" s="101">
        <v>56.78</v>
      </c>
      <c r="BS14" s="68" t="s">
        <v>82</v>
      </c>
      <c r="BT14" s="68" t="s">
        <v>137</v>
      </c>
    </row>
    <row r="15" s="1" customFormat="1" ht="13" spans="1:72">
      <c r="A15" s="110" t="s">
        <v>147</v>
      </c>
      <c r="B15" s="23">
        <v>44533</v>
      </c>
      <c r="C15" s="36" t="s">
        <v>148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2"/>
        <v>2.38972431077694</v>
      </c>
      <c r="L15" s="48">
        <f t="shared" si="3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48">
        <f t="shared" si="4"/>
        <v>0.270431893687708</v>
      </c>
      <c r="Z15" s="48">
        <f t="shared" si="5"/>
        <v>0.106315789473684</v>
      </c>
      <c r="AA15" s="48">
        <f t="shared" si="6"/>
        <v>0.0870922970159612</v>
      </c>
      <c r="AB15" s="57" t="e">
        <f t="shared" si="7"/>
        <v>#DIV/0!</v>
      </c>
      <c r="AC15" s="43"/>
      <c r="AD15" s="2"/>
      <c r="AE15" s="2" t="s">
        <v>86</v>
      </c>
      <c r="AF15" s="63" t="s">
        <v>130</v>
      </c>
      <c r="AG15" s="2"/>
      <c r="AH15" s="2">
        <v>9.73</v>
      </c>
      <c r="AI15" s="43">
        <v>3.1533</v>
      </c>
      <c r="AJ15" s="43">
        <v>2.152</v>
      </c>
      <c r="AK15" s="43">
        <v>1.6028</v>
      </c>
      <c r="AL15" s="43">
        <v>1.161</v>
      </c>
      <c r="AM15" s="43">
        <v>0.2365</v>
      </c>
      <c r="AN15" s="43">
        <v>0.0229</v>
      </c>
      <c r="AO15" s="43">
        <v>0.1857</v>
      </c>
      <c r="AP15" s="43">
        <v>0.1281</v>
      </c>
      <c r="AQ15" s="43">
        <v>0.1124</v>
      </c>
      <c r="AR15" s="43">
        <v>0.3139</v>
      </c>
      <c r="AS15" s="43">
        <v>0.0935</v>
      </c>
      <c r="AT15" s="43">
        <v>0.1211</v>
      </c>
      <c r="AU15" s="43">
        <v>-0.3125</v>
      </c>
      <c r="AV15" s="43">
        <v>0.2292</v>
      </c>
      <c r="AW15" s="43">
        <v>0.1278</v>
      </c>
      <c r="AX15" s="43">
        <v>0.2239</v>
      </c>
      <c r="AY15" s="43">
        <v>0.2428</v>
      </c>
      <c r="AZ15" s="43">
        <v>0.3271</v>
      </c>
      <c r="BA15" s="43">
        <v>0.347</v>
      </c>
      <c r="BB15" s="43">
        <v>0.3263</v>
      </c>
      <c r="BC15" s="2"/>
      <c r="BD15" s="2"/>
      <c r="BE15" s="2"/>
      <c r="BF15" s="2"/>
      <c r="BG15" s="2">
        <v>30.41</v>
      </c>
      <c r="BH15" s="2">
        <v>22.76</v>
      </c>
      <c r="BI15" s="19">
        <f t="shared" si="8"/>
        <v>7.65</v>
      </c>
      <c r="BJ15" s="2">
        <v>28.82</v>
      </c>
      <c r="BK15" s="2">
        <v>26.31</v>
      </c>
      <c r="BL15" s="2">
        <v>32.36</v>
      </c>
      <c r="BM15" s="19">
        <f t="shared" si="0"/>
        <v>251</v>
      </c>
      <c r="BN15" s="2">
        <f t="shared" si="12"/>
        <v>100</v>
      </c>
      <c r="BO15" s="88">
        <f t="shared" si="9"/>
        <v>1.41035856573705</v>
      </c>
      <c r="BP15" s="43">
        <f t="shared" si="10"/>
        <v>0.0870922970159612</v>
      </c>
      <c r="BQ15" s="43">
        <f t="shared" si="11"/>
        <v>0.122831367106176</v>
      </c>
      <c r="BR15" s="97">
        <v>25.15</v>
      </c>
      <c r="BS15" s="63" t="s">
        <v>82</v>
      </c>
      <c r="BT15" s="63" t="s">
        <v>75</v>
      </c>
    </row>
    <row r="16" s="4" customFormat="1" ht="24" spans="1:72">
      <c r="A16" s="113" t="s">
        <v>149</v>
      </c>
      <c r="B16" s="29">
        <v>44534</v>
      </c>
      <c r="C16" s="30" t="s">
        <v>150</v>
      </c>
      <c r="D16" s="28">
        <v>20.1</v>
      </c>
      <c r="E16" s="28">
        <v>21.01</v>
      </c>
      <c r="F16" s="28">
        <v>23.24</v>
      </c>
      <c r="G16" s="28"/>
      <c r="H16" s="28">
        <v>24.5</v>
      </c>
      <c r="I16" s="28">
        <v>9.18</v>
      </c>
      <c r="J16" s="28">
        <v>29.3</v>
      </c>
      <c r="K16" s="49">
        <f t="shared" si="2"/>
        <v>1.66884531590414</v>
      </c>
      <c r="L16" s="49">
        <f t="shared" si="3"/>
        <v>0.16382252559727</v>
      </c>
      <c r="M16" s="28">
        <v>19.05</v>
      </c>
      <c r="N16" s="28">
        <v>22.91</v>
      </c>
      <c r="O16" s="28">
        <v>19.73</v>
      </c>
      <c r="P16" s="28">
        <v>26.45</v>
      </c>
      <c r="Q16" s="28">
        <v>22.8</v>
      </c>
      <c r="R16" s="28">
        <v>25.95</v>
      </c>
      <c r="S16" s="28">
        <v>23.28</v>
      </c>
      <c r="T16" s="28"/>
      <c r="U16" s="28"/>
      <c r="V16" s="28"/>
      <c r="W16" s="28"/>
      <c r="X16" s="28" t="s">
        <v>105</v>
      </c>
      <c r="Y16" s="49">
        <f t="shared" si="4"/>
        <v>0.349829351535836</v>
      </c>
      <c r="Z16" s="49">
        <f t="shared" si="5"/>
        <v>0.138804015713662</v>
      </c>
      <c r="AA16" s="49">
        <f t="shared" si="6"/>
        <v>0.137996219281663</v>
      </c>
      <c r="AB16" s="49">
        <f t="shared" si="7"/>
        <v>0.102890173410405</v>
      </c>
      <c r="AC16" s="46"/>
      <c r="AD16" s="28"/>
      <c r="AE16" s="28" t="s">
        <v>79</v>
      </c>
      <c r="AF16" s="67" t="s">
        <v>130</v>
      </c>
      <c r="AG16" s="28"/>
      <c r="AH16" s="28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28"/>
      <c r="BD16" s="28"/>
      <c r="BE16" s="28"/>
      <c r="BF16" s="28"/>
      <c r="BG16" s="28">
        <v>27.49</v>
      </c>
      <c r="BH16" s="28">
        <v>19.96</v>
      </c>
      <c r="BI16" s="86">
        <f t="shared" si="8"/>
        <v>7.53</v>
      </c>
      <c r="BJ16" s="28">
        <v>25.95</v>
      </c>
      <c r="BK16" s="28">
        <v>23.28</v>
      </c>
      <c r="BL16" s="28">
        <v>27.59</v>
      </c>
      <c r="BM16" s="86">
        <f t="shared" si="0"/>
        <v>267</v>
      </c>
      <c r="BN16" s="28">
        <f t="shared" si="12"/>
        <v>100</v>
      </c>
      <c r="BO16" s="91">
        <f t="shared" si="9"/>
        <v>0.614232209737828</v>
      </c>
      <c r="BP16" s="46">
        <f t="shared" si="10"/>
        <v>0.102890173410405</v>
      </c>
      <c r="BQ16" s="46">
        <f t="shared" si="11"/>
        <v>0.0631984585741811</v>
      </c>
      <c r="BR16" s="100">
        <v>26.15</v>
      </c>
      <c r="BS16" s="67" t="s">
        <v>151</v>
      </c>
      <c r="BT16" s="67" t="s">
        <v>143</v>
      </c>
    </row>
    <row r="17" s="6" customFormat="1" ht="13" spans="1:72">
      <c r="A17" s="112" t="s">
        <v>152</v>
      </c>
      <c r="B17" s="27">
        <v>44536</v>
      </c>
      <c r="C17" s="26" t="s">
        <v>153</v>
      </c>
      <c r="D17" s="24">
        <v>116.99</v>
      </c>
      <c r="E17" s="24">
        <v>121.14</v>
      </c>
      <c r="F17" s="24">
        <v>130.03</v>
      </c>
      <c r="G17" s="24"/>
      <c r="H17" s="24">
        <v>139.91</v>
      </c>
      <c r="I17" s="24">
        <v>59.28</v>
      </c>
      <c r="J17" s="24">
        <v>160.57</v>
      </c>
      <c r="K17" s="50">
        <f t="shared" si="2"/>
        <v>1.36015519568151</v>
      </c>
      <c r="L17" s="50">
        <f t="shared" si="3"/>
        <v>0.128666625147911</v>
      </c>
      <c r="M17" s="24">
        <v>93.58</v>
      </c>
      <c r="N17" s="24">
        <v>136.67</v>
      </c>
      <c r="O17" s="24">
        <v>113.77</v>
      </c>
      <c r="P17" s="24">
        <v>147.3</v>
      </c>
      <c r="Q17" s="24">
        <v>124</v>
      </c>
      <c r="R17" s="24">
        <v>139.93</v>
      </c>
      <c r="S17" s="24">
        <v>124.71</v>
      </c>
      <c r="T17" s="24">
        <v>134.81</v>
      </c>
      <c r="U17" s="24">
        <v>128.2</v>
      </c>
      <c r="V17" s="24"/>
      <c r="W17" s="24"/>
      <c r="X17" s="24" t="s">
        <v>154</v>
      </c>
      <c r="Y17" s="50">
        <f t="shared" si="4"/>
        <v>0.417201220651429</v>
      </c>
      <c r="Z17" s="50">
        <f t="shared" si="5"/>
        <v>0.167556888856369</v>
      </c>
      <c r="AA17" s="50">
        <f t="shared" si="6"/>
        <v>0.158180583842498</v>
      </c>
      <c r="AB17" s="57">
        <f t="shared" si="7"/>
        <v>0.10876867004931</v>
      </c>
      <c r="AC17" s="45">
        <f>(T17-U17)/T17</f>
        <v>0.0490319709220385</v>
      </c>
      <c r="AD17" s="24"/>
      <c r="AE17" s="24" t="s">
        <v>72</v>
      </c>
      <c r="AF17" s="65" t="s">
        <v>130</v>
      </c>
      <c r="AG17" s="24"/>
      <c r="AH17" s="24">
        <v>10</v>
      </c>
      <c r="AI17" s="45">
        <v>-0.1149</v>
      </c>
      <c r="AJ17" s="45">
        <v>1.1966</v>
      </c>
      <c r="AK17" s="45">
        <v>2.6601</v>
      </c>
      <c r="AL17" s="45">
        <v>0.9935</v>
      </c>
      <c r="AM17" s="45">
        <v>-0.4244</v>
      </c>
      <c r="AN17" s="45">
        <v>0.8275</v>
      </c>
      <c r="AO17" s="45">
        <v>-1.1004</v>
      </c>
      <c r="AP17" s="45">
        <v>15.79</v>
      </c>
      <c r="AQ17" s="45">
        <v>-0.1106</v>
      </c>
      <c r="AR17" s="45">
        <v>0.756</v>
      </c>
      <c r="AS17" s="45">
        <v>1.1246</v>
      </c>
      <c r="AT17" s="45">
        <v>0.64</v>
      </c>
      <c r="AU17" s="45">
        <v>-0.1855</v>
      </c>
      <c r="AV17" s="45">
        <v>0.1135</v>
      </c>
      <c r="AW17" s="45">
        <v>-0.5985</v>
      </c>
      <c r="AX17" s="45">
        <v>2.7082</v>
      </c>
      <c r="AY17" s="45">
        <v>0.8544</v>
      </c>
      <c r="AZ17" s="45">
        <v>0.8505</v>
      </c>
      <c r="BA17" s="45">
        <v>0.8349</v>
      </c>
      <c r="BB17" s="45">
        <v>0.8576</v>
      </c>
      <c r="BC17" s="24"/>
      <c r="BD17" s="24"/>
      <c r="BE17" s="24"/>
      <c r="BF17" s="24"/>
      <c r="BG17" s="24">
        <v>146.55</v>
      </c>
      <c r="BH17" s="24">
        <v>117.44</v>
      </c>
      <c r="BI17" s="87">
        <f>BG17-BH17</f>
        <v>29.11</v>
      </c>
      <c r="BJ17" s="24">
        <v>143.8</v>
      </c>
      <c r="BK17" s="24">
        <v>134.79</v>
      </c>
      <c r="BL17" s="24">
        <v>158.42</v>
      </c>
      <c r="BM17" s="87">
        <f t="shared" si="0"/>
        <v>901.000000000002</v>
      </c>
      <c r="BN17" s="33">
        <f t="shared" si="12"/>
        <v>0</v>
      </c>
      <c r="BO17" s="92">
        <f t="shared" si="9"/>
        <v>1.62264150943396</v>
      </c>
      <c r="BP17" s="47">
        <f t="shared" si="10"/>
        <v>0.0626564673157164</v>
      </c>
      <c r="BQ17" s="47">
        <f t="shared" si="11"/>
        <v>0.101668984700973</v>
      </c>
      <c r="BR17" s="99">
        <v>55.79</v>
      </c>
      <c r="BS17" s="65" t="s">
        <v>82</v>
      </c>
      <c r="BT17" s="65" t="s">
        <v>137</v>
      </c>
    </row>
    <row r="18" s="6" customFormat="1" ht="13" spans="1:72">
      <c r="A18" s="112" t="s">
        <v>155</v>
      </c>
      <c r="B18" s="27">
        <v>44536</v>
      </c>
      <c r="C18" s="26" t="s">
        <v>156</v>
      </c>
      <c r="D18" s="24">
        <v>7.83</v>
      </c>
      <c r="E18" s="24">
        <v>8.24</v>
      </c>
      <c r="F18" s="24">
        <v>9.27</v>
      </c>
      <c r="G18" s="24"/>
      <c r="H18" s="24">
        <v>9.6</v>
      </c>
      <c r="I18" s="24">
        <v>4.83</v>
      </c>
      <c r="J18" s="24">
        <v>11.8</v>
      </c>
      <c r="K18" s="50">
        <f t="shared" si="2"/>
        <v>0.987577639751553</v>
      </c>
      <c r="L18" s="50">
        <f t="shared" si="3"/>
        <v>0.186440677966102</v>
      </c>
      <c r="M18" s="24">
        <v>7.6</v>
      </c>
      <c r="N18" s="24">
        <v>9.65</v>
      </c>
      <c r="O18" s="24">
        <v>8.03</v>
      </c>
      <c r="P18" s="24">
        <v>10.28</v>
      </c>
      <c r="Q18" s="24">
        <v>9.41</v>
      </c>
      <c r="R18" s="24"/>
      <c r="S18" s="24"/>
      <c r="T18" s="24"/>
      <c r="U18" s="24"/>
      <c r="V18" s="24"/>
      <c r="W18" s="24"/>
      <c r="X18" s="24" t="s">
        <v>85</v>
      </c>
      <c r="Y18" s="50">
        <f t="shared" si="4"/>
        <v>0.355932203389831</v>
      </c>
      <c r="Z18" s="50">
        <f t="shared" si="5"/>
        <v>0.167875647668394</v>
      </c>
      <c r="AA18" s="50">
        <f t="shared" si="6"/>
        <v>0.0846303501945525</v>
      </c>
      <c r="AB18" s="24"/>
      <c r="AC18" s="45"/>
      <c r="AD18" s="24"/>
      <c r="AE18" s="24" t="s">
        <v>86</v>
      </c>
      <c r="AF18" s="65" t="s">
        <v>130</v>
      </c>
      <c r="AG18" s="24"/>
      <c r="AH18" s="24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24"/>
      <c r="BD18" s="24"/>
      <c r="BE18" s="24"/>
      <c r="BF18" s="24"/>
      <c r="BG18" s="24">
        <v>10.54</v>
      </c>
      <c r="BH18" s="24">
        <v>8.35</v>
      </c>
      <c r="BI18" s="87">
        <f>BG18-BH18</f>
        <v>2.19</v>
      </c>
      <c r="BJ18" s="24">
        <v>10.28</v>
      </c>
      <c r="BK18" s="24">
        <v>9.41</v>
      </c>
      <c r="BL18" s="24">
        <v>12</v>
      </c>
      <c r="BM18" s="87">
        <f t="shared" si="0"/>
        <v>86.9999999999999</v>
      </c>
      <c r="BN18" s="33">
        <f t="shared" si="12"/>
        <v>300</v>
      </c>
      <c r="BO18" s="92">
        <f t="shared" si="9"/>
        <v>1.97701149425288</v>
      </c>
      <c r="BP18" s="47">
        <f t="shared" si="10"/>
        <v>0.0846303501945525</v>
      </c>
      <c r="BQ18" s="47">
        <f t="shared" si="11"/>
        <v>0.167315175097276</v>
      </c>
      <c r="BR18" s="99">
        <v>18.1</v>
      </c>
      <c r="BS18" s="65" t="s">
        <v>82</v>
      </c>
      <c r="BT18" s="65" t="s">
        <v>137</v>
      </c>
    </row>
    <row r="19" s="4" customFormat="1" ht="24" spans="1:72">
      <c r="A19" s="113" t="s">
        <v>157</v>
      </c>
      <c r="B19" s="29">
        <v>44536</v>
      </c>
      <c r="C19" s="30" t="s">
        <v>158</v>
      </c>
      <c r="D19" s="28">
        <v>44.31</v>
      </c>
      <c r="E19" s="28">
        <v>44.7</v>
      </c>
      <c r="F19" s="28">
        <v>46.27</v>
      </c>
      <c r="G19" s="28"/>
      <c r="H19" s="28">
        <v>47.76</v>
      </c>
      <c r="I19" s="28">
        <v>35.47</v>
      </c>
      <c r="J19" s="28">
        <v>61.98</v>
      </c>
      <c r="K19" s="49">
        <f t="shared" si="2"/>
        <v>0.346489991542148</v>
      </c>
      <c r="L19" s="49">
        <f t="shared" si="3"/>
        <v>0.229428848015489</v>
      </c>
      <c r="M19" s="28">
        <v>42.05</v>
      </c>
      <c r="N19" s="28">
        <v>52.97</v>
      </c>
      <c r="O19" s="28">
        <v>42.18</v>
      </c>
      <c r="P19" s="28">
        <v>50.93</v>
      </c>
      <c r="Q19" s="28">
        <v>46.13</v>
      </c>
      <c r="R19" s="28"/>
      <c r="S19" s="28"/>
      <c r="T19" s="28"/>
      <c r="U19" s="28"/>
      <c r="V19" s="28"/>
      <c r="W19" s="28"/>
      <c r="X19" s="28" t="s">
        <v>85</v>
      </c>
      <c r="Y19" s="49">
        <f t="shared" si="4"/>
        <v>0.321555340432398</v>
      </c>
      <c r="Z19" s="49">
        <f t="shared" si="5"/>
        <v>0.203700207664716</v>
      </c>
      <c r="AA19" s="49">
        <f t="shared" si="6"/>
        <v>0.0942470056940899</v>
      </c>
      <c r="AB19" s="28"/>
      <c r="AC19" s="46"/>
      <c r="AD19" s="28"/>
      <c r="AE19" s="28" t="s">
        <v>86</v>
      </c>
      <c r="AF19" s="67" t="s">
        <v>130</v>
      </c>
      <c r="AG19" s="28"/>
      <c r="AH19" s="28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28"/>
      <c r="BD19" s="28"/>
      <c r="BE19" s="28"/>
      <c r="BF19" s="28"/>
      <c r="BG19" s="28">
        <v>52.82</v>
      </c>
      <c r="BH19" s="28">
        <v>40.96</v>
      </c>
      <c r="BI19" s="86">
        <f>BG19-BH19</f>
        <v>11.86</v>
      </c>
      <c r="BJ19" s="28">
        <v>50.93</v>
      </c>
      <c r="BK19" s="28">
        <v>46.13</v>
      </c>
      <c r="BL19" s="28"/>
      <c r="BM19" s="86">
        <f t="shared" si="0"/>
        <v>480</v>
      </c>
      <c r="BN19" s="28">
        <f t="shared" si="12"/>
        <v>0</v>
      </c>
      <c r="BO19" s="91"/>
      <c r="BP19" s="46">
        <f t="shared" si="10"/>
        <v>0.0942470056940899</v>
      </c>
      <c r="BQ19" s="46"/>
      <c r="BR19" s="100">
        <v>12</v>
      </c>
      <c r="BS19" s="67" t="s">
        <v>151</v>
      </c>
      <c r="BT19" s="67" t="s">
        <v>143</v>
      </c>
    </row>
    <row r="20" s="6" customFormat="1" ht="13" spans="1:72">
      <c r="A20" s="112" t="s">
        <v>159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45"/>
      <c r="AD20" s="24"/>
      <c r="AE20" s="24"/>
      <c r="AF20" s="24"/>
      <c r="AG20" s="24"/>
      <c r="AH20" s="24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45"/>
      <c r="BQ20" s="45"/>
      <c r="BR20" s="99"/>
      <c r="BS20" s="24"/>
      <c r="BT20" s="24"/>
    </row>
    <row r="21" ht="13" spans="1:71">
      <c r="A21" s="116" t="s">
        <v>160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"/>
      <c r="AD21" s="7"/>
      <c r="AE21" s="7"/>
      <c r="AF21" s="7"/>
      <c r="AG21" s="7"/>
      <c r="AH21" s="7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9"/>
      <c r="BS21" s="7"/>
    </row>
    <row r="22" ht="13" spans="1:71">
      <c r="A22" s="116" t="s">
        <v>161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"/>
      <c r="AD22" s="7"/>
      <c r="AE22" s="7"/>
      <c r="AF22" s="7"/>
      <c r="AG22" s="7"/>
      <c r="AH22" s="7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9"/>
      <c r="BS22" s="7"/>
    </row>
    <row r="23" ht="13" spans="1:71">
      <c r="A23" s="116" t="s">
        <v>162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"/>
      <c r="AD23" s="7"/>
      <c r="AE23" s="7"/>
      <c r="AF23" s="7"/>
      <c r="AG23" s="7"/>
      <c r="AH23" s="7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9"/>
      <c r="BS23" s="7"/>
    </row>
    <row r="24" ht="13" spans="1:71">
      <c r="A24" s="116" t="s">
        <v>163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"/>
      <c r="AD24" s="7"/>
      <c r="AE24" s="7"/>
      <c r="AF24" s="7"/>
      <c r="AG24" s="7"/>
      <c r="AH24" s="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9"/>
      <c r="BS24" s="7"/>
    </row>
    <row r="25" ht="13" spans="1:71">
      <c r="A25" s="116" t="s">
        <v>164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  <c r="AD25" s="7"/>
      <c r="AE25" s="7"/>
      <c r="AF25" s="7"/>
      <c r="AG25" s="7"/>
      <c r="AH25" s="7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9"/>
      <c r="BS25" s="7"/>
    </row>
    <row r="26" ht="13" spans="1:71">
      <c r="A26" s="116" t="s">
        <v>165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9"/>
      <c r="AD26" s="7"/>
      <c r="AE26" s="7"/>
      <c r="AF26" s="7"/>
      <c r="AG26" s="7"/>
      <c r="AH26" s="7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9"/>
      <c r="BS26" s="7"/>
    </row>
    <row r="27" ht="13" spans="1:71">
      <c r="A27" s="116" t="s">
        <v>166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9"/>
      <c r="AD27" s="7"/>
      <c r="AE27" s="7"/>
      <c r="AF27" s="7"/>
      <c r="AG27" s="7"/>
      <c r="AH27" s="7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9"/>
      <c r="BS27" s="7"/>
    </row>
    <row r="28" ht="13" spans="1:71">
      <c r="A28" s="116" t="s">
        <v>167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"/>
      <c r="AD28" s="7"/>
      <c r="AE28" s="7"/>
      <c r="AF28" s="7"/>
      <c r="AG28" s="7"/>
      <c r="AH28" s="7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9"/>
      <c r="BS28" s="7"/>
    </row>
    <row r="29" ht="13" spans="1:71">
      <c r="A29" s="116" t="s">
        <v>168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"/>
      <c r="AD29" s="7"/>
      <c r="AE29" s="7"/>
      <c r="AF29" s="7"/>
      <c r="AG29" s="7"/>
      <c r="AH29" s="7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9"/>
      <c r="BS29" s="7"/>
    </row>
    <row r="30" ht="13" spans="1:71">
      <c r="A30" s="116" t="s">
        <v>169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"/>
      <c r="AD30" s="7"/>
      <c r="AE30" s="7"/>
      <c r="AF30" s="7"/>
      <c r="AG30" s="7"/>
      <c r="AH30" s="7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9"/>
      <c r="BS30" s="7"/>
    </row>
    <row r="31" ht="13" spans="1:71">
      <c r="A31" s="116" t="s">
        <v>170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"/>
      <c r="AD31" s="7"/>
      <c r="AE31" s="7"/>
      <c r="AF31" s="7"/>
      <c r="AG31" s="7"/>
      <c r="AH31" s="7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9"/>
      <c r="BS31" s="7"/>
    </row>
    <row r="32" ht="13" spans="1:71">
      <c r="A32" s="116" t="s">
        <v>171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"/>
      <c r="AD32" s="7"/>
      <c r="AE32" s="7"/>
      <c r="AF32" s="7"/>
      <c r="AG32" s="7"/>
      <c r="AH32" s="7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9"/>
      <c r="BS32" s="7"/>
    </row>
    <row r="33" ht="13" spans="1:71">
      <c r="A33" s="116" t="s">
        <v>172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"/>
      <c r="AD33" s="7"/>
      <c r="AE33" s="7"/>
      <c r="AF33" s="7"/>
      <c r="AG33" s="7"/>
      <c r="AH33" s="7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9"/>
      <c r="BS33" s="7"/>
    </row>
    <row r="34" ht="13" spans="1:71">
      <c r="A34" s="116" t="s">
        <v>173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"/>
      <c r="AD34" s="7"/>
      <c r="AE34" s="7"/>
      <c r="AF34" s="7"/>
      <c r="AG34" s="7"/>
      <c r="AH34" s="7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9"/>
      <c r="BS34" s="7"/>
    </row>
    <row r="35" ht="13" spans="1:71">
      <c r="A35" s="116" t="s">
        <v>174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"/>
      <c r="AD35" s="7"/>
      <c r="AE35" s="7"/>
      <c r="AF35" s="7"/>
      <c r="AG35" s="7"/>
      <c r="AH35" s="7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9"/>
      <c r="BS35" s="7"/>
    </row>
    <row r="36" ht="13" spans="1:71">
      <c r="A36" s="116" t="s">
        <v>175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"/>
      <c r="AD36" s="7"/>
      <c r="AE36" s="7"/>
      <c r="AF36" s="7"/>
      <c r="AG36" s="7"/>
      <c r="AH36" s="7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9"/>
      <c r="BS36" s="7"/>
    </row>
    <row r="37" ht="13" spans="1:71">
      <c r="A37" s="116" t="s">
        <v>176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"/>
      <c r="AD37" s="7"/>
      <c r="AE37" s="7"/>
      <c r="AF37" s="7"/>
      <c r="AG37" s="7"/>
      <c r="AH37" s="7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9"/>
      <c r="BS37" s="7"/>
    </row>
    <row r="38" ht="13" spans="1:71">
      <c r="A38" s="116" t="s">
        <v>177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"/>
      <c r="AD38" s="7"/>
      <c r="AE38" s="7"/>
      <c r="AF38" s="7"/>
      <c r="AG38" s="7"/>
      <c r="AH38" s="7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9"/>
      <c r="BS38" s="7"/>
    </row>
    <row r="39" ht="13" spans="1:71">
      <c r="A39" s="116" t="s">
        <v>178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"/>
      <c r="AD39" s="7"/>
      <c r="AE39" s="7"/>
      <c r="AF39" s="7"/>
      <c r="AG39" s="7"/>
      <c r="AH39" s="7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9"/>
      <c r="BS39" s="7"/>
    </row>
    <row r="40" ht="13" spans="1:71">
      <c r="A40" s="116" t="s">
        <v>179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"/>
      <c r="AD40" s="7"/>
      <c r="AE40" s="7"/>
      <c r="AF40" s="7"/>
      <c r="AG40" s="7"/>
      <c r="AH40" s="7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9"/>
      <c r="BS40" s="7"/>
    </row>
    <row r="41" ht="13" spans="1:71">
      <c r="A41" s="116" t="s">
        <v>180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"/>
      <c r="AD41" s="7"/>
      <c r="AE41" s="7"/>
      <c r="AF41" s="7"/>
      <c r="AG41" s="7"/>
      <c r="AH41" s="7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9"/>
      <c r="BS41" s="7"/>
    </row>
    <row r="42" ht="13" spans="1:71">
      <c r="A42" s="116" t="s">
        <v>181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"/>
      <c r="AD42" s="7"/>
      <c r="AE42" s="7"/>
      <c r="AF42" s="7"/>
      <c r="AG42" s="7"/>
      <c r="AH42" s="7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9"/>
      <c r="BS42" s="7"/>
    </row>
    <row r="43" ht="13" spans="1:71">
      <c r="A43" s="116" t="s">
        <v>182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"/>
      <c r="AD43" s="7"/>
      <c r="AE43" s="7"/>
      <c r="AF43" s="7"/>
      <c r="AG43" s="7"/>
      <c r="AH43" s="7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9"/>
      <c r="BS43" s="7"/>
    </row>
    <row r="44" ht="13" spans="1:71">
      <c r="A44" s="116" t="s">
        <v>183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"/>
      <c r="AD44" s="7"/>
      <c r="AE44" s="7"/>
      <c r="AF44" s="7"/>
      <c r="AG44" s="7"/>
      <c r="AH44" s="7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9"/>
      <c r="BS44" s="7"/>
    </row>
    <row r="45" ht="13" spans="1:71">
      <c r="A45" s="116" t="s">
        <v>184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"/>
      <c r="AD45" s="7"/>
      <c r="AE45" s="7"/>
      <c r="AF45" s="7"/>
      <c r="AG45" s="7"/>
      <c r="AH45" s="7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9"/>
      <c r="BS45" s="7"/>
    </row>
    <row r="46" ht="13" spans="1:71">
      <c r="A46" s="116" t="s">
        <v>185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"/>
      <c r="AD46" s="7"/>
      <c r="AE46" s="7"/>
      <c r="AF46" s="7"/>
      <c r="AG46" s="7"/>
      <c r="AH46" s="7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9"/>
      <c r="BS46" s="7"/>
    </row>
    <row r="47" ht="13" spans="1:71">
      <c r="A47" s="116" t="s">
        <v>186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9"/>
      <c r="AD47" s="7"/>
      <c r="AE47" s="7"/>
      <c r="AF47" s="7"/>
      <c r="AG47" s="7"/>
      <c r="AH47" s="7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9"/>
      <c r="BS47" s="7"/>
    </row>
    <row r="48" ht="13" spans="1:71">
      <c r="A48" s="116" t="s">
        <v>187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9"/>
      <c r="AD48" s="7"/>
      <c r="AE48" s="7"/>
      <c r="AF48" s="7"/>
      <c r="AG48" s="7"/>
      <c r="AH48" s="7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9"/>
      <c r="BS48" s="7"/>
    </row>
    <row r="49" ht="13" spans="1:71">
      <c r="A49" s="116" t="s">
        <v>188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9"/>
      <c r="AD49" s="7"/>
      <c r="AE49" s="7"/>
      <c r="AF49" s="7"/>
      <c r="AG49" s="7"/>
      <c r="AH49" s="7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9"/>
      <c r="BS49" s="7"/>
    </row>
    <row r="50" spans="1:71">
      <c r="A50" s="7"/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9"/>
      <c r="AD50" s="7"/>
      <c r="AE50" s="7"/>
      <c r="AF50" s="7"/>
      <c r="AG50" s="7"/>
      <c r="AH50" s="7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9"/>
      <c r="BS50" s="7"/>
    </row>
    <row r="51" spans="1:71">
      <c r="A51" s="7"/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9"/>
      <c r="AD51" s="7"/>
      <c r="AE51" s="7"/>
      <c r="AF51" s="7"/>
      <c r="AG51" s="7"/>
      <c r="AH51" s="7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9"/>
      <c r="BS51" s="7"/>
    </row>
    <row r="52" spans="1:71">
      <c r="A52" s="7"/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9"/>
      <c r="AD52" s="7"/>
      <c r="AE52" s="7"/>
      <c r="AF52" s="7"/>
      <c r="AG52" s="7"/>
      <c r="AH52" s="7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9"/>
      <c r="BS52" s="7"/>
    </row>
    <row r="53" spans="1:71">
      <c r="A53" s="7"/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9"/>
      <c r="AD53" s="7"/>
      <c r="AE53" s="7"/>
      <c r="AF53" s="7"/>
      <c r="AG53" s="7"/>
      <c r="AH53" s="7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9"/>
      <c r="BS53" s="7"/>
    </row>
    <row r="54" spans="1:71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9"/>
      <c r="AD54" s="7"/>
      <c r="AE54" s="7"/>
      <c r="AF54" s="7"/>
      <c r="AG54" s="7"/>
      <c r="AH54" s="7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9"/>
      <c r="BS54" s="7"/>
    </row>
    <row r="55" spans="1:71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9"/>
      <c r="AD55" s="7"/>
      <c r="AE55" s="7"/>
      <c r="AF55" s="7"/>
      <c r="AG55" s="7"/>
      <c r="AH55" s="7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9"/>
      <c r="BS55" s="7"/>
    </row>
    <row r="56" spans="1:71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9"/>
      <c r="AD56" s="7"/>
      <c r="AE56" s="7"/>
      <c r="AF56" s="7"/>
      <c r="AG56" s="7"/>
      <c r="AH56" s="7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/>
      <c r="BS56" s="7"/>
    </row>
    <row r="57" spans="1:71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9"/>
      <c r="AD57" s="7"/>
      <c r="AE57" s="7"/>
      <c r="AF57" s="7"/>
      <c r="AG57" s="7"/>
      <c r="AH57" s="7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9"/>
      <c r="BS57" s="7"/>
    </row>
    <row r="58" spans="1:71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9"/>
      <c r="AD58" s="7"/>
      <c r="AE58" s="7"/>
      <c r="AF58" s="7"/>
      <c r="AG58" s="7"/>
      <c r="AH58" s="7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9"/>
      <c r="BS58" s="7"/>
    </row>
    <row r="59" spans="1:71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9"/>
      <c r="AD59" s="7"/>
      <c r="AE59" s="7"/>
      <c r="AF59" s="7"/>
      <c r="AG59" s="7"/>
      <c r="AH59" s="7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9"/>
      <c r="BS59" s="7"/>
    </row>
    <row r="60" spans="1:71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9"/>
      <c r="AD60" s="7"/>
      <c r="AE60" s="7"/>
      <c r="AF60" s="7"/>
      <c r="AG60" s="7"/>
      <c r="AH60" s="7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9"/>
      <c r="BS60" s="7"/>
    </row>
    <row r="61" spans="1:71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9"/>
      <c r="AD61" s="7"/>
      <c r="AE61" s="7"/>
      <c r="AF61" s="7"/>
      <c r="AG61" s="7"/>
      <c r="AH61" s="7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9"/>
      <c r="BS61" s="7"/>
    </row>
    <row r="62" spans="1:71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9"/>
      <c r="AD62" s="7"/>
      <c r="AE62" s="7"/>
      <c r="AF62" s="7"/>
      <c r="AG62" s="7"/>
      <c r="AH62" s="7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9"/>
      <c r="BS62" s="7"/>
    </row>
    <row r="63" spans="1:71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9"/>
      <c r="AD63" s="7"/>
      <c r="AE63" s="7"/>
      <c r="AF63" s="7"/>
      <c r="AG63" s="7"/>
      <c r="AH63" s="7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9"/>
      <c r="BS63" s="7"/>
    </row>
    <row r="64" spans="1:71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9"/>
      <c r="AD64" s="7"/>
      <c r="AE64" s="7"/>
      <c r="AF64" s="7"/>
      <c r="AG64" s="7"/>
      <c r="AH64" s="7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9"/>
      <c r="BS64" s="7"/>
    </row>
    <row r="65" spans="1:71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9"/>
      <c r="AD65" s="7"/>
      <c r="AE65" s="7"/>
      <c r="AF65" s="7"/>
      <c r="AG65" s="7"/>
      <c r="AH65" s="7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9"/>
      <c r="BS65" s="7"/>
    </row>
    <row r="66" spans="1:71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9"/>
      <c r="AD66" s="7"/>
      <c r="AE66" s="7"/>
      <c r="AF66" s="7"/>
      <c r="AG66" s="7"/>
      <c r="AH66" s="7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9"/>
      <c r="BS66" s="7"/>
    </row>
    <row r="67" spans="1:71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9"/>
      <c r="AD67" s="7"/>
      <c r="AE67" s="7"/>
      <c r="AF67" s="7"/>
      <c r="AG67" s="7"/>
      <c r="AH67" s="7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9"/>
      <c r="BS67" s="7"/>
    </row>
    <row r="68" spans="1:71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9"/>
      <c r="AD68" s="7"/>
      <c r="AE68" s="7"/>
      <c r="AF68" s="7"/>
      <c r="AG68" s="7"/>
      <c r="AH68" s="7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9"/>
      <c r="BS68" s="7"/>
    </row>
    <row r="69" spans="1:71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9"/>
      <c r="AD69" s="7"/>
      <c r="AE69" s="7"/>
      <c r="AF69" s="7"/>
      <c r="AG69" s="7"/>
      <c r="AH69" s="7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9"/>
      <c r="BS69" s="7"/>
    </row>
    <row r="70" spans="1:71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9"/>
      <c r="AD70" s="7"/>
      <c r="AE70" s="7"/>
      <c r="AF70" s="7"/>
      <c r="AG70" s="7"/>
      <c r="AH70" s="7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9"/>
      <c r="BS70" s="7"/>
    </row>
    <row r="71" spans="1:71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9"/>
      <c r="AD71" s="7"/>
      <c r="AE71" s="7"/>
      <c r="AF71" s="7"/>
      <c r="AG71" s="7"/>
      <c r="AH71" s="7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9"/>
      <c r="BS71" s="7"/>
    </row>
    <row r="72" spans="1:71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9"/>
      <c r="AD72" s="7"/>
      <c r="AE72" s="7"/>
      <c r="AF72" s="7"/>
      <c r="AG72" s="7"/>
      <c r="AH72" s="7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9"/>
      <c r="BS72" s="7"/>
    </row>
    <row r="73" spans="1:71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9"/>
      <c r="AD73" s="7"/>
      <c r="AE73" s="7"/>
      <c r="AF73" s="7"/>
      <c r="AG73" s="7"/>
      <c r="AH73" s="7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9"/>
      <c r="BS73" s="7"/>
    </row>
    <row r="74" spans="1:71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9"/>
      <c r="AD74" s="7"/>
      <c r="AE74" s="7"/>
      <c r="AF74" s="7"/>
      <c r="AG74" s="7"/>
      <c r="AH74" s="7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9"/>
      <c r="BS74" s="7"/>
    </row>
    <row r="75" spans="1:71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9"/>
      <c r="AD75" s="7"/>
      <c r="AE75" s="7"/>
      <c r="AF75" s="7"/>
      <c r="AG75" s="7"/>
      <c r="AH75" s="7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9"/>
      <c r="BS75" s="7"/>
    </row>
    <row r="76" spans="1:71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9"/>
      <c r="AD76" s="7"/>
      <c r="AE76" s="7"/>
      <c r="AF76" s="7"/>
      <c r="AG76" s="7"/>
      <c r="AH76" s="7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9"/>
      <c r="BS76" s="7"/>
    </row>
    <row r="77" spans="1:71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9"/>
      <c r="AD77" s="7"/>
      <c r="AE77" s="7"/>
      <c r="AF77" s="7"/>
      <c r="AG77" s="7"/>
      <c r="AH77" s="7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9"/>
      <c r="BS77" s="7"/>
    </row>
    <row r="78" spans="1:71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9"/>
      <c r="AD78" s="7"/>
      <c r="AE78" s="7"/>
      <c r="AF78" s="7"/>
      <c r="AG78" s="7"/>
      <c r="AH78" s="7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9"/>
      <c r="BS78" s="7"/>
    </row>
    <row r="79" spans="1:71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9"/>
      <c r="AD79" s="7"/>
      <c r="AE79" s="7"/>
      <c r="AF79" s="7"/>
      <c r="AG79" s="7"/>
      <c r="AH79" s="7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9"/>
      <c r="BS79" s="7"/>
    </row>
    <row r="80" spans="1:71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9"/>
      <c r="AD80" s="7"/>
      <c r="AE80" s="7"/>
      <c r="AF80" s="7"/>
      <c r="AG80" s="7"/>
      <c r="AH80" s="7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9"/>
      <c r="BS80" s="7"/>
    </row>
    <row r="81" spans="1:71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9"/>
      <c r="AD81" s="7"/>
      <c r="AE81" s="7"/>
      <c r="AF81" s="7"/>
      <c r="AG81" s="7"/>
      <c r="AH81" s="7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9"/>
      <c r="BS81" s="7"/>
    </row>
    <row r="82" spans="1:71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9"/>
      <c r="AD82" s="7"/>
      <c r="AE82" s="7"/>
      <c r="AF82" s="7"/>
      <c r="AG82" s="7"/>
      <c r="AH82" s="7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9"/>
      <c r="BS82" s="7"/>
    </row>
    <row r="83" spans="1:71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9"/>
      <c r="AD83" s="7"/>
      <c r="AE83" s="7"/>
      <c r="AF83" s="7"/>
      <c r="AG83" s="7"/>
      <c r="AH83" s="7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9"/>
      <c r="BS83" s="7"/>
    </row>
    <row r="84" spans="1:71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9"/>
      <c r="AD84" s="7"/>
      <c r="AE84" s="7"/>
      <c r="AF84" s="7"/>
      <c r="AG84" s="7"/>
      <c r="AH84" s="7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9"/>
      <c r="BS84" s="7"/>
    </row>
    <row r="85" spans="1:71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9"/>
      <c r="AD85" s="7"/>
      <c r="AE85" s="7"/>
      <c r="AF85" s="7"/>
      <c r="AG85" s="7"/>
      <c r="AH85" s="7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9"/>
      <c r="BS85" s="7"/>
    </row>
    <row r="86" spans="1:71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9"/>
      <c r="AD86" s="7"/>
      <c r="AE86" s="7"/>
      <c r="AF86" s="7"/>
      <c r="AG86" s="7"/>
      <c r="AH86" s="7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9"/>
      <c r="BS86" s="7"/>
    </row>
    <row r="87" spans="1:71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9"/>
      <c r="AD87" s="7"/>
      <c r="AE87" s="7"/>
      <c r="AF87" s="7"/>
      <c r="AG87" s="7"/>
      <c r="AH87" s="7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9"/>
      <c r="BS87" s="7"/>
    </row>
    <row r="88" spans="1:71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9"/>
      <c r="AD88" s="7"/>
      <c r="AE88" s="7"/>
      <c r="AF88" s="7"/>
      <c r="AG88" s="7"/>
      <c r="AH88" s="7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9"/>
      <c r="BS88" s="7"/>
    </row>
    <row r="89" spans="1:71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9"/>
      <c r="AD89" s="7"/>
      <c r="AE89" s="7"/>
      <c r="AF89" s="7"/>
      <c r="AG89" s="7"/>
      <c r="AH89" s="7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9"/>
      <c r="BS89" s="7"/>
    </row>
    <row r="90" spans="1:71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9"/>
      <c r="AD90" s="7"/>
      <c r="AE90" s="7"/>
      <c r="AF90" s="7"/>
      <c r="AG90" s="7"/>
      <c r="AH90" s="7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9"/>
      <c r="BS90" s="7"/>
    </row>
    <row r="91" spans="1:71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9"/>
      <c r="AD91" s="7"/>
      <c r="AE91" s="7"/>
      <c r="AF91" s="7"/>
      <c r="AG91" s="7"/>
      <c r="AH91" s="7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9"/>
      <c r="BS91" s="7"/>
    </row>
    <row r="92" spans="1:71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9"/>
      <c r="AD92" s="7"/>
      <c r="AE92" s="7"/>
      <c r="AF92" s="7"/>
      <c r="AG92" s="7"/>
      <c r="AH92" s="7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9"/>
      <c r="BS92" s="7"/>
    </row>
    <row r="93" spans="1:71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9"/>
      <c r="AD93" s="7"/>
      <c r="AE93" s="7"/>
      <c r="AF93" s="7"/>
      <c r="AG93" s="7"/>
      <c r="AH93" s="7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9"/>
      <c r="BS93" s="7"/>
    </row>
    <row r="94" spans="1:71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9"/>
      <c r="AD94" s="7"/>
      <c r="AE94" s="7"/>
      <c r="AF94" s="7"/>
      <c r="AG94" s="7"/>
      <c r="AH94" s="7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9"/>
      <c r="BS94" s="7"/>
    </row>
    <row r="95" spans="1:71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9"/>
      <c r="AD95" s="7"/>
      <c r="AE95" s="7"/>
      <c r="AF95" s="7"/>
      <c r="AG95" s="7"/>
      <c r="AH95" s="7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9"/>
      <c r="BS95" s="7"/>
    </row>
    <row r="96" spans="1:71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9"/>
      <c r="AD96" s="7"/>
      <c r="AE96" s="7"/>
      <c r="AF96" s="7"/>
      <c r="AG96" s="7"/>
      <c r="AH96" s="7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9"/>
      <c r="BS96" s="7"/>
    </row>
    <row r="97" spans="1:71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9"/>
      <c r="AD97" s="7"/>
      <c r="AE97" s="7"/>
      <c r="AF97" s="7"/>
      <c r="AG97" s="7"/>
      <c r="AH97" s="7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9"/>
      <c r="BS97" s="7"/>
    </row>
    <row r="98" spans="1:71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/>
      <c r="AD98" s="7"/>
      <c r="AE98" s="7"/>
      <c r="AF98" s="7"/>
      <c r="AG98" s="7"/>
      <c r="AH98" s="7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9"/>
      <c r="BS98" s="7"/>
    </row>
    <row r="99" spans="1:71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/>
      <c r="AD99" s="7"/>
      <c r="AE99" s="7"/>
      <c r="AF99" s="7"/>
      <c r="AG99" s="7"/>
      <c r="AH99" s="7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9"/>
      <c r="BS99" s="7"/>
    </row>
    <row r="100" spans="1:71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9"/>
      <c r="AD100" s="7"/>
      <c r="AE100" s="7"/>
      <c r="AF100" s="7"/>
      <c r="AG100" s="7"/>
      <c r="AH100" s="7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9"/>
      <c r="BS100" s="7"/>
    </row>
    <row r="101" spans="1:71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/>
      <c r="AD101" s="7"/>
      <c r="AE101" s="7"/>
      <c r="AF101" s="7"/>
      <c r="AG101" s="7"/>
      <c r="AH101" s="7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9"/>
      <c r="BS101" s="7"/>
    </row>
    <row r="102" spans="1:71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/>
      <c r="AD102" s="7"/>
      <c r="AE102" s="7"/>
      <c r="AF102" s="7"/>
      <c r="AG102" s="7"/>
      <c r="AH102" s="7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9"/>
      <c r="BS102" s="7"/>
    </row>
    <row r="103" spans="1:71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/>
      <c r="AD103" s="7"/>
      <c r="AE103" s="7"/>
      <c r="AF103" s="7"/>
      <c r="AG103" s="7"/>
      <c r="AH103" s="7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9"/>
      <c r="BS103" s="7"/>
    </row>
    <row r="104" spans="1:71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9"/>
      <c r="AD104" s="7"/>
      <c r="AE104" s="7"/>
      <c r="AF104" s="7"/>
      <c r="AG104" s="7"/>
      <c r="AH104" s="7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9"/>
      <c r="BS104" s="7"/>
    </row>
    <row r="105" spans="1:71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/>
      <c r="AD105" s="7"/>
      <c r="AE105" s="7"/>
      <c r="AF105" s="7"/>
      <c r="AG105" s="7"/>
      <c r="AH105" s="7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9"/>
      <c r="BS105" s="7"/>
    </row>
    <row r="106" spans="1:71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/>
      <c r="AD106" s="7"/>
      <c r="AE106" s="7"/>
      <c r="AF106" s="7"/>
      <c r="AG106" s="7"/>
      <c r="AH106" s="7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9"/>
      <c r="BS106" s="7"/>
    </row>
    <row r="107" spans="1:71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/>
      <c r="AD107" s="7"/>
      <c r="AE107" s="7"/>
      <c r="AF107" s="7"/>
      <c r="AG107" s="7"/>
      <c r="AH107" s="7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9"/>
      <c r="BS107" s="7"/>
    </row>
    <row r="108" spans="1:71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9"/>
      <c r="AD108" s="7"/>
      <c r="AE108" s="7"/>
      <c r="AF108" s="7"/>
      <c r="AG108" s="7"/>
      <c r="AH108" s="7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9"/>
      <c r="BS108" s="7"/>
    </row>
    <row r="109" spans="1:71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/>
      <c r="AD109" s="7"/>
      <c r="AE109" s="7"/>
      <c r="AF109" s="7"/>
      <c r="AG109" s="7"/>
      <c r="AH109" s="7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9"/>
      <c r="BS109" s="7"/>
    </row>
    <row r="110" spans="1:71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/>
      <c r="AD110" s="7"/>
      <c r="AE110" s="7"/>
      <c r="AF110" s="7"/>
      <c r="AG110" s="7"/>
      <c r="AH110" s="7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9"/>
      <c r="BS110" s="7"/>
    </row>
    <row r="111" spans="1:71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/>
      <c r="AD111" s="7"/>
      <c r="AE111" s="7"/>
      <c r="AF111" s="7"/>
      <c r="AG111" s="7"/>
      <c r="AH111" s="7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9"/>
      <c r="BS111" s="7"/>
    </row>
    <row r="112" spans="1:71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9"/>
      <c r="AD112" s="7"/>
      <c r="AE112" s="7"/>
      <c r="AF112" s="7"/>
      <c r="AG112" s="7"/>
      <c r="AH112" s="7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9"/>
      <c r="BS112" s="7"/>
    </row>
    <row r="113" spans="1:71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/>
      <c r="AD113" s="7"/>
      <c r="AE113" s="7"/>
      <c r="AF113" s="7"/>
      <c r="AG113" s="7"/>
      <c r="AH113" s="7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9"/>
      <c r="BS113" s="7"/>
    </row>
    <row r="114" spans="1:71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/>
      <c r="AD114" s="7"/>
      <c r="AE114" s="7"/>
      <c r="AF114" s="7"/>
      <c r="AG114" s="7"/>
      <c r="AH114" s="7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9"/>
      <c r="BS114" s="7"/>
    </row>
    <row r="115" spans="1:71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/>
      <c r="AD115" s="7"/>
      <c r="AE115" s="7"/>
      <c r="AF115" s="7"/>
      <c r="AG115" s="7"/>
      <c r="AH115" s="7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9"/>
      <c r="BS115" s="7"/>
    </row>
    <row r="116" spans="1:71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9"/>
      <c r="AD116" s="7"/>
      <c r="AE116" s="7"/>
      <c r="AF116" s="7"/>
      <c r="AG116" s="7"/>
      <c r="AH116" s="7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9"/>
      <c r="BS116" s="7"/>
    </row>
    <row r="117" spans="1:71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/>
      <c r="AD117" s="7"/>
      <c r="AE117" s="7"/>
      <c r="AF117" s="7"/>
      <c r="AG117" s="7"/>
      <c r="AH117" s="7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9"/>
      <c r="BS117" s="7"/>
    </row>
    <row r="118" spans="1:71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/>
      <c r="AD118" s="7"/>
      <c r="AE118" s="7"/>
      <c r="AF118" s="7"/>
      <c r="AG118" s="7"/>
      <c r="AH118" s="7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9"/>
      <c r="BS118" s="7"/>
    </row>
    <row r="119" spans="1:71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/>
      <c r="AD119" s="7"/>
      <c r="AE119" s="7"/>
      <c r="AF119" s="7"/>
      <c r="AG119" s="7"/>
      <c r="AH119" s="7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9"/>
      <c r="BS119" s="7"/>
    </row>
    <row r="120" spans="1:71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9"/>
      <c r="AD120" s="7"/>
      <c r="AE120" s="7"/>
      <c r="AF120" s="7"/>
      <c r="AG120" s="7"/>
      <c r="AH120" s="7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9"/>
      <c r="BS120" s="7"/>
    </row>
    <row r="121" spans="1:71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/>
      <c r="AD121" s="7"/>
      <c r="AE121" s="7"/>
      <c r="AF121" s="7"/>
      <c r="AG121" s="7"/>
      <c r="AH121" s="7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9"/>
      <c r="BS121" s="7"/>
    </row>
    <row r="122" spans="1:71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/>
      <c r="AD122" s="7"/>
      <c r="AE122" s="7"/>
      <c r="AF122" s="7"/>
      <c r="AG122" s="7"/>
      <c r="AH122" s="7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9"/>
      <c r="BS122" s="7"/>
    </row>
    <row r="123" spans="1:71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/>
      <c r="AD123" s="7"/>
      <c r="AE123" s="7"/>
      <c r="AF123" s="7"/>
      <c r="AG123" s="7"/>
      <c r="AH123" s="7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9"/>
      <c r="BS123" s="7"/>
    </row>
    <row r="124" spans="1:71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9"/>
      <c r="AD124" s="7"/>
      <c r="AE124" s="7"/>
      <c r="AF124" s="7"/>
      <c r="AG124" s="7"/>
      <c r="AH124" s="7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9"/>
      <c r="BS124" s="7"/>
    </row>
    <row r="125" spans="1:71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/>
      <c r="AD125" s="7"/>
      <c r="AE125" s="7"/>
      <c r="AF125" s="7"/>
      <c r="AG125" s="7"/>
      <c r="AH125" s="7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9"/>
      <c r="BS125" s="7"/>
    </row>
    <row r="126" spans="1:71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/>
      <c r="AD126" s="7"/>
      <c r="AE126" s="7"/>
      <c r="AF126" s="7"/>
      <c r="AG126" s="7"/>
      <c r="AH126" s="7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9"/>
      <c r="BS126" s="7"/>
    </row>
    <row r="127" spans="1:71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/>
      <c r="AD127" s="7"/>
      <c r="AE127" s="7"/>
      <c r="AF127" s="7"/>
      <c r="AG127" s="7"/>
      <c r="AH127" s="7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9"/>
      <c r="BS127" s="7"/>
    </row>
    <row r="128" spans="1:71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9"/>
      <c r="AD128" s="7"/>
      <c r="AE128" s="7"/>
      <c r="AF128" s="7"/>
      <c r="AG128" s="7"/>
      <c r="AH128" s="7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9"/>
      <c r="BS128" s="7"/>
    </row>
    <row r="129" spans="1:71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/>
      <c r="AD129" s="7"/>
      <c r="AE129" s="7"/>
      <c r="AF129" s="7"/>
      <c r="AG129" s="7"/>
      <c r="AH129" s="7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9"/>
      <c r="BS129" s="7"/>
    </row>
    <row r="130" spans="1:71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/>
      <c r="AD130" s="7"/>
      <c r="AE130" s="7"/>
      <c r="AF130" s="7"/>
      <c r="AG130" s="7"/>
      <c r="AH130" s="7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9"/>
      <c r="BS130" s="7"/>
    </row>
    <row r="131" spans="1:71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/>
      <c r="AD131" s="7"/>
      <c r="AE131" s="7"/>
      <c r="AF131" s="7"/>
      <c r="AG131" s="7"/>
      <c r="AH131" s="7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9"/>
      <c r="BS131" s="7"/>
    </row>
    <row r="132" spans="1:71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9"/>
      <c r="AD132" s="7"/>
      <c r="AE132" s="7"/>
      <c r="AF132" s="7"/>
      <c r="AG132" s="7"/>
      <c r="AH132" s="7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9"/>
      <c r="BS132" s="7"/>
    </row>
    <row r="133" spans="1:71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/>
      <c r="AD133" s="7"/>
      <c r="AE133" s="7"/>
      <c r="AF133" s="7"/>
      <c r="AG133" s="7"/>
      <c r="AH133" s="7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9"/>
      <c r="BS133" s="7"/>
    </row>
    <row r="134" spans="1:71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/>
      <c r="AD134" s="7"/>
      <c r="AE134" s="7"/>
      <c r="AF134" s="7"/>
      <c r="AG134" s="7"/>
      <c r="AH134" s="7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9"/>
      <c r="BS134" s="7"/>
    </row>
    <row r="135" spans="1:71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/>
      <c r="AD135" s="7"/>
      <c r="AE135" s="7"/>
      <c r="AF135" s="7"/>
      <c r="AG135" s="7"/>
      <c r="AH135" s="7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9"/>
      <c r="BS135" s="7"/>
    </row>
    <row r="136" spans="1:71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9"/>
      <c r="AD136" s="7"/>
      <c r="AE136" s="7"/>
      <c r="AF136" s="7"/>
      <c r="AG136" s="7"/>
      <c r="AH136" s="7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9"/>
      <c r="BS136" s="7"/>
    </row>
    <row r="137" spans="1:71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/>
      <c r="AD137" s="7"/>
      <c r="AE137" s="7"/>
      <c r="AF137" s="7"/>
      <c r="AG137" s="7"/>
      <c r="AH137" s="7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9"/>
      <c r="BS137" s="7"/>
    </row>
    <row r="138" spans="1:71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/>
      <c r="AD138" s="7"/>
      <c r="AE138" s="7"/>
      <c r="AF138" s="7"/>
      <c r="AG138" s="7"/>
      <c r="AH138" s="7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9"/>
      <c r="BS138" s="7"/>
    </row>
    <row r="139" spans="1:71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/>
      <c r="AD139" s="7"/>
      <c r="AE139" s="7"/>
      <c r="AF139" s="7"/>
      <c r="AG139" s="7"/>
      <c r="AH139" s="7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9"/>
      <c r="BS139" s="7"/>
    </row>
    <row r="140" spans="1:71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9"/>
      <c r="AD140" s="7"/>
      <c r="AE140" s="7"/>
      <c r="AF140" s="7"/>
      <c r="AG140" s="7"/>
      <c r="AH140" s="7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9"/>
      <c r="BS140" s="7"/>
    </row>
    <row r="141" spans="1:71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/>
      <c r="AD141" s="7"/>
      <c r="AE141" s="7"/>
      <c r="AF141" s="7"/>
      <c r="AG141" s="7"/>
      <c r="AH141" s="7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9"/>
      <c r="BS141" s="7"/>
    </row>
    <row r="142" spans="1:71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/>
      <c r="AD142" s="7"/>
      <c r="AE142" s="7"/>
      <c r="AF142" s="7"/>
      <c r="AG142" s="7"/>
      <c r="AH142" s="7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9"/>
      <c r="BS142" s="7"/>
    </row>
    <row r="143" spans="1:71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/>
      <c r="AD143" s="7"/>
      <c r="AE143" s="7"/>
      <c r="AF143" s="7"/>
      <c r="AG143" s="7"/>
      <c r="AH143" s="7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9"/>
      <c r="BS143" s="7"/>
    </row>
    <row r="144" spans="1:71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9"/>
      <c r="AD144" s="7"/>
      <c r="AE144" s="7"/>
      <c r="AF144" s="7"/>
      <c r="AG144" s="7"/>
      <c r="AH144" s="7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9"/>
      <c r="BS144" s="7"/>
    </row>
    <row r="145" spans="1:71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/>
      <c r="AD145" s="7"/>
      <c r="AE145" s="7"/>
      <c r="AF145" s="7"/>
      <c r="AG145" s="7"/>
      <c r="AH145" s="7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9"/>
      <c r="BS145" s="7"/>
    </row>
    <row r="146" spans="1:71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/>
      <c r="AD146" s="7"/>
      <c r="AE146" s="7"/>
      <c r="AF146" s="7"/>
      <c r="AG146" s="7"/>
      <c r="AH146" s="7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9"/>
      <c r="BS146" s="7"/>
    </row>
    <row r="147" spans="1:71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/>
      <c r="AD147" s="7"/>
      <c r="AE147" s="7"/>
      <c r="AF147" s="7"/>
      <c r="AG147" s="7"/>
      <c r="AH147" s="7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9"/>
      <c r="BS147" s="7"/>
    </row>
    <row r="148" spans="1:71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9"/>
      <c r="AD148" s="7"/>
      <c r="AE148" s="7"/>
      <c r="AF148" s="7"/>
      <c r="AG148" s="7"/>
      <c r="AH148" s="7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9"/>
      <c r="BS148" s="7"/>
    </row>
    <row r="149" spans="1:71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/>
      <c r="AD149" s="7"/>
      <c r="AE149" s="7"/>
      <c r="AF149" s="7"/>
      <c r="AG149" s="7"/>
      <c r="AH149" s="7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9"/>
      <c r="BS149" s="7"/>
    </row>
    <row r="150" spans="1:71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/>
      <c r="AD150" s="7"/>
      <c r="AE150" s="7"/>
      <c r="AF150" s="7"/>
      <c r="AG150" s="7"/>
      <c r="AH150" s="7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9"/>
      <c r="BS150" s="7"/>
    </row>
    <row r="151" spans="1:71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/>
      <c r="AD151" s="7"/>
      <c r="AE151" s="7"/>
      <c r="AF151" s="7"/>
      <c r="AG151" s="7"/>
      <c r="AH151" s="7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9"/>
      <c r="BS151" s="7"/>
    </row>
    <row r="152" spans="1:71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9"/>
      <c r="AD152" s="7"/>
      <c r="AE152" s="7"/>
      <c r="AF152" s="7"/>
      <c r="AG152" s="7"/>
      <c r="AH152" s="7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9"/>
      <c r="BS152" s="7"/>
    </row>
    <row r="153" spans="1:71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/>
      <c r="AD153" s="7"/>
      <c r="AE153" s="7"/>
      <c r="AF153" s="7"/>
      <c r="AG153" s="7"/>
      <c r="AH153" s="7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9"/>
      <c r="BS153" s="7"/>
    </row>
    <row r="154" spans="1:71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/>
      <c r="AD154" s="7"/>
      <c r="AE154" s="7"/>
      <c r="AF154" s="7"/>
      <c r="AG154" s="7"/>
      <c r="AH154" s="7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9"/>
      <c r="BS154" s="7"/>
    </row>
    <row r="155" spans="1:71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/>
      <c r="AD155" s="7"/>
      <c r="AE155" s="7"/>
      <c r="AF155" s="7"/>
      <c r="AG155" s="7"/>
      <c r="AH155" s="7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9"/>
      <c r="BS155" s="7"/>
    </row>
    <row r="156" spans="1:71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9"/>
      <c r="AD156" s="7"/>
      <c r="AE156" s="7"/>
      <c r="AF156" s="7"/>
      <c r="AG156" s="7"/>
      <c r="AH156" s="7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9"/>
      <c r="BS156" s="7"/>
    </row>
    <row r="157" spans="1:71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/>
      <c r="AD157" s="7"/>
      <c r="AE157" s="7"/>
      <c r="AF157" s="7"/>
      <c r="AG157" s="7"/>
      <c r="AH157" s="7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9"/>
      <c r="BS157" s="7"/>
    </row>
    <row r="158" spans="1:71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/>
      <c r="AD158" s="7"/>
      <c r="AE158" s="7"/>
      <c r="AF158" s="7"/>
      <c r="AG158" s="7"/>
      <c r="AH158" s="7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9"/>
      <c r="BS158" s="7"/>
    </row>
    <row r="159" spans="1:71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/>
      <c r="AD159" s="7"/>
      <c r="AE159" s="7"/>
      <c r="AF159" s="7"/>
      <c r="AG159" s="7"/>
      <c r="AH159" s="7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9"/>
      <c r="BS159" s="7"/>
    </row>
    <row r="160" spans="1:71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9"/>
      <c r="AD160" s="7"/>
      <c r="AE160" s="7"/>
      <c r="AF160" s="7"/>
      <c r="AG160" s="7"/>
      <c r="AH160" s="7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9"/>
      <c r="BS160" s="7"/>
    </row>
    <row r="161" spans="1:71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/>
      <c r="AD161" s="7"/>
      <c r="AE161" s="7"/>
      <c r="AF161" s="7"/>
      <c r="AG161" s="7"/>
      <c r="AH161" s="7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9"/>
      <c r="BS161" s="7"/>
    </row>
    <row r="162" spans="1:71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/>
      <c r="AD162" s="7"/>
      <c r="AE162" s="7"/>
      <c r="AF162" s="7"/>
      <c r="AG162" s="7"/>
      <c r="AH162" s="7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9"/>
      <c r="BS162" s="7"/>
    </row>
    <row r="163" spans="1:71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/>
      <c r="AD163" s="7"/>
      <c r="AE163" s="7"/>
      <c r="AF163" s="7"/>
      <c r="AG163" s="7"/>
      <c r="AH163" s="7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9"/>
      <c r="BS163" s="7"/>
    </row>
    <row r="164" spans="1:71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9"/>
      <c r="AD164" s="7"/>
      <c r="AE164" s="7"/>
      <c r="AF164" s="7"/>
      <c r="AG164" s="7"/>
      <c r="AH164" s="7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9"/>
      <c r="BS164" s="7"/>
    </row>
    <row r="165" spans="1:71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/>
      <c r="AD165" s="7"/>
      <c r="AE165" s="7"/>
      <c r="AF165" s="7"/>
      <c r="AG165" s="7"/>
      <c r="AH165" s="7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9"/>
      <c r="BS165" s="7"/>
    </row>
    <row r="166" spans="1:71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/>
      <c r="AD166" s="7"/>
      <c r="AE166" s="7"/>
      <c r="AF166" s="7"/>
      <c r="AG166" s="7"/>
      <c r="AH166" s="7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9"/>
      <c r="BS166" s="7"/>
    </row>
    <row r="167" spans="1:71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/>
      <c r="AD167" s="7"/>
      <c r="AE167" s="7"/>
      <c r="AF167" s="7"/>
      <c r="AG167" s="7"/>
      <c r="AH167" s="7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9"/>
      <c r="BS167" s="7"/>
    </row>
    <row r="168" spans="1:71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9"/>
      <c r="AD168" s="7"/>
      <c r="AE168" s="7"/>
      <c r="AF168" s="7"/>
      <c r="AG168" s="7"/>
      <c r="AH168" s="7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9"/>
      <c r="BS168" s="7"/>
    </row>
    <row r="169" spans="1:71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/>
      <c r="AD169" s="7"/>
      <c r="AE169" s="7"/>
      <c r="AF169" s="7"/>
      <c r="AG169" s="7"/>
      <c r="AH169" s="7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9"/>
      <c r="BS169" s="7"/>
    </row>
    <row r="170" spans="1:71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/>
      <c r="AD170" s="7"/>
      <c r="AE170" s="7"/>
      <c r="AF170" s="7"/>
      <c r="AG170" s="7"/>
      <c r="AH170" s="7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9"/>
      <c r="BS170" s="7"/>
    </row>
    <row r="171" spans="1:71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/>
      <c r="AD171" s="7"/>
      <c r="AE171" s="7"/>
      <c r="AF171" s="7"/>
      <c r="AG171" s="7"/>
      <c r="AH171" s="7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9"/>
      <c r="BS171" s="7"/>
    </row>
    <row r="172" spans="1:71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9"/>
      <c r="AD172" s="7"/>
      <c r="AE172" s="7"/>
      <c r="AF172" s="7"/>
      <c r="AG172" s="7"/>
      <c r="AH172" s="7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9"/>
      <c r="BS172" s="7"/>
    </row>
    <row r="173" spans="1:71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/>
      <c r="AD173" s="7"/>
      <c r="AE173" s="7"/>
      <c r="AF173" s="7"/>
      <c r="AG173" s="7"/>
      <c r="AH173" s="7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9"/>
      <c r="BS173" s="7"/>
    </row>
    <row r="174" spans="1:71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/>
      <c r="AD174" s="7"/>
      <c r="AE174" s="7"/>
      <c r="AF174" s="7"/>
      <c r="AG174" s="7"/>
      <c r="AH174" s="7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9"/>
      <c r="BS174" s="7"/>
    </row>
    <row r="175" spans="1:71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/>
      <c r="AD175" s="7"/>
      <c r="AE175" s="7"/>
      <c r="AF175" s="7"/>
      <c r="AG175" s="7"/>
      <c r="AH175" s="7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9"/>
      <c r="BS175" s="7"/>
    </row>
    <row r="176" spans="1:71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9"/>
      <c r="AD176" s="7"/>
      <c r="AE176" s="7"/>
      <c r="AF176" s="7"/>
      <c r="AG176" s="7"/>
      <c r="AH176" s="7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9"/>
      <c r="BS176" s="7"/>
    </row>
    <row r="177" spans="1:71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/>
      <c r="AD177" s="7"/>
      <c r="AE177" s="7"/>
      <c r="AF177" s="7"/>
      <c r="AG177" s="7"/>
      <c r="AH177" s="7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9"/>
      <c r="BS177" s="7"/>
    </row>
    <row r="178" spans="1:71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/>
      <c r="AD178" s="7"/>
      <c r="AE178" s="7"/>
      <c r="AF178" s="7"/>
      <c r="AG178" s="7"/>
      <c r="AH178" s="7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9"/>
      <c r="BS178" s="7"/>
    </row>
    <row r="179" spans="1:71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/>
      <c r="AD179" s="7"/>
      <c r="AE179" s="7"/>
      <c r="AF179" s="7"/>
      <c r="AG179" s="7"/>
      <c r="AH179" s="7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9"/>
      <c r="BS179" s="7"/>
    </row>
    <row r="180" spans="1:71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9"/>
      <c r="AD180" s="7"/>
      <c r="AE180" s="7"/>
      <c r="AF180" s="7"/>
      <c r="AG180" s="7"/>
      <c r="AH180" s="7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9"/>
      <c r="BS180" s="7"/>
    </row>
    <row r="181" spans="1:71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/>
      <c r="AD181" s="7"/>
      <c r="AE181" s="7"/>
      <c r="AF181" s="7"/>
      <c r="AG181" s="7"/>
      <c r="AH181" s="7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9"/>
      <c r="BS181" s="7"/>
    </row>
    <row r="182" spans="1:71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/>
      <c r="AD182" s="7"/>
      <c r="AE182" s="7"/>
      <c r="AF182" s="7"/>
      <c r="AG182" s="7"/>
      <c r="AH182" s="7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9"/>
      <c r="BS182" s="7"/>
    </row>
    <row r="183" spans="1:71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/>
      <c r="AD183" s="7"/>
      <c r="AE183" s="7"/>
      <c r="AF183" s="7"/>
      <c r="AG183" s="7"/>
      <c r="AH183" s="7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9"/>
      <c r="BS183" s="7"/>
    </row>
    <row r="184" spans="1:71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9"/>
      <c r="AD184" s="7"/>
      <c r="AE184" s="7"/>
      <c r="AF184" s="7"/>
      <c r="AG184" s="7"/>
      <c r="AH184" s="7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9"/>
      <c r="BS184" s="7"/>
    </row>
    <row r="185" spans="1:71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/>
      <c r="AD185" s="7"/>
      <c r="AE185" s="7"/>
      <c r="AF185" s="7"/>
      <c r="AG185" s="7"/>
      <c r="AH185" s="7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9"/>
      <c r="BS185" s="7"/>
    </row>
    <row r="186" spans="1:71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/>
      <c r="AD186" s="7"/>
      <c r="AE186" s="7"/>
      <c r="AF186" s="7"/>
      <c r="AG186" s="7"/>
      <c r="AH186" s="7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9"/>
      <c r="BS186" s="7"/>
    </row>
    <row r="187" spans="1:71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/>
      <c r="AD187" s="7"/>
      <c r="AE187" s="7"/>
      <c r="AF187" s="7"/>
      <c r="AG187" s="7"/>
      <c r="AH187" s="7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9"/>
      <c r="BS187" s="7"/>
    </row>
    <row r="188" spans="1:71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9"/>
      <c r="AD188" s="7"/>
      <c r="AE188" s="7"/>
      <c r="AF188" s="7"/>
      <c r="AG188" s="7"/>
      <c r="AH188" s="7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9"/>
      <c r="BS188" s="7"/>
    </row>
    <row r="189" spans="1:71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/>
      <c r="AD189" s="7"/>
      <c r="AE189" s="7"/>
      <c r="AF189" s="7"/>
      <c r="AG189" s="7"/>
      <c r="AH189" s="7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9"/>
      <c r="BS189" s="7"/>
    </row>
    <row r="190" spans="1:71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/>
      <c r="AD190" s="7"/>
      <c r="AE190" s="7"/>
      <c r="AF190" s="7"/>
      <c r="AG190" s="7"/>
      <c r="AH190" s="7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9"/>
      <c r="BS190" s="7"/>
    </row>
    <row r="191" spans="1:71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/>
      <c r="AD191" s="7"/>
      <c r="AE191" s="7"/>
      <c r="AF191" s="7"/>
      <c r="AG191" s="7"/>
      <c r="AH191" s="7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9"/>
      <c r="BS191" s="7"/>
    </row>
    <row r="192" spans="1:71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9"/>
      <c r="AD192" s="7"/>
      <c r="AE192" s="7"/>
      <c r="AF192" s="7"/>
      <c r="AG192" s="7"/>
      <c r="AH192" s="7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9"/>
      <c r="BS192" s="7"/>
    </row>
    <row r="193" spans="1:71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/>
      <c r="AD193" s="7"/>
      <c r="AE193" s="7"/>
      <c r="AF193" s="7"/>
      <c r="AG193" s="7"/>
      <c r="AH193" s="7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9"/>
      <c r="BS193" s="7"/>
    </row>
    <row r="194" spans="1:71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9"/>
      <c r="AD194" s="7"/>
      <c r="AE194" s="7"/>
      <c r="AF194" s="7"/>
      <c r="AG194" s="7"/>
      <c r="AH194" s="7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9"/>
      <c r="BS194" s="7"/>
    </row>
    <row r="195" spans="1:71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9"/>
      <c r="AD195" s="7"/>
      <c r="AE195" s="7"/>
      <c r="AF195" s="7"/>
      <c r="AG195" s="7"/>
      <c r="AH195" s="7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9"/>
      <c r="BS195" s="7"/>
    </row>
    <row r="196" spans="1:71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9"/>
      <c r="AD196" s="7"/>
      <c r="AE196" s="7"/>
      <c r="AF196" s="7"/>
      <c r="AG196" s="7"/>
      <c r="AH196" s="7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9"/>
      <c r="BS196" s="7"/>
    </row>
    <row r="197" spans="1:71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9"/>
      <c r="AD197" s="7"/>
      <c r="AE197" s="7"/>
      <c r="AF197" s="7"/>
      <c r="AG197" s="7"/>
      <c r="AH197" s="7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9"/>
      <c r="BS197" s="7"/>
    </row>
    <row r="198" spans="1:71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9"/>
      <c r="AD198" s="7"/>
      <c r="AE198" s="7"/>
      <c r="AF198" s="7"/>
      <c r="AG198" s="7"/>
      <c r="AH198" s="7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9"/>
      <c r="BS198" s="7"/>
    </row>
    <row r="199" spans="1:71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9"/>
      <c r="AD199" s="7"/>
      <c r="AE199" s="7"/>
      <c r="AF199" s="7"/>
      <c r="AG199" s="7"/>
      <c r="AH199" s="7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9"/>
      <c r="BS199" s="7"/>
    </row>
    <row r="200" spans="1:71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9"/>
      <c r="AD200" s="7"/>
      <c r="AE200" s="7"/>
      <c r="AF200" s="7"/>
      <c r="AG200" s="7"/>
      <c r="AH200" s="7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9"/>
      <c r="BS200" s="7"/>
    </row>
    <row r="201" spans="1:71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9"/>
      <c r="AD201" s="7"/>
      <c r="AE201" s="7"/>
      <c r="AF201" s="7"/>
      <c r="AG201" s="7"/>
      <c r="AH201" s="7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9"/>
      <c r="BS201" s="7"/>
    </row>
    <row r="202" spans="1:71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9"/>
      <c r="AD202" s="7"/>
      <c r="AE202" s="7"/>
      <c r="AF202" s="7"/>
      <c r="AG202" s="7"/>
      <c r="AH202" s="7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9"/>
      <c r="BS202" s="7"/>
    </row>
    <row r="203" spans="1:71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9"/>
      <c r="AD203" s="7"/>
      <c r="AE203" s="7"/>
      <c r="AF203" s="7"/>
      <c r="AG203" s="7"/>
      <c r="AH203" s="7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9"/>
      <c r="BS203" s="7"/>
    </row>
    <row r="204" spans="1:71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9"/>
      <c r="AD204" s="7"/>
      <c r="AE204" s="7"/>
      <c r="AF204" s="7"/>
      <c r="AG204" s="7"/>
      <c r="AH204" s="7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9"/>
      <c r="BS204" s="7"/>
    </row>
    <row r="205" spans="1:71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9"/>
      <c r="AD205" s="7"/>
      <c r="AE205" s="7"/>
      <c r="AF205" s="7"/>
      <c r="AG205" s="7"/>
      <c r="AH205" s="7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9"/>
      <c r="BS205" s="7"/>
    </row>
    <row r="206" spans="1:71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9"/>
      <c r="AD206" s="7"/>
      <c r="AE206" s="7"/>
      <c r="AF206" s="7"/>
      <c r="AG206" s="7"/>
      <c r="AH206" s="7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9"/>
      <c r="BS206" s="7"/>
    </row>
    <row r="207" spans="1:71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9"/>
      <c r="AD207" s="7"/>
      <c r="AE207" s="7"/>
      <c r="AF207" s="7"/>
      <c r="AG207" s="7"/>
      <c r="AH207" s="7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9"/>
      <c r="BS207" s="7"/>
    </row>
    <row r="208" spans="1:71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9"/>
      <c r="AD208" s="7"/>
      <c r="AE208" s="7"/>
      <c r="AF208" s="7"/>
      <c r="AG208" s="7"/>
      <c r="AH208" s="7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9"/>
      <c r="BS208" s="7"/>
    </row>
    <row r="209" spans="1:71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9"/>
      <c r="AD209" s="7"/>
      <c r="AE209" s="7"/>
      <c r="AF209" s="7"/>
      <c r="AG209" s="7"/>
      <c r="AH209" s="7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9"/>
      <c r="BS209" s="7"/>
    </row>
    <row r="210" spans="1:71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9"/>
      <c r="AD210" s="7"/>
      <c r="AE210" s="7"/>
      <c r="AF210" s="7"/>
      <c r="AG210" s="7"/>
      <c r="AH210" s="7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9"/>
      <c r="BS210" s="7"/>
    </row>
    <row r="211" spans="1:71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9"/>
      <c r="AD211" s="7"/>
      <c r="AE211" s="7"/>
      <c r="AF211" s="7"/>
      <c r="AG211" s="7"/>
      <c r="AH211" s="7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9"/>
      <c r="BS211" s="7"/>
    </row>
    <row r="212" spans="1:71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9"/>
      <c r="AD212" s="7"/>
      <c r="AE212" s="7"/>
      <c r="AF212" s="7"/>
      <c r="AG212" s="7"/>
      <c r="AH212" s="7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9"/>
      <c r="BS212" s="7"/>
    </row>
    <row r="213" spans="1:71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9"/>
      <c r="AD213" s="7"/>
      <c r="AE213" s="7"/>
      <c r="AF213" s="7"/>
      <c r="AG213" s="7"/>
      <c r="AH213" s="7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9"/>
      <c r="BS213" s="7"/>
    </row>
    <row r="214" spans="1:71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9"/>
      <c r="AD214" s="7"/>
      <c r="AE214" s="7"/>
      <c r="AF214" s="7"/>
      <c r="AG214" s="7"/>
      <c r="AH214" s="7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9"/>
      <c r="BS214" s="7"/>
    </row>
    <row r="215" spans="1:71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9"/>
      <c r="AD215" s="7"/>
      <c r="AE215" s="7"/>
      <c r="AF215" s="7"/>
      <c r="AG215" s="7"/>
      <c r="AH215" s="7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9"/>
      <c r="BS215" s="7"/>
    </row>
    <row r="216" spans="1:71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9"/>
      <c r="AD216" s="7"/>
      <c r="AE216" s="7"/>
      <c r="AF216" s="7"/>
      <c r="AG216" s="7"/>
      <c r="AH216" s="7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9"/>
      <c r="BS216" s="7"/>
    </row>
    <row r="217" spans="1:71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9"/>
      <c r="AD217" s="7"/>
      <c r="AE217" s="7"/>
      <c r="AF217" s="7"/>
      <c r="AG217" s="7"/>
      <c r="AH217" s="7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9"/>
      <c r="BS217" s="7"/>
    </row>
    <row r="218" spans="1:71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9"/>
      <c r="AD218" s="7"/>
      <c r="AE218" s="7"/>
      <c r="AF218" s="7"/>
      <c r="AG218" s="7"/>
      <c r="AH218" s="7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9"/>
      <c r="BS218" s="7"/>
    </row>
    <row r="219" spans="1:71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9"/>
      <c r="AD219" s="7"/>
      <c r="AE219" s="7"/>
      <c r="AF219" s="7"/>
      <c r="AG219" s="7"/>
      <c r="AH219" s="7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9"/>
      <c r="BS219" s="7"/>
    </row>
    <row r="220" spans="1:71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9"/>
      <c r="AD220" s="7"/>
      <c r="AE220" s="7"/>
      <c r="AF220" s="7"/>
      <c r="AG220" s="7"/>
      <c r="AH220" s="7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9"/>
      <c r="BS220" s="7"/>
    </row>
    <row r="221" spans="1:71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9"/>
      <c r="AD221" s="7"/>
      <c r="AE221" s="7"/>
      <c r="AF221" s="7"/>
      <c r="AG221" s="7"/>
      <c r="AH221" s="7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9"/>
      <c r="BS221" s="7"/>
    </row>
    <row r="222" spans="1:71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9"/>
      <c r="AD222" s="7"/>
      <c r="AE222" s="7"/>
      <c r="AF222" s="7"/>
      <c r="AG222" s="7"/>
      <c r="AH222" s="7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9"/>
      <c r="BS222" s="7"/>
    </row>
    <row r="223" spans="1:71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9"/>
      <c r="AD223" s="7"/>
      <c r="AE223" s="7"/>
      <c r="AF223" s="7"/>
      <c r="AG223" s="7"/>
      <c r="AH223" s="7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9"/>
      <c r="BS223" s="7"/>
    </row>
    <row r="224" spans="1:71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9"/>
      <c r="AD224" s="7"/>
      <c r="AE224" s="7"/>
      <c r="AF224" s="7"/>
      <c r="AG224" s="7"/>
      <c r="AH224" s="7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9"/>
      <c r="BS224" s="7"/>
    </row>
    <row r="225" spans="1:71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9"/>
      <c r="AD225" s="7"/>
      <c r="AE225" s="7"/>
      <c r="AF225" s="7"/>
      <c r="AG225" s="7"/>
      <c r="AH225" s="7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9"/>
      <c r="BS225" s="7"/>
    </row>
    <row r="226" spans="1:71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9"/>
      <c r="AD226" s="7"/>
      <c r="AE226" s="7"/>
      <c r="AF226" s="7"/>
      <c r="AG226" s="7"/>
      <c r="AH226" s="7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9"/>
      <c r="BS226" s="7"/>
    </row>
    <row r="227" spans="1:71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9"/>
      <c r="AD227" s="7"/>
      <c r="AE227" s="7"/>
      <c r="AF227" s="7"/>
      <c r="AG227" s="7"/>
      <c r="AH227" s="7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9"/>
      <c r="BS227" s="7"/>
    </row>
    <row r="228" spans="1:71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9"/>
      <c r="AD228" s="7"/>
      <c r="AE228" s="7"/>
      <c r="AF228" s="7"/>
      <c r="AG228" s="7"/>
      <c r="AH228" s="7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9"/>
      <c r="BS228" s="7"/>
    </row>
    <row r="229" spans="1:7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9"/>
      <c r="AD229" s="7"/>
      <c r="AE229" s="7"/>
      <c r="AF229" s="7"/>
      <c r="AG229" s="7"/>
      <c r="AH229" s="7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9"/>
      <c r="BS229" s="7"/>
    </row>
    <row r="230" spans="1:71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9"/>
      <c r="AD230" s="7"/>
      <c r="AE230" s="7"/>
      <c r="AF230" s="7"/>
      <c r="AG230" s="7"/>
      <c r="AH230" s="7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9"/>
      <c r="BS230" s="7"/>
    </row>
    <row r="231" spans="1:71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9"/>
      <c r="AD231" s="7"/>
      <c r="AE231" s="7"/>
      <c r="AF231" s="7"/>
      <c r="AG231" s="7"/>
      <c r="AH231" s="7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9"/>
      <c r="BS231" s="7"/>
    </row>
    <row r="232" spans="1:71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9"/>
      <c r="AD232" s="7"/>
      <c r="AE232" s="7"/>
      <c r="AF232" s="7"/>
      <c r="AG232" s="7"/>
      <c r="AH232" s="7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9"/>
      <c r="BS232" s="7"/>
    </row>
    <row r="233" spans="1:71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9"/>
      <c r="AD233" s="7"/>
      <c r="AE233" s="7"/>
      <c r="AF233" s="7"/>
      <c r="AG233" s="7"/>
      <c r="AH233" s="7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9"/>
      <c r="BS233" s="7"/>
    </row>
    <row r="234" spans="1:71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9"/>
      <c r="AD234" s="7"/>
      <c r="AE234" s="7"/>
      <c r="AF234" s="7"/>
      <c r="AG234" s="7"/>
      <c r="AH234" s="7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9"/>
      <c r="BS234" s="7"/>
    </row>
    <row r="235" spans="1:71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9"/>
      <c r="AD235" s="7"/>
      <c r="AE235" s="7"/>
      <c r="AF235" s="7"/>
      <c r="AG235" s="7"/>
      <c r="AH235" s="7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9"/>
      <c r="BS235" s="7"/>
    </row>
    <row r="236" spans="1:71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9"/>
      <c r="AD236" s="7"/>
      <c r="AE236" s="7"/>
      <c r="AF236" s="7"/>
      <c r="AG236" s="7"/>
      <c r="AH236" s="7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9"/>
      <c r="BS236" s="7"/>
    </row>
    <row r="237" spans="1:71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9"/>
      <c r="AD237" s="7"/>
      <c r="AE237" s="7"/>
      <c r="AF237" s="7"/>
      <c r="AG237" s="7"/>
      <c r="AH237" s="7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9"/>
      <c r="BS237" s="7"/>
    </row>
    <row r="238" spans="1:71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9"/>
      <c r="AD238" s="7"/>
      <c r="AE238" s="7"/>
      <c r="AF238" s="7"/>
      <c r="AG238" s="7"/>
      <c r="AH238" s="7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9"/>
      <c r="BS238" s="7"/>
    </row>
    <row r="239" spans="1:71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9"/>
      <c r="AD239" s="7"/>
      <c r="AE239" s="7"/>
      <c r="AF239" s="7"/>
      <c r="AG239" s="7"/>
      <c r="AH239" s="7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9"/>
      <c r="BS239" s="7"/>
    </row>
    <row r="240" spans="1:71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9"/>
      <c r="AD240" s="7"/>
      <c r="AE240" s="7"/>
      <c r="AF240" s="7"/>
      <c r="AG240" s="7"/>
      <c r="AH240" s="7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9"/>
      <c r="BS240" s="7"/>
    </row>
    <row r="241" spans="1:71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9"/>
      <c r="AD241" s="7"/>
      <c r="AE241" s="7"/>
      <c r="AF241" s="7"/>
      <c r="AG241" s="7"/>
      <c r="AH241" s="7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9"/>
      <c r="BS241" s="7"/>
    </row>
    <row r="242" spans="1:71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9"/>
      <c r="AD242" s="7"/>
      <c r="AE242" s="7"/>
      <c r="AF242" s="7"/>
      <c r="AG242" s="7"/>
      <c r="AH242" s="7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9"/>
      <c r="BS242" s="7"/>
    </row>
    <row r="243" spans="1:71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9"/>
      <c r="AD243" s="7"/>
      <c r="AE243" s="7"/>
      <c r="AF243" s="7"/>
      <c r="AG243" s="7"/>
      <c r="AH243" s="7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9"/>
      <c r="BS243" s="7"/>
    </row>
    <row r="244" spans="1:71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9"/>
      <c r="AD244" s="7"/>
      <c r="AE244" s="7"/>
      <c r="AF244" s="7"/>
      <c r="AG244" s="7"/>
      <c r="AH244" s="7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9"/>
      <c r="BS244" s="7"/>
    </row>
    <row r="245" spans="1:71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9"/>
      <c r="AD245" s="7"/>
      <c r="AE245" s="7"/>
      <c r="AF245" s="7"/>
      <c r="AG245" s="7"/>
      <c r="AH245" s="7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9"/>
      <c r="BS245" s="7"/>
    </row>
    <row r="246" spans="1:71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9"/>
      <c r="AD246" s="7"/>
      <c r="AE246" s="7"/>
      <c r="AF246" s="7"/>
      <c r="AG246" s="7"/>
      <c r="AH246" s="7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9"/>
      <c r="BS246" s="7"/>
    </row>
    <row r="247" spans="1:71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9"/>
      <c r="AD247" s="7"/>
      <c r="AE247" s="7"/>
      <c r="AF247" s="7"/>
      <c r="AG247" s="7"/>
      <c r="AH247" s="7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9"/>
      <c r="BS247" s="7"/>
    </row>
    <row r="248" spans="1:71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9"/>
      <c r="AD248" s="7"/>
      <c r="AE248" s="7"/>
      <c r="AF248" s="7"/>
      <c r="AG248" s="7"/>
      <c r="AH248" s="7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9"/>
      <c r="BS248" s="7"/>
    </row>
    <row r="249" spans="1:71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9"/>
      <c r="AD249" s="7"/>
      <c r="AE249" s="7"/>
      <c r="AF249" s="7"/>
      <c r="AG249" s="7"/>
      <c r="AH249" s="7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9"/>
      <c r="BS249" s="7"/>
    </row>
    <row r="250" spans="1:71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9"/>
      <c r="AD250" s="7"/>
      <c r="AE250" s="7"/>
      <c r="AF250" s="7"/>
      <c r="AG250" s="7"/>
      <c r="AH250" s="7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9"/>
      <c r="BS250" s="7"/>
    </row>
    <row r="251" spans="1:71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9"/>
      <c r="AD251" s="7"/>
      <c r="AE251" s="7"/>
      <c r="AF251" s="7"/>
      <c r="AG251" s="7"/>
      <c r="AH251" s="7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9"/>
      <c r="BS251" s="7"/>
    </row>
    <row r="252" spans="1:71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9"/>
      <c r="AD252" s="7"/>
      <c r="AE252" s="7"/>
      <c r="AF252" s="7"/>
      <c r="AG252" s="7"/>
      <c r="AH252" s="7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9"/>
      <c r="BS252" s="7"/>
    </row>
    <row r="253" spans="1:71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9"/>
      <c r="AD253" s="7"/>
      <c r="AE253" s="7"/>
      <c r="AF253" s="7"/>
      <c r="AG253" s="7"/>
      <c r="AH253" s="7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9"/>
      <c r="BS253" s="7"/>
    </row>
    <row r="254" spans="1:71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9"/>
      <c r="AD254" s="7"/>
      <c r="AE254" s="7"/>
      <c r="AF254" s="7"/>
      <c r="AG254" s="7"/>
      <c r="AH254" s="7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9"/>
      <c r="BS254" s="7"/>
    </row>
    <row r="255" spans="1:71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9"/>
      <c r="AD255" s="7"/>
      <c r="AE255" s="7"/>
      <c r="AF255" s="7"/>
      <c r="AG255" s="7"/>
      <c r="AH255" s="7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9"/>
      <c r="BS255" s="7"/>
    </row>
    <row r="256" spans="1:71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9"/>
      <c r="AD256" s="7"/>
      <c r="AE256" s="7"/>
      <c r="AF256" s="7"/>
      <c r="AG256" s="7"/>
      <c r="AH256" s="7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9"/>
      <c r="BS256" s="7"/>
    </row>
    <row r="257" spans="1:71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9"/>
      <c r="AD257" s="7"/>
      <c r="AE257" s="7"/>
      <c r="AF257" s="7"/>
      <c r="AG257" s="7"/>
      <c r="AH257" s="7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9"/>
      <c r="BS257" s="7"/>
    </row>
    <row r="258" spans="1:71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9"/>
      <c r="AD258" s="7"/>
      <c r="AE258" s="7"/>
      <c r="AF258" s="7"/>
      <c r="AG258" s="7"/>
      <c r="AH258" s="7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9"/>
      <c r="BS258" s="7"/>
    </row>
    <row r="259" spans="1:71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9"/>
      <c r="AD259" s="7"/>
      <c r="AE259" s="7"/>
      <c r="AF259" s="7"/>
      <c r="AG259" s="7"/>
      <c r="AH259" s="7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9"/>
      <c r="BS259" s="7"/>
    </row>
    <row r="260" spans="1:71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9"/>
      <c r="AD260" s="7"/>
      <c r="AE260" s="7"/>
      <c r="AF260" s="7"/>
      <c r="AG260" s="7"/>
      <c r="AH260" s="7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9"/>
      <c r="BS260" s="7"/>
    </row>
    <row r="261" spans="1:71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9"/>
      <c r="AD261" s="7"/>
      <c r="AE261" s="7"/>
      <c r="AF261" s="7"/>
      <c r="AG261" s="7"/>
      <c r="AH261" s="7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9"/>
      <c r="BS261" s="7"/>
    </row>
    <row r="262" spans="1:71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9"/>
      <c r="AD262" s="7"/>
      <c r="AE262" s="7"/>
      <c r="AF262" s="7"/>
      <c r="AG262" s="7"/>
      <c r="AH262" s="7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9"/>
      <c r="BS262" s="7"/>
    </row>
    <row r="263" spans="1:71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9"/>
      <c r="AD263" s="7"/>
      <c r="AE263" s="7"/>
      <c r="AF263" s="7"/>
      <c r="AG263" s="7"/>
      <c r="AH263" s="7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9"/>
      <c r="BS263" s="7"/>
    </row>
    <row r="264" spans="1:71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9"/>
      <c r="AD264" s="7"/>
      <c r="AE264" s="7"/>
      <c r="AF264" s="7"/>
      <c r="AG264" s="7"/>
      <c r="AH264" s="7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9"/>
      <c r="BS264" s="7"/>
    </row>
    <row r="265" spans="1:71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9"/>
      <c r="AD265" s="7"/>
      <c r="AE265" s="7"/>
      <c r="AF265" s="7"/>
      <c r="AG265" s="7"/>
      <c r="AH265" s="7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9"/>
      <c r="BS265" s="7"/>
    </row>
    <row r="266" spans="1:71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9"/>
      <c r="AD266" s="7"/>
      <c r="AE266" s="7"/>
      <c r="AF266" s="7"/>
      <c r="AG266" s="7"/>
      <c r="AH266" s="7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9"/>
      <c r="BS266" s="7"/>
    </row>
    <row r="267" spans="1:71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9"/>
      <c r="AD267" s="7"/>
      <c r="AE267" s="7"/>
      <c r="AF267" s="7"/>
      <c r="AG267" s="7"/>
      <c r="AH267" s="7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9"/>
      <c r="BS267" s="7"/>
    </row>
    <row r="268" spans="1:71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9"/>
      <c r="AD268" s="7"/>
      <c r="AE268" s="7"/>
      <c r="AF268" s="7"/>
      <c r="AG268" s="7"/>
      <c r="AH268" s="7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9"/>
      <c r="BS268" s="7"/>
    </row>
    <row r="269" spans="1:71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9"/>
      <c r="AD269" s="7"/>
      <c r="AE269" s="7"/>
      <c r="AF269" s="7"/>
      <c r="AG269" s="7"/>
      <c r="AH269" s="7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9"/>
      <c r="BS269" s="7"/>
    </row>
    <row r="270" spans="1:71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9"/>
      <c r="AD270" s="7"/>
      <c r="AE270" s="7"/>
      <c r="AF270" s="7"/>
      <c r="AG270" s="7"/>
      <c r="AH270" s="7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9"/>
      <c r="BS270" s="7"/>
    </row>
    <row r="271" spans="1:71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9"/>
      <c r="AD271" s="7"/>
      <c r="AE271" s="7"/>
      <c r="AF271" s="7"/>
      <c r="AG271" s="7"/>
      <c r="AH271" s="7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9"/>
      <c r="BS271" s="7"/>
    </row>
    <row r="272" spans="1:71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9"/>
      <c r="AD272" s="7"/>
      <c r="AE272" s="7"/>
      <c r="AF272" s="7"/>
      <c r="AG272" s="7"/>
      <c r="AH272" s="7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9"/>
      <c r="BS272" s="7"/>
    </row>
    <row r="273" spans="1:71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9"/>
      <c r="AD273" s="7"/>
      <c r="AE273" s="7"/>
      <c r="AF273" s="7"/>
      <c r="AG273" s="7"/>
      <c r="AH273" s="7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9"/>
      <c r="BS273" s="7"/>
    </row>
    <row r="274" spans="1:71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9"/>
      <c r="AD274" s="7"/>
      <c r="AE274" s="7"/>
      <c r="AF274" s="7"/>
      <c r="AG274" s="7"/>
      <c r="AH274" s="7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9"/>
      <c r="BS274" s="7"/>
    </row>
    <row r="275" spans="1:71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9"/>
      <c r="AD275" s="7"/>
      <c r="AE275" s="7"/>
      <c r="AF275" s="7"/>
      <c r="AG275" s="7"/>
      <c r="AH275" s="7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9"/>
      <c r="BS275" s="7"/>
    </row>
    <row r="276" spans="1:71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9"/>
      <c r="AD276" s="7"/>
      <c r="AE276" s="7"/>
      <c r="AF276" s="7"/>
      <c r="AG276" s="7"/>
      <c r="AH276" s="7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9"/>
      <c r="BS276" s="7"/>
    </row>
    <row r="277" spans="1:71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9"/>
      <c r="AD277" s="7"/>
      <c r="AE277" s="7"/>
      <c r="AF277" s="7"/>
      <c r="AG277" s="7"/>
      <c r="AH277" s="7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9"/>
      <c r="BS277" s="7"/>
    </row>
    <row r="278" spans="1:71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9"/>
      <c r="AD278" s="7"/>
      <c r="AE278" s="7"/>
      <c r="AF278" s="7"/>
      <c r="AG278" s="7"/>
      <c r="AH278" s="7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9"/>
      <c r="BS278" s="7"/>
    </row>
    <row r="279" spans="1:71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9"/>
      <c r="AD279" s="7"/>
      <c r="AE279" s="7"/>
      <c r="AF279" s="7"/>
      <c r="AG279" s="7"/>
      <c r="AH279" s="7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9"/>
      <c r="BS279" s="7"/>
    </row>
    <row r="280" spans="1:71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9"/>
      <c r="AD280" s="7"/>
      <c r="AE280" s="7"/>
      <c r="AF280" s="7"/>
      <c r="AG280" s="7"/>
      <c r="AH280" s="7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9"/>
      <c r="BS280" s="7"/>
    </row>
    <row r="281" spans="1:71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9"/>
      <c r="AD281" s="7"/>
      <c r="AE281" s="7"/>
      <c r="AF281" s="7"/>
      <c r="AG281" s="7"/>
      <c r="AH281" s="7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9"/>
      <c r="BS281" s="7"/>
    </row>
    <row r="282" spans="1:71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9"/>
      <c r="AD282" s="7"/>
      <c r="AE282" s="7"/>
      <c r="AF282" s="7"/>
      <c r="AG282" s="7"/>
      <c r="AH282" s="7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9"/>
      <c r="BS282" s="7"/>
    </row>
    <row r="283" spans="1:71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9"/>
      <c r="AD283" s="7"/>
      <c r="AE283" s="7"/>
      <c r="AF283" s="7"/>
      <c r="AG283" s="7"/>
      <c r="AH283" s="7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9"/>
      <c r="BS283" s="7"/>
    </row>
    <row r="284" spans="1:71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9"/>
      <c r="AD284" s="7"/>
      <c r="AE284" s="7"/>
      <c r="AF284" s="7"/>
      <c r="AG284" s="7"/>
      <c r="AH284" s="7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9"/>
      <c r="BS284" s="7"/>
    </row>
    <row r="285" spans="1:71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9"/>
      <c r="AD285" s="7"/>
      <c r="AE285" s="7"/>
      <c r="AF285" s="7"/>
      <c r="AG285" s="7"/>
      <c r="AH285" s="7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9"/>
      <c r="BS285" s="7"/>
    </row>
    <row r="286" spans="1:71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9"/>
      <c r="AD286" s="7"/>
      <c r="AE286" s="7"/>
      <c r="AF286" s="7"/>
      <c r="AG286" s="7"/>
      <c r="AH286" s="7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9"/>
      <c r="BS286" s="7"/>
    </row>
    <row r="287" spans="1:71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9"/>
      <c r="AD287" s="7"/>
      <c r="AE287" s="7"/>
      <c r="AF287" s="7"/>
      <c r="AG287" s="7"/>
      <c r="AH287" s="7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9"/>
      <c r="BS287" s="7"/>
    </row>
    <row r="288" spans="1:71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9"/>
      <c r="AD288" s="7"/>
      <c r="AE288" s="7"/>
      <c r="AF288" s="7"/>
      <c r="AG288" s="7"/>
      <c r="AH288" s="7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9"/>
      <c r="BS288" s="7"/>
    </row>
    <row r="289" spans="1:71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9"/>
      <c r="AD289" s="7"/>
      <c r="AE289" s="7"/>
      <c r="AF289" s="7"/>
      <c r="AG289" s="7"/>
      <c r="AH289" s="7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9"/>
      <c r="BS289" s="7"/>
    </row>
    <row r="290" spans="1:71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9"/>
      <c r="AD290" s="7"/>
      <c r="AE290" s="7"/>
      <c r="AF290" s="7"/>
      <c r="AG290" s="7"/>
      <c r="AH290" s="7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9"/>
      <c r="BS290" s="7"/>
    </row>
    <row r="291" spans="1:71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9"/>
      <c r="AD291" s="7"/>
      <c r="AE291" s="7"/>
      <c r="AF291" s="7"/>
      <c r="AG291" s="7"/>
      <c r="AH291" s="7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9"/>
      <c r="BS291" s="7"/>
    </row>
    <row r="292" spans="1:71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9"/>
      <c r="AD292" s="7"/>
      <c r="AE292" s="7"/>
      <c r="AF292" s="7"/>
      <c r="AG292" s="7"/>
      <c r="AH292" s="7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9"/>
      <c r="BS292" s="7"/>
    </row>
    <row r="293" spans="1:71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9"/>
      <c r="AD293" s="7"/>
      <c r="AE293" s="7"/>
      <c r="AF293" s="7"/>
      <c r="AG293" s="7"/>
      <c r="AH293" s="7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9"/>
      <c r="BS293" s="7"/>
    </row>
    <row r="294" spans="1:71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9"/>
      <c r="AD294" s="7"/>
      <c r="AE294" s="7"/>
      <c r="AF294" s="7"/>
      <c r="AG294" s="7"/>
      <c r="AH294" s="7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9"/>
      <c r="BS294" s="7"/>
    </row>
    <row r="295" spans="1:71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9"/>
      <c r="AD295" s="7"/>
      <c r="AE295" s="7"/>
      <c r="AF295" s="7"/>
      <c r="AG295" s="7"/>
      <c r="AH295" s="7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9"/>
      <c r="BS295" s="7"/>
    </row>
    <row r="296" spans="1:71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9"/>
      <c r="AD296" s="7"/>
      <c r="AE296" s="7"/>
      <c r="AF296" s="7"/>
      <c r="AG296" s="7"/>
      <c r="AH296" s="7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9"/>
      <c r="BS296" s="7"/>
    </row>
    <row r="297" spans="1:71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9"/>
      <c r="AD297" s="7"/>
      <c r="AE297" s="7"/>
      <c r="AF297" s="7"/>
      <c r="AG297" s="7"/>
      <c r="AH297" s="7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9"/>
      <c r="BS297" s="7"/>
    </row>
    <row r="298" spans="1:71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9"/>
      <c r="AD298" s="7"/>
      <c r="AE298" s="7"/>
      <c r="AF298" s="7"/>
      <c r="AG298" s="7"/>
      <c r="AH298" s="7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9"/>
      <c r="BS298" s="7"/>
    </row>
    <row r="299" spans="1:71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9"/>
      <c r="AD299" s="7"/>
      <c r="AE299" s="7"/>
      <c r="AF299" s="7"/>
      <c r="AG299" s="7"/>
      <c r="AH299" s="7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9"/>
      <c r="BS299" s="7"/>
    </row>
    <row r="300" spans="1:71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9"/>
      <c r="AD300" s="7"/>
      <c r="AE300" s="7"/>
      <c r="AF300" s="7"/>
      <c r="AG300" s="7"/>
      <c r="AH300" s="7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9"/>
      <c r="BS300" s="7"/>
    </row>
    <row r="301" spans="1:71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9"/>
      <c r="AD301" s="7"/>
      <c r="AE301" s="7"/>
      <c r="AF301" s="7"/>
      <c r="AG301" s="7"/>
      <c r="AH301" s="7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9"/>
      <c r="BS301" s="7"/>
    </row>
    <row r="302" spans="1:71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9"/>
      <c r="AD302" s="7"/>
      <c r="AE302" s="7"/>
      <c r="AF302" s="7"/>
      <c r="AG302" s="7"/>
      <c r="AH302" s="7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9"/>
      <c r="BS302" s="7"/>
    </row>
    <row r="303" spans="1:71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9"/>
      <c r="AD303" s="7"/>
      <c r="AE303" s="7"/>
      <c r="AF303" s="7"/>
      <c r="AG303" s="7"/>
      <c r="AH303" s="7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9"/>
      <c r="BS303" s="7"/>
    </row>
    <row r="304" spans="1:71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9"/>
      <c r="AD304" s="7"/>
      <c r="AE304" s="7"/>
      <c r="AF304" s="7"/>
      <c r="AG304" s="7"/>
      <c r="AH304" s="7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9"/>
      <c r="BS304" s="7"/>
    </row>
    <row r="305" spans="1:71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9"/>
      <c r="AD305" s="7"/>
      <c r="AE305" s="7"/>
      <c r="AF305" s="7"/>
      <c r="AG305" s="7"/>
      <c r="AH305" s="7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9"/>
      <c r="BS305" s="7"/>
    </row>
    <row r="306" spans="1:71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9"/>
      <c r="AD306" s="7"/>
      <c r="AE306" s="7"/>
      <c r="AF306" s="7"/>
      <c r="AG306" s="7"/>
      <c r="AH306" s="7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9"/>
      <c r="BS306" s="7"/>
    </row>
    <row r="307" spans="1:71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9"/>
      <c r="AD307" s="7"/>
      <c r="AE307" s="7"/>
      <c r="AF307" s="7"/>
      <c r="AG307" s="7"/>
      <c r="AH307" s="7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9"/>
      <c r="BS307" s="7"/>
    </row>
    <row r="308" spans="1:71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9"/>
      <c r="AD308" s="7"/>
      <c r="AE308" s="7"/>
      <c r="AF308" s="7"/>
      <c r="AG308" s="7"/>
      <c r="AH308" s="7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9"/>
      <c r="BS308" s="7"/>
    </row>
    <row r="309" spans="1:71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9"/>
      <c r="AD309" s="7"/>
      <c r="AE309" s="7"/>
      <c r="AF309" s="7"/>
      <c r="AG309" s="7"/>
      <c r="AH309" s="7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9"/>
      <c r="BS309" s="7"/>
    </row>
    <row r="310" spans="1:71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9"/>
      <c r="AD310" s="7"/>
      <c r="AE310" s="7"/>
      <c r="AF310" s="7"/>
      <c r="AG310" s="7"/>
      <c r="AH310" s="7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9"/>
      <c r="BS310" s="7"/>
    </row>
    <row r="311" spans="1:71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9"/>
      <c r="AD311" s="7"/>
      <c r="AE311" s="7"/>
      <c r="AF311" s="7"/>
      <c r="AG311" s="7"/>
      <c r="AH311" s="7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9"/>
      <c r="BS311" s="7"/>
    </row>
    <row r="312" spans="1:71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9"/>
      <c r="AD312" s="7"/>
      <c r="AE312" s="7"/>
      <c r="AF312" s="7"/>
      <c r="AG312" s="7"/>
      <c r="AH312" s="7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9"/>
      <c r="BS312" s="7"/>
    </row>
    <row r="313" spans="1:71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9"/>
      <c r="AD313" s="7"/>
      <c r="AE313" s="7"/>
      <c r="AF313" s="7"/>
      <c r="AG313" s="7"/>
      <c r="AH313" s="7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9"/>
      <c r="BS313" s="7"/>
    </row>
    <row r="314" spans="1:71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9"/>
      <c r="AD314" s="7"/>
      <c r="AE314" s="7"/>
      <c r="AF314" s="7"/>
      <c r="AG314" s="7"/>
      <c r="AH314" s="7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9"/>
      <c r="BS314" s="7"/>
    </row>
    <row r="315" spans="1:71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9"/>
      <c r="AD315" s="7"/>
      <c r="AE315" s="7"/>
      <c r="AF315" s="7"/>
      <c r="AG315" s="7"/>
      <c r="AH315" s="7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9"/>
      <c r="BS315" s="7"/>
    </row>
    <row r="316" spans="1:71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9"/>
      <c r="AD316" s="7"/>
      <c r="AE316" s="7"/>
      <c r="AF316" s="7"/>
      <c r="AG316" s="7"/>
      <c r="AH316" s="7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9"/>
      <c r="BS316" s="7"/>
    </row>
    <row r="317" spans="1:71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9"/>
      <c r="AD317" s="7"/>
      <c r="AE317" s="7"/>
      <c r="AF317" s="7"/>
      <c r="AG317" s="7"/>
      <c r="AH317" s="7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9"/>
      <c r="BS317" s="7"/>
    </row>
    <row r="318" spans="1:71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9"/>
      <c r="AD318" s="7"/>
      <c r="AE318" s="7"/>
      <c r="AF318" s="7"/>
      <c r="AG318" s="7"/>
      <c r="AH318" s="7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9"/>
      <c r="BS318" s="7"/>
    </row>
    <row r="319" spans="1:71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9"/>
      <c r="AD319" s="7"/>
      <c r="AE319" s="7"/>
      <c r="AF319" s="7"/>
      <c r="AG319" s="7"/>
      <c r="AH319" s="7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9"/>
      <c r="BS319" s="7"/>
    </row>
    <row r="320" spans="1:71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9"/>
      <c r="AD320" s="7"/>
      <c r="AE320" s="7"/>
      <c r="AF320" s="7"/>
      <c r="AG320" s="7"/>
      <c r="AH320" s="7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9"/>
      <c r="BS320" s="7"/>
    </row>
    <row r="321" spans="1:71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9"/>
      <c r="AD321" s="7"/>
      <c r="AE321" s="7"/>
      <c r="AF321" s="7"/>
      <c r="AG321" s="7"/>
      <c r="AH321" s="7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9"/>
      <c r="BS321" s="7"/>
    </row>
    <row r="322" spans="1:71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9"/>
      <c r="AD322" s="7"/>
      <c r="AE322" s="7"/>
      <c r="AF322" s="7"/>
      <c r="AG322" s="7"/>
      <c r="AH322" s="7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9"/>
      <c r="BS322" s="7"/>
    </row>
    <row r="323" spans="1:71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9"/>
      <c r="AD323" s="7"/>
      <c r="AE323" s="7"/>
      <c r="AF323" s="7"/>
      <c r="AG323" s="7"/>
      <c r="AH323" s="7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9"/>
      <c r="BS323" s="7"/>
    </row>
    <row r="324" spans="1:71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9"/>
      <c r="AD324" s="7"/>
      <c r="AE324" s="7"/>
      <c r="AF324" s="7"/>
      <c r="AG324" s="7"/>
      <c r="AH324" s="7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9"/>
      <c r="BS324" s="7"/>
    </row>
    <row r="325" spans="1:71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9"/>
      <c r="AD325" s="7"/>
      <c r="AE325" s="7"/>
      <c r="AF325" s="7"/>
      <c r="AG325" s="7"/>
      <c r="AH325" s="7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9"/>
      <c r="BS325" s="7"/>
    </row>
    <row r="326" spans="1:71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9"/>
      <c r="AD326" s="7"/>
      <c r="AE326" s="7"/>
      <c r="AF326" s="7"/>
      <c r="AG326" s="7"/>
      <c r="AH326" s="7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9"/>
      <c r="BS326" s="7"/>
    </row>
    <row r="327" spans="1:71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9"/>
      <c r="AD327" s="7"/>
      <c r="AE327" s="7"/>
      <c r="AF327" s="7"/>
      <c r="AG327" s="7"/>
      <c r="AH327" s="7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9"/>
      <c r="BS327" s="7"/>
    </row>
    <row r="328" spans="1:71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9"/>
      <c r="AD328" s="7"/>
      <c r="AE328" s="7"/>
      <c r="AF328" s="7"/>
      <c r="AG328" s="7"/>
      <c r="AH328" s="7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9"/>
      <c r="BS328" s="7"/>
    </row>
    <row r="329" spans="1:71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9"/>
      <c r="AD329" s="7"/>
      <c r="AE329" s="7"/>
      <c r="AF329" s="7"/>
      <c r="AG329" s="7"/>
      <c r="AH329" s="7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9"/>
      <c r="BS329" s="7"/>
    </row>
    <row r="330" spans="1:71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9"/>
      <c r="AD330" s="7"/>
      <c r="AE330" s="7"/>
      <c r="AF330" s="7"/>
      <c r="AG330" s="7"/>
      <c r="AH330" s="7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9"/>
      <c r="BS330" s="7"/>
    </row>
    <row r="331" spans="1:71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9"/>
      <c r="AD331" s="7"/>
      <c r="AE331" s="7"/>
      <c r="AF331" s="7"/>
      <c r="AG331" s="7"/>
      <c r="AH331" s="7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9"/>
      <c r="BS331" s="7"/>
    </row>
    <row r="332" spans="1:71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9"/>
      <c r="AD332" s="7"/>
      <c r="AE332" s="7"/>
      <c r="AF332" s="7"/>
      <c r="AG332" s="7"/>
      <c r="AH332" s="7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9"/>
      <c r="BS332" s="7"/>
    </row>
    <row r="333" spans="1:71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9"/>
      <c r="AD333" s="7"/>
      <c r="AE333" s="7"/>
      <c r="AF333" s="7"/>
      <c r="AG333" s="7"/>
      <c r="AH333" s="7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9"/>
      <c r="BS333" s="7"/>
    </row>
    <row r="334" spans="1:71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9"/>
      <c r="AD334" s="7"/>
      <c r="AE334" s="7"/>
      <c r="AF334" s="7"/>
      <c r="AG334" s="7"/>
      <c r="AH334" s="7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9"/>
      <c r="BS334" s="7"/>
    </row>
    <row r="335" spans="1:71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9"/>
      <c r="AD335" s="7"/>
      <c r="AE335" s="7"/>
      <c r="AF335" s="7"/>
      <c r="AG335" s="7"/>
      <c r="AH335" s="7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9"/>
      <c r="BS335" s="7"/>
    </row>
    <row r="336" spans="1:71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9"/>
      <c r="AD336" s="7"/>
      <c r="AE336" s="7"/>
      <c r="AF336" s="7"/>
      <c r="AG336" s="7"/>
      <c r="AH336" s="7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9"/>
      <c r="BS336" s="7"/>
    </row>
    <row r="337" spans="1:71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9"/>
      <c r="AD337" s="7"/>
      <c r="AE337" s="7"/>
      <c r="AF337" s="7"/>
      <c r="AG337" s="7"/>
      <c r="AH337" s="7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9"/>
      <c r="BS337" s="7"/>
    </row>
    <row r="338" spans="1:71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9"/>
      <c r="AD338" s="7"/>
      <c r="AE338" s="7"/>
      <c r="AF338" s="7"/>
      <c r="AG338" s="7"/>
      <c r="AH338" s="7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9"/>
      <c r="BS338" s="7"/>
    </row>
    <row r="339" spans="1:71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9"/>
      <c r="AD339" s="7"/>
      <c r="AE339" s="7"/>
      <c r="AF339" s="7"/>
      <c r="AG339" s="7"/>
      <c r="AH339" s="7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9"/>
      <c r="BS339" s="7"/>
    </row>
    <row r="340" spans="1:71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9"/>
      <c r="AD340" s="7"/>
      <c r="AE340" s="7"/>
      <c r="AF340" s="7"/>
      <c r="AG340" s="7"/>
      <c r="AH340" s="7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9"/>
      <c r="BS340" s="7"/>
    </row>
    <row r="341" spans="1:71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9"/>
      <c r="AD341" s="7"/>
      <c r="AE341" s="7"/>
      <c r="AF341" s="7"/>
      <c r="AG341" s="7"/>
      <c r="AH341" s="7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9"/>
      <c r="BS341" s="7"/>
    </row>
    <row r="342" spans="1:71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9"/>
      <c r="AD342" s="7"/>
      <c r="AE342" s="7"/>
      <c r="AF342" s="7"/>
      <c r="AG342" s="7"/>
      <c r="AH342" s="7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9"/>
      <c r="BS342" s="7"/>
    </row>
    <row r="343" spans="1:71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9"/>
      <c r="AD343" s="7"/>
      <c r="AE343" s="7"/>
      <c r="AF343" s="7"/>
      <c r="AG343" s="7"/>
      <c r="AH343" s="7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9"/>
      <c r="BS343" s="7"/>
    </row>
    <row r="344" spans="1:71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9"/>
      <c r="AD344" s="7"/>
      <c r="AE344" s="7"/>
      <c r="AF344" s="7"/>
      <c r="AG344" s="7"/>
      <c r="AH344" s="7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9"/>
      <c r="BS344" s="7"/>
    </row>
    <row r="345" spans="1:71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9"/>
      <c r="AD345" s="7"/>
      <c r="AE345" s="7"/>
      <c r="AF345" s="7"/>
      <c r="AG345" s="7"/>
      <c r="AH345" s="7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9"/>
      <c r="BS345" s="7"/>
    </row>
    <row r="346" spans="1:71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9"/>
      <c r="AD346" s="7"/>
      <c r="AE346" s="7"/>
      <c r="AF346" s="7"/>
      <c r="AG346" s="7"/>
      <c r="AH346" s="7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9"/>
      <c r="BS346" s="7"/>
    </row>
    <row r="347" spans="1:71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9"/>
      <c r="AD347" s="7"/>
      <c r="AE347" s="7"/>
      <c r="AF347" s="7"/>
      <c r="AG347" s="7"/>
      <c r="AH347" s="7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9"/>
      <c r="BS347" s="7"/>
    </row>
    <row r="348" spans="1:71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9"/>
      <c r="AD348" s="7"/>
      <c r="AE348" s="7"/>
      <c r="AF348" s="7"/>
      <c r="AG348" s="7"/>
      <c r="AH348" s="7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9"/>
      <c r="BS348" s="7"/>
    </row>
    <row r="349" spans="1:71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9"/>
      <c r="AD349" s="7"/>
      <c r="AE349" s="7"/>
      <c r="AF349" s="7"/>
      <c r="AG349" s="7"/>
      <c r="AH349" s="7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9"/>
      <c r="BS349" s="7"/>
    </row>
    <row r="350" spans="1:71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9"/>
      <c r="AD350" s="7"/>
      <c r="AE350" s="7"/>
      <c r="AF350" s="7"/>
      <c r="AG350" s="7"/>
      <c r="AH350" s="7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9"/>
      <c r="BS350" s="7"/>
    </row>
    <row r="351" spans="1:71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9"/>
      <c r="AD351" s="7"/>
      <c r="AE351" s="7"/>
      <c r="AF351" s="7"/>
      <c r="AG351" s="7"/>
      <c r="AH351" s="7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9"/>
      <c r="BS351" s="7"/>
    </row>
    <row r="352" spans="1:71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9"/>
      <c r="AD352" s="7"/>
      <c r="AE352" s="7"/>
      <c r="AF352" s="7"/>
      <c r="AG352" s="7"/>
      <c r="AH352" s="7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9"/>
      <c r="BS352" s="7"/>
    </row>
    <row r="353" spans="1:71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9"/>
      <c r="AD353" s="7"/>
      <c r="AE353" s="7"/>
      <c r="AF353" s="7"/>
      <c r="AG353" s="7"/>
      <c r="AH353" s="7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9"/>
      <c r="BS353" s="7"/>
    </row>
    <row r="354" spans="1:71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9"/>
      <c r="AD354" s="7"/>
      <c r="AE354" s="7"/>
      <c r="AF354" s="7"/>
      <c r="AG354" s="7"/>
      <c r="AH354" s="7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9"/>
      <c r="BS354" s="7"/>
    </row>
    <row r="355" spans="1:71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9"/>
      <c r="AD355" s="7"/>
      <c r="AE355" s="7"/>
      <c r="AF355" s="7"/>
      <c r="AG355" s="7"/>
      <c r="AH355" s="7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9"/>
      <c r="BS355" s="7"/>
    </row>
    <row r="356" spans="1:71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9"/>
      <c r="AD356" s="7"/>
      <c r="AE356" s="7"/>
      <c r="AF356" s="7"/>
      <c r="AG356" s="7"/>
      <c r="AH356" s="7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9"/>
      <c r="BS356" s="7"/>
    </row>
    <row r="357" spans="1:71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9"/>
      <c r="AD357" s="7"/>
      <c r="AE357" s="7"/>
      <c r="AF357" s="7"/>
      <c r="AG357" s="7"/>
      <c r="AH357" s="7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9"/>
      <c r="BS357" s="7"/>
    </row>
    <row r="358" spans="1:71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9"/>
      <c r="AD358" s="7"/>
      <c r="AE358" s="7"/>
      <c r="AF358" s="7"/>
      <c r="AG358" s="7"/>
      <c r="AH358" s="7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9"/>
      <c r="BS358" s="7"/>
    </row>
    <row r="359" spans="1:71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9"/>
      <c r="AD359" s="7"/>
      <c r="AE359" s="7"/>
      <c r="AF359" s="7"/>
      <c r="AG359" s="7"/>
      <c r="AH359" s="7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9"/>
      <c r="BS359" s="7"/>
    </row>
    <row r="360" spans="1:71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9"/>
      <c r="AD360" s="7"/>
      <c r="AE360" s="7"/>
      <c r="AF360" s="7"/>
      <c r="AG360" s="7"/>
      <c r="AH360" s="7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9"/>
      <c r="BS360" s="7"/>
    </row>
    <row r="361" spans="1:71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9"/>
      <c r="AD361" s="7"/>
      <c r="AE361" s="7"/>
      <c r="AF361" s="7"/>
      <c r="AG361" s="7"/>
      <c r="AH361" s="7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9"/>
      <c r="BS361" s="7"/>
    </row>
    <row r="362" spans="1:71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9"/>
      <c r="AD362" s="7"/>
      <c r="AE362" s="7"/>
      <c r="AF362" s="7"/>
      <c r="AG362" s="7"/>
      <c r="AH362" s="7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9"/>
      <c r="BS362" s="7"/>
    </row>
    <row r="363" spans="1:71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9"/>
      <c r="AD363" s="7"/>
      <c r="AE363" s="7"/>
      <c r="AF363" s="7"/>
      <c r="AG363" s="7"/>
      <c r="AH363" s="7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9"/>
      <c r="BS363" s="7"/>
    </row>
    <row r="364" spans="1:71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9"/>
      <c r="AD364" s="7"/>
      <c r="AE364" s="7"/>
      <c r="AF364" s="7"/>
      <c r="AG364" s="7"/>
      <c r="AH364" s="7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9"/>
      <c r="BS364" s="7"/>
    </row>
    <row r="365" spans="1:71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9"/>
      <c r="AD365" s="7"/>
      <c r="AE365" s="7"/>
      <c r="AF365" s="7"/>
      <c r="AG365" s="7"/>
      <c r="AH365" s="7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9"/>
      <c r="BS365" s="7"/>
    </row>
    <row r="366" spans="1:71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9"/>
      <c r="AD366" s="7"/>
      <c r="AE366" s="7"/>
      <c r="AF366" s="7"/>
      <c r="AG366" s="7"/>
      <c r="AH366" s="7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9"/>
      <c r="BS366" s="7"/>
    </row>
    <row r="367" spans="1:71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9"/>
      <c r="AD367" s="7"/>
      <c r="AE367" s="7"/>
      <c r="AF367" s="7"/>
      <c r="AG367" s="7"/>
      <c r="AH367" s="7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9"/>
      <c r="BS367" s="7"/>
    </row>
    <row r="368" spans="1:71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9"/>
      <c r="AD368" s="7"/>
      <c r="AE368" s="7"/>
      <c r="AF368" s="7"/>
      <c r="AG368" s="7"/>
      <c r="AH368" s="7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9"/>
      <c r="BS368" s="7"/>
    </row>
    <row r="369" spans="1:71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9"/>
      <c r="AD369" s="7"/>
      <c r="AE369" s="7"/>
      <c r="AF369" s="7"/>
      <c r="AG369" s="7"/>
      <c r="AH369" s="7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9"/>
      <c r="BS369" s="7"/>
    </row>
    <row r="370" spans="1:71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9"/>
      <c r="AD370" s="7"/>
      <c r="AE370" s="7"/>
      <c r="AF370" s="7"/>
      <c r="AG370" s="7"/>
      <c r="AH370" s="7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9"/>
      <c r="BS370" s="7"/>
    </row>
    <row r="371" spans="1:71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9"/>
      <c r="AD371" s="7"/>
      <c r="AE371" s="7"/>
      <c r="AF371" s="7"/>
      <c r="AG371" s="7"/>
      <c r="AH371" s="7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9"/>
      <c r="BS371" s="7"/>
    </row>
    <row r="372" spans="1:71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9"/>
      <c r="AD372" s="7"/>
      <c r="AE372" s="7"/>
      <c r="AF372" s="7"/>
      <c r="AG372" s="7"/>
      <c r="AH372" s="7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9"/>
      <c r="BS372" s="7"/>
    </row>
    <row r="373" spans="1:71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9"/>
      <c r="AD373" s="7"/>
      <c r="AE373" s="7"/>
      <c r="AF373" s="7"/>
      <c r="AG373" s="7"/>
      <c r="AH373" s="7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9"/>
      <c r="BS373" s="7"/>
    </row>
    <row r="374" spans="1:71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9"/>
      <c r="AD374" s="7"/>
      <c r="AE374" s="7"/>
      <c r="AF374" s="7"/>
      <c r="AG374" s="7"/>
      <c r="AH374" s="7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9"/>
      <c r="BS374" s="7"/>
    </row>
    <row r="375" spans="1:71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9"/>
      <c r="AD375" s="7"/>
      <c r="AE375" s="7"/>
      <c r="AF375" s="7"/>
      <c r="AG375" s="7"/>
      <c r="AH375" s="7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9"/>
      <c r="BS375" s="7"/>
    </row>
    <row r="376" spans="1:71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9"/>
      <c r="AD376" s="7"/>
      <c r="AE376" s="7"/>
      <c r="AF376" s="7"/>
      <c r="AG376" s="7"/>
      <c r="AH376" s="7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9"/>
      <c r="BS376" s="7"/>
    </row>
    <row r="377" spans="1:71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9"/>
      <c r="AD377" s="7"/>
      <c r="AE377" s="7"/>
      <c r="AF377" s="7"/>
      <c r="AG377" s="7"/>
      <c r="AH377" s="7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9"/>
      <c r="BS377" s="7"/>
    </row>
    <row r="378" spans="1:71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9"/>
      <c r="AD378" s="7"/>
      <c r="AE378" s="7"/>
      <c r="AF378" s="7"/>
      <c r="AG378" s="7"/>
      <c r="AH378" s="7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9"/>
      <c r="BS378" s="7"/>
    </row>
    <row r="379" spans="1:71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9"/>
      <c r="AD379" s="7"/>
      <c r="AE379" s="7"/>
      <c r="AF379" s="7"/>
      <c r="AG379" s="7"/>
      <c r="AH379" s="7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9"/>
      <c r="BS379" s="7"/>
    </row>
    <row r="380" spans="1:71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9"/>
      <c r="AD380" s="7"/>
      <c r="AE380" s="7"/>
      <c r="AF380" s="7"/>
      <c r="AG380" s="7"/>
      <c r="AH380" s="7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9"/>
      <c r="BS380" s="7"/>
    </row>
    <row r="381" spans="1:71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9"/>
      <c r="AD381" s="7"/>
      <c r="AE381" s="7"/>
      <c r="AF381" s="7"/>
      <c r="AG381" s="7"/>
      <c r="AH381" s="7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9"/>
      <c r="BS381" s="7"/>
    </row>
    <row r="382" spans="1:71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9"/>
      <c r="AD382" s="7"/>
      <c r="AE382" s="7"/>
      <c r="AF382" s="7"/>
      <c r="AG382" s="7"/>
      <c r="AH382" s="7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9"/>
      <c r="BS382" s="7"/>
    </row>
    <row r="383" spans="1:71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9"/>
      <c r="AD383" s="7"/>
      <c r="AE383" s="7"/>
      <c r="AF383" s="7"/>
      <c r="AG383" s="7"/>
      <c r="AH383" s="7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9"/>
      <c r="BS383" s="7"/>
    </row>
    <row r="384" spans="1:71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9"/>
      <c r="AD384" s="7"/>
      <c r="AE384" s="7"/>
      <c r="AF384" s="7"/>
      <c r="AG384" s="7"/>
      <c r="AH384" s="7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9"/>
      <c r="BS384" s="7"/>
    </row>
    <row r="385" spans="1:71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9"/>
      <c r="AD385" s="7"/>
      <c r="AE385" s="7"/>
      <c r="AF385" s="7"/>
      <c r="AG385" s="7"/>
      <c r="AH385" s="7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9"/>
      <c r="BS385" s="7"/>
    </row>
    <row r="386" spans="1:71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9"/>
      <c r="AD386" s="7"/>
      <c r="AE386" s="7"/>
      <c r="AF386" s="7"/>
      <c r="AG386" s="7"/>
      <c r="AH386" s="7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9"/>
      <c r="BS386" s="7"/>
    </row>
    <row r="387" spans="1:71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9"/>
      <c r="AD387" s="7"/>
      <c r="AE387" s="7"/>
      <c r="AF387" s="7"/>
      <c r="AG387" s="7"/>
      <c r="AH387" s="7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9"/>
      <c r="BS387" s="7"/>
    </row>
    <row r="388" spans="1:71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9"/>
      <c r="AD388" s="7"/>
      <c r="AE388" s="7"/>
      <c r="AF388" s="7"/>
      <c r="AG388" s="7"/>
      <c r="AH388" s="7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9"/>
      <c r="BS388" s="7"/>
    </row>
    <row r="389" spans="1:71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9"/>
      <c r="AD389" s="7"/>
      <c r="AE389" s="7"/>
      <c r="AF389" s="7"/>
      <c r="AG389" s="7"/>
      <c r="AH389" s="7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9"/>
      <c r="BS389" s="7"/>
    </row>
    <row r="390" spans="1:71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9"/>
      <c r="AD390" s="7"/>
      <c r="AE390" s="7"/>
      <c r="AF390" s="7"/>
      <c r="AG390" s="7"/>
      <c r="AH390" s="7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9"/>
      <c r="BS390" s="7"/>
    </row>
    <row r="391" spans="1:71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9"/>
      <c r="AD391" s="7"/>
      <c r="AE391" s="7"/>
      <c r="AF391" s="7"/>
      <c r="AG391" s="7"/>
      <c r="AH391" s="7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9"/>
      <c r="BS391" s="7"/>
    </row>
    <row r="392" spans="1:71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9"/>
      <c r="AD392" s="7"/>
      <c r="AE392" s="7"/>
      <c r="AF392" s="7"/>
      <c r="AG392" s="7"/>
      <c r="AH392" s="7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9"/>
      <c r="BS392" s="7"/>
    </row>
    <row r="393" spans="1:71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9"/>
      <c r="AD393" s="7"/>
      <c r="AE393" s="7"/>
      <c r="AF393" s="7"/>
      <c r="AG393" s="7"/>
      <c r="AH393" s="7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9"/>
      <c r="BS393" s="7"/>
    </row>
    <row r="394" spans="1:71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9"/>
      <c r="AD394" s="7"/>
      <c r="AE394" s="7"/>
      <c r="AF394" s="7"/>
      <c r="AG394" s="7"/>
      <c r="AH394" s="7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9"/>
      <c r="BS394" s="7"/>
    </row>
    <row r="395" spans="1:71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9"/>
      <c r="AD395" s="7"/>
      <c r="AE395" s="7"/>
      <c r="AF395" s="7"/>
      <c r="AG395" s="7"/>
      <c r="AH395" s="7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9"/>
      <c r="BS395" s="7"/>
    </row>
    <row r="396" spans="1:71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9"/>
      <c r="AD396" s="7"/>
      <c r="AE396" s="7"/>
      <c r="AF396" s="7"/>
      <c r="AG396" s="7"/>
      <c r="AH396" s="7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9"/>
      <c r="BS396" s="7"/>
    </row>
    <row r="397" spans="1:71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9"/>
      <c r="AD397" s="7"/>
      <c r="AE397" s="7"/>
      <c r="AF397" s="7"/>
      <c r="AG397" s="7"/>
      <c r="AH397" s="7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9"/>
      <c r="BS397" s="7"/>
    </row>
    <row r="398" spans="1:71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9"/>
      <c r="AD398" s="7"/>
      <c r="AE398" s="7"/>
      <c r="AF398" s="7"/>
      <c r="AG398" s="7"/>
      <c r="AH398" s="7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9"/>
      <c r="BS398" s="7"/>
    </row>
    <row r="399" spans="1:71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9"/>
      <c r="AD399" s="7"/>
      <c r="AE399" s="7"/>
      <c r="AF399" s="7"/>
      <c r="AG399" s="7"/>
      <c r="AH399" s="7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9"/>
      <c r="BS399" s="7"/>
    </row>
    <row r="400" spans="1:71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9"/>
      <c r="AD400" s="7"/>
      <c r="AE400" s="7"/>
      <c r="AF400" s="7"/>
      <c r="AG400" s="7"/>
      <c r="AH400" s="7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9"/>
      <c r="BS400" s="7"/>
    </row>
    <row r="401" spans="1:71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9"/>
      <c r="AD401" s="7"/>
      <c r="AE401" s="7"/>
      <c r="AF401" s="7"/>
      <c r="AG401" s="7"/>
      <c r="AH401" s="7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9"/>
      <c r="BS401" s="7"/>
    </row>
    <row r="402" spans="1:71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9"/>
      <c r="AD402" s="7"/>
      <c r="AE402" s="7"/>
      <c r="AF402" s="7"/>
      <c r="AG402" s="7"/>
      <c r="AH402" s="7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9"/>
      <c r="BS402" s="7"/>
    </row>
    <row r="403" spans="1:71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9"/>
      <c r="AD403" s="7"/>
      <c r="AE403" s="7"/>
      <c r="AF403" s="7"/>
      <c r="AG403" s="7"/>
      <c r="AH403" s="7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9"/>
      <c r="BS403" s="7"/>
    </row>
    <row r="404" spans="1:71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9"/>
      <c r="AD404" s="7"/>
      <c r="AE404" s="7"/>
      <c r="AF404" s="7"/>
      <c r="AG404" s="7"/>
      <c r="AH404" s="7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9"/>
      <c r="BS404" s="7"/>
    </row>
    <row r="405" spans="1:71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9"/>
      <c r="AD405" s="7"/>
      <c r="AE405" s="7"/>
      <c r="AF405" s="7"/>
      <c r="AG405" s="7"/>
      <c r="AH405" s="7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9"/>
      <c r="BS405" s="7"/>
    </row>
    <row r="406" spans="1:71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9"/>
      <c r="AD406" s="7"/>
      <c r="AE406" s="7"/>
      <c r="AF406" s="7"/>
      <c r="AG406" s="7"/>
      <c r="AH406" s="7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9"/>
      <c r="BS406" s="7"/>
    </row>
    <row r="407" spans="1:71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9"/>
      <c r="AD407" s="7"/>
      <c r="AE407" s="7"/>
      <c r="AF407" s="7"/>
      <c r="AG407" s="7"/>
      <c r="AH407" s="7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9"/>
      <c r="BS407" s="7"/>
    </row>
    <row r="408" spans="1:71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9"/>
      <c r="AD408" s="7"/>
      <c r="AE408" s="7"/>
      <c r="AF408" s="7"/>
      <c r="AG408" s="7"/>
      <c r="AH408" s="7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9"/>
      <c r="BS408" s="7"/>
    </row>
    <row r="409" spans="1:71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9"/>
      <c r="AD409" s="7"/>
      <c r="AE409" s="7"/>
      <c r="AF409" s="7"/>
      <c r="AG409" s="7"/>
      <c r="AH409" s="7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9"/>
      <c r="BS409" s="7"/>
    </row>
    <row r="410" spans="1:71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9"/>
      <c r="AD410" s="7"/>
      <c r="AE410" s="7"/>
      <c r="AF410" s="7"/>
      <c r="AG410" s="7"/>
      <c r="AH410" s="7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9"/>
      <c r="BS410" s="7"/>
    </row>
    <row r="411" spans="1:71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9"/>
      <c r="AD411" s="7"/>
      <c r="AE411" s="7"/>
      <c r="AF411" s="7"/>
      <c r="AG411" s="7"/>
      <c r="AH411" s="7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9"/>
      <c r="BS411" s="7"/>
    </row>
    <row r="412" spans="1:71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9"/>
      <c r="AD412" s="7"/>
      <c r="AE412" s="7"/>
      <c r="AF412" s="7"/>
      <c r="AG412" s="7"/>
      <c r="AH412" s="7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9"/>
      <c r="BS412" s="7"/>
    </row>
    <row r="413" spans="1:71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9"/>
      <c r="AD413" s="7"/>
      <c r="AE413" s="7"/>
      <c r="AF413" s="7"/>
      <c r="AG413" s="7"/>
      <c r="AH413" s="7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9"/>
      <c r="BS413" s="7"/>
    </row>
    <row r="414" spans="1:71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9"/>
      <c r="AD414" s="7"/>
      <c r="AE414" s="7"/>
      <c r="AF414" s="7"/>
      <c r="AG414" s="7"/>
      <c r="AH414" s="7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9"/>
      <c r="BS414" s="7"/>
    </row>
    <row r="415" spans="1:71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9"/>
      <c r="AD415" s="7"/>
      <c r="AE415" s="7"/>
      <c r="AF415" s="7"/>
      <c r="AG415" s="7"/>
      <c r="AH415" s="7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9"/>
      <c r="BS415" s="7"/>
    </row>
    <row r="416" spans="1:71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9"/>
      <c r="AD416" s="7"/>
      <c r="AE416" s="7"/>
      <c r="AF416" s="7"/>
      <c r="AG416" s="7"/>
      <c r="AH416" s="7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9"/>
      <c r="BS416" s="7"/>
    </row>
    <row r="417" spans="1:71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9"/>
      <c r="AD417" s="7"/>
      <c r="AE417" s="7"/>
      <c r="AF417" s="7"/>
      <c r="AG417" s="7"/>
      <c r="AH417" s="7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9"/>
      <c r="BS417" s="7"/>
    </row>
    <row r="418" spans="1:71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9"/>
      <c r="AD418" s="7"/>
      <c r="AE418" s="7"/>
      <c r="AF418" s="7"/>
      <c r="AG418" s="7"/>
      <c r="AH418" s="7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9"/>
      <c r="BS418" s="7"/>
    </row>
    <row r="419" spans="1:71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9"/>
      <c r="AD419" s="7"/>
      <c r="AE419" s="7"/>
      <c r="AF419" s="7"/>
      <c r="AG419" s="7"/>
      <c r="AH419" s="7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9"/>
      <c r="BS419" s="7"/>
    </row>
    <row r="420" spans="1:71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9"/>
      <c r="AD420" s="7"/>
      <c r="AE420" s="7"/>
      <c r="AF420" s="7"/>
      <c r="AG420" s="7"/>
      <c r="AH420" s="7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9"/>
      <c r="BS420" s="7"/>
    </row>
    <row r="421" spans="1:71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9"/>
      <c r="AD421" s="7"/>
      <c r="AE421" s="7"/>
      <c r="AF421" s="7"/>
      <c r="AG421" s="7"/>
      <c r="AH421" s="7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9"/>
      <c r="BS421" s="7"/>
    </row>
    <row r="422" spans="1:71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9"/>
      <c r="AD422" s="7"/>
      <c r="AE422" s="7"/>
      <c r="AF422" s="7"/>
      <c r="AG422" s="7"/>
      <c r="AH422" s="7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9"/>
      <c r="BS422" s="7"/>
    </row>
    <row r="423" spans="1:71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9"/>
      <c r="AD423" s="7"/>
      <c r="AE423" s="7"/>
      <c r="AF423" s="7"/>
      <c r="AG423" s="7"/>
      <c r="AH423" s="7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9"/>
      <c r="BS423" s="7"/>
    </row>
    <row r="424" spans="1:71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9"/>
      <c r="AD424" s="7"/>
      <c r="AE424" s="7"/>
      <c r="AF424" s="7"/>
      <c r="AG424" s="7"/>
      <c r="AH424" s="7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9"/>
      <c r="BS424" s="7"/>
    </row>
    <row r="425" spans="1:71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9"/>
      <c r="AD425" s="7"/>
      <c r="AE425" s="7"/>
      <c r="AF425" s="7"/>
      <c r="AG425" s="7"/>
      <c r="AH425" s="7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9"/>
      <c r="BS425" s="7"/>
    </row>
    <row r="426" spans="1:71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9"/>
      <c r="AD426" s="7"/>
      <c r="AE426" s="7"/>
      <c r="AF426" s="7"/>
      <c r="AG426" s="7"/>
      <c r="AH426" s="7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9"/>
      <c r="BS426" s="7"/>
    </row>
    <row r="427" spans="1:71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9"/>
      <c r="AD427" s="7"/>
      <c r="AE427" s="7"/>
      <c r="AF427" s="7"/>
      <c r="AG427" s="7"/>
      <c r="AH427" s="7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9"/>
      <c r="BS427" s="7"/>
    </row>
    <row r="428" spans="1:71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9"/>
      <c r="AD428" s="7"/>
      <c r="AE428" s="7"/>
      <c r="AF428" s="7"/>
      <c r="AG428" s="7"/>
      <c r="AH428" s="7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9"/>
      <c r="BS428" s="7"/>
    </row>
    <row r="429" spans="1:71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9"/>
      <c r="AD429" s="7"/>
      <c r="AE429" s="7"/>
      <c r="AF429" s="7"/>
      <c r="AG429" s="7"/>
      <c r="AH429" s="7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9"/>
      <c r="BS429" s="7"/>
    </row>
    <row r="430" spans="1:71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9"/>
      <c r="AD430" s="7"/>
      <c r="AE430" s="7"/>
      <c r="AF430" s="7"/>
      <c r="AG430" s="7"/>
      <c r="AH430" s="7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9"/>
      <c r="BS430" s="7"/>
    </row>
    <row r="431" spans="1:71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9"/>
      <c r="AD431" s="7"/>
      <c r="AE431" s="7"/>
      <c r="AF431" s="7"/>
      <c r="AG431" s="7"/>
      <c r="AH431" s="7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9"/>
      <c r="BS431" s="7"/>
    </row>
    <row r="432" spans="1:71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9"/>
      <c r="AD432" s="7"/>
      <c r="AE432" s="7"/>
      <c r="AF432" s="7"/>
      <c r="AG432" s="7"/>
      <c r="AH432" s="7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9"/>
      <c r="BS432" s="7"/>
    </row>
    <row r="433" spans="1:71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9"/>
      <c r="AD433" s="7"/>
      <c r="AE433" s="7"/>
      <c r="AF433" s="7"/>
      <c r="AG433" s="7"/>
      <c r="AH433" s="7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9"/>
      <c r="BS433" s="7"/>
    </row>
    <row r="434" spans="1:71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9"/>
      <c r="AD434" s="7"/>
      <c r="AE434" s="7"/>
      <c r="AF434" s="7"/>
      <c r="AG434" s="7"/>
      <c r="AH434" s="7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9"/>
      <c r="BS434" s="7"/>
    </row>
    <row r="435" spans="1:71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9"/>
      <c r="AD435" s="7"/>
      <c r="AE435" s="7"/>
      <c r="AF435" s="7"/>
      <c r="AG435" s="7"/>
      <c r="AH435" s="7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9"/>
      <c r="BS435" s="7"/>
    </row>
    <row r="436" spans="1:71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9"/>
      <c r="AD436" s="7"/>
      <c r="AE436" s="7"/>
      <c r="AF436" s="7"/>
      <c r="AG436" s="7"/>
      <c r="AH436" s="7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9"/>
      <c r="BS436" s="7"/>
    </row>
    <row r="437" spans="1:71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9"/>
      <c r="AD437" s="7"/>
      <c r="AE437" s="7"/>
      <c r="AF437" s="7"/>
      <c r="AG437" s="7"/>
      <c r="AH437" s="7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9"/>
      <c r="BS437" s="7"/>
    </row>
    <row r="438" spans="1:71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9"/>
      <c r="AD438" s="7"/>
      <c r="AE438" s="7"/>
      <c r="AF438" s="7"/>
      <c r="AG438" s="7"/>
      <c r="AH438" s="7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9"/>
      <c r="BS438" s="7"/>
    </row>
    <row r="439" spans="1:71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9"/>
      <c r="AD439" s="7"/>
      <c r="AE439" s="7"/>
      <c r="AF439" s="7"/>
      <c r="AG439" s="7"/>
      <c r="AH439" s="7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9"/>
      <c r="BS439" s="7"/>
    </row>
    <row r="440" spans="1:71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9"/>
      <c r="AD440" s="7"/>
      <c r="AE440" s="7"/>
      <c r="AF440" s="7"/>
      <c r="AG440" s="7"/>
      <c r="AH440" s="7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9"/>
      <c r="BS440" s="7"/>
    </row>
    <row r="441" spans="1:71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9"/>
      <c r="AD441" s="7"/>
      <c r="AE441" s="7"/>
      <c r="AF441" s="7"/>
      <c r="AG441" s="7"/>
      <c r="AH441" s="7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9"/>
      <c r="BS441" s="7"/>
    </row>
    <row r="442" spans="1:71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9"/>
      <c r="AD442" s="7"/>
      <c r="AE442" s="7"/>
      <c r="AF442" s="7"/>
      <c r="AG442" s="7"/>
      <c r="AH442" s="7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9"/>
      <c r="BS442" s="7"/>
    </row>
    <row r="443" spans="1:71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9"/>
      <c r="AD443" s="7"/>
      <c r="AE443" s="7"/>
      <c r="AF443" s="7"/>
      <c r="AG443" s="7"/>
      <c r="AH443" s="7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9"/>
      <c r="BS443" s="7"/>
    </row>
    <row r="444" spans="1:71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9"/>
      <c r="AD444" s="7"/>
      <c r="AE444" s="7"/>
      <c r="AF444" s="7"/>
      <c r="AG444" s="7"/>
      <c r="AH444" s="7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9"/>
      <c r="BS444" s="7"/>
    </row>
    <row r="445" spans="1:71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9"/>
      <c r="AD445" s="7"/>
      <c r="AE445" s="7"/>
      <c r="AF445" s="7"/>
      <c r="AG445" s="7"/>
      <c r="AH445" s="7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9"/>
      <c r="BS445" s="7"/>
    </row>
    <row r="446" spans="1:71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9"/>
      <c r="AD446" s="7"/>
      <c r="AE446" s="7"/>
      <c r="AF446" s="7"/>
      <c r="AG446" s="7"/>
      <c r="AH446" s="7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9"/>
      <c r="BS446" s="7"/>
    </row>
    <row r="447" spans="1:71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9"/>
      <c r="AD447" s="7"/>
      <c r="AE447" s="7"/>
      <c r="AF447" s="7"/>
      <c r="AG447" s="7"/>
      <c r="AH447" s="7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9"/>
      <c r="BS447" s="7"/>
    </row>
    <row r="448" spans="1:71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9"/>
      <c r="AD448" s="7"/>
      <c r="AE448" s="7"/>
      <c r="AF448" s="7"/>
      <c r="AG448" s="7"/>
      <c r="AH448" s="7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9"/>
      <c r="BS448" s="7"/>
    </row>
    <row r="449" spans="1:71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9"/>
      <c r="AD449" s="7"/>
      <c r="AE449" s="7"/>
      <c r="AF449" s="7"/>
      <c r="AG449" s="7"/>
      <c r="AH449" s="7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9"/>
      <c r="BS449" s="7"/>
    </row>
    <row r="450" spans="1:71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9"/>
      <c r="AD450" s="7"/>
      <c r="AE450" s="7"/>
      <c r="AF450" s="7"/>
      <c r="AG450" s="7"/>
      <c r="AH450" s="7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9"/>
      <c r="BS450" s="7"/>
    </row>
    <row r="451" spans="1:71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9"/>
      <c r="AD451" s="7"/>
      <c r="AE451" s="7"/>
      <c r="AF451" s="7"/>
      <c r="AG451" s="7"/>
      <c r="AH451" s="7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9"/>
      <c r="BS451" s="7"/>
    </row>
    <row r="452" spans="1:71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9"/>
      <c r="AD452" s="7"/>
      <c r="AE452" s="7"/>
      <c r="AF452" s="7"/>
      <c r="AG452" s="7"/>
      <c r="AH452" s="7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9"/>
      <c r="BS452" s="7"/>
    </row>
    <row r="453" spans="1:71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9"/>
      <c r="AD453" s="7"/>
      <c r="AE453" s="7"/>
      <c r="AF453" s="7"/>
      <c r="AG453" s="7"/>
      <c r="AH453" s="7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9"/>
      <c r="BS453" s="7"/>
    </row>
    <row r="454" spans="1:71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9"/>
      <c r="AD454" s="7"/>
      <c r="AE454" s="7"/>
      <c r="AF454" s="7"/>
      <c r="AG454" s="7"/>
      <c r="AH454" s="7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9"/>
      <c r="BS454" s="7"/>
    </row>
    <row r="455" spans="1:71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9"/>
      <c r="AD455" s="7"/>
      <c r="AE455" s="7"/>
      <c r="AF455" s="7"/>
      <c r="AG455" s="7"/>
      <c r="AH455" s="7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9"/>
      <c r="BS455" s="7"/>
    </row>
    <row r="456" spans="1:71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9"/>
      <c r="AD456" s="7"/>
      <c r="AE456" s="7"/>
      <c r="AF456" s="7"/>
      <c r="AG456" s="7"/>
      <c r="AH456" s="7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9"/>
      <c r="BS456" s="7"/>
    </row>
    <row r="457" spans="1:71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9"/>
      <c r="AD457" s="7"/>
      <c r="AE457" s="7"/>
      <c r="AF457" s="7"/>
      <c r="AG457" s="7"/>
      <c r="AH457" s="7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9"/>
      <c r="BS457" s="7"/>
    </row>
    <row r="458" spans="1:71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9"/>
      <c r="AD458" s="7"/>
      <c r="AE458" s="7"/>
      <c r="AF458" s="7"/>
      <c r="AG458" s="7"/>
      <c r="AH458" s="7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9"/>
      <c r="BS458" s="7"/>
    </row>
    <row r="459" spans="1:71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9"/>
      <c r="AD459" s="7"/>
      <c r="AE459" s="7"/>
      <c r="AF459" s="7"/>
      <c r="AG459" s="7"/>
      <c r="AH459" s="7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9"/>
      <c r="BS459" s="7"/>
    </row>
    <row r="460" spans="1:71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9"/>
      <c r="AD460" s="7"/>
      <c r="AE460" s="7"/>
      <c r="AF460" s="7"/>
      <c r="AG460" s="7"/>
      <c r="AH460" s="7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9"/>
      <c r="BS460" s="7"/>
    </row>
    <row r="461" spans="1:71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9"/>
      <c r="AD461" s="7"/>
      <c r="AE461" s="7"/>
      <c r="AF461" s="7"/>
      <c r="AG461" s="7"/>
      <c r="AH461" s="7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9"/>
      <c r="BS461" s="7"/>
    </row>
    <row r="462" spans="1:71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9"/>
      <c r="AD462" s="7"/>
      <c r="AE462" s="7"/>
      <c r="AF462" s="7"/>
      <c r="AG462" s="7"/>
      <c r="AH462" s="7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9"/>
      <c r="BS462" s="7"/>
    </row>
    <row r="463" spans="1:71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9"/>
      <c r="AD463" s="7"/>
      <c r="AE463" s="7"/>
      <c r="AF463" s="7"/>
      <c r="AG463" s="7"/>
      <c r="AH463" s="7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9"/>
      <c r="BS463" s="7"/>
    </row>
    <row r="464" spans="1:71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9"/>
      <c r="AD464" s="7"/>
      <c r="AE464" s="7"/>
      <c r="AF464" s="7"/>
      <c r="AG464" s="7"/>
      <c r="AH464" s="7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9"/>
      <c r="BS464" s="7"/>
    </row>
    <row r="465" spans="1:71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9"/>
      <c r="AD465" s="7"/>
      <c r="AE465" s="7"/>
      <c r="AF465" s="7"/>
      <c r="AG465" s="7"/>
      <c r="AH465" s="7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9"/>
      <c r="BS465" s="7"/>
    </row>
    <row r="466" spans="1:71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9"/>
      <c r="AD466" s="7"/>
      <c r="AE466" s="7"/>
      <c r="AF466" s="7"/>
      <c r="AG466" s="7"/>
      <c r="AH466" s="7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9"/>
      <c r="BS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2021-12-02T01:47:00Z</dcterms:created>
  <dcterms:modified xsi:type="dcterms:W3CDTF">2021-12-07T15:07:12Z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