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</sheets>
  <calcPr calcId="144525"/>
</workbook>
</file>

<file path=xl/sharedStrings.xml><?xml version="1.0" encoding="utf-8"?>
<sst xmlns="http://schemas.openxmlformats.org/spreadsheetml/2006/main" count="84">
  <si>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</si>
  <si>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</si>
  <si>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</si>
  <si>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</si>
  <si>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</si>
  <si>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</si>
  <si>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</si>
  <si>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</si>
  <si>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</si>
  <si>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</si>
  <si>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</si>
  <si>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</si>
  <si>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</si>
  <si>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</si>
  <si>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</si>
  <si>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</si>
  <si>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</si>
  <si>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</si>
  <si>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</si>
  <si>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</si>
  <si>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</si>
  <si>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</si>
  <si>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</si>
  <si>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</si>
  <si>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</si>
  <si>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</si>
  <si>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</si>
  <si>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</si>
  <si>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</si>
  <si>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</si>
  <si>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</si>
  <si>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</si>
  <si>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</si>
  <si>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t xml:space="preserve">入场表现得分
</t>
    </r>
    <r>
      <rPr>
        <b/>
        <sz val="10"/>
        <color rgb="FF000000"/>
        <rFont val="Helvetica Neue"/>
        <charset val="134"/>
      </rPr>
      <t>(&lt;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入场价格</t>
    </r>
    <r>
      <rPr>
        <b/>
        <sz val="10"/>
        <color rgb="FF000000"/>
        <rFont val="Helvetica Neue"/>
        <charset val="134"/>
      </rPr>
      <t>&gt;/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)</t>
    </r>
    <r>
      <rPr>
        <b/>
        <sz val="10"/>
        <color rgb="FF000000"/>
        <rFont val="方正书宋_GBK"/>
        <charset val="134"/>
      </rPr>
      <t>，越高越好</t>
    </r>
  </si>
  <si>
    <t>出场日期</t>
  </si>
  <si>
    <t>实际出场价</t>
  </si>
  <si>
    <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</si>
  <si>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</si>
  <si>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</si>
  <si>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</si>
  <si>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</si>
  <si>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t xml:space="preserve">出场表现得分
</t>
    </r>
    <r>
      <rPr>
        <b/>
        <sz val="10"/>
        <color rgb="FF000000"/>
        <rFont val="Helvetica Neue"/>
        <charset val="134"/>
      </rPr>
      <t>(&lt;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&gt;/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)</t>
    </r>
    <r>
      <rPr>
        <b/>
        <sz val="10"/>
        <color rgb="FF000000"/>
        <rFont val="方正书宋_GBK"/>
        <charset val="134"/>
      </rPr>
      <t>，越高越好</t>
    </r>
  </si>
  <si>
    <t>损益情况</t>
  </si>
  <si>
    <r>
      <t xml:space="preserve">交易总得分
</t>
    </r>
    <r>
      <rPr>
        <b/>
        <sz val="10"/>
        <color rgb="FF000000"/>
        <rFont val="Helvetica Neue"/>
        <charset val="134"/>
      </rPr>
      <t>((</t>
    </r>
    <r>
      <rPr>
        <b/>
        <sz val="10"/>
        <color rgb="FF000000"/>
        <rFont val="方正书宋_GBK"/>
        <charset val="134"/>
      </rPr>
      <t>出场价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进场价格</t>
    </r>
    <r>
      <rPr>
        <b/>
        <sz val="10"/>
        <color rgb="FF000000"/>
        <rFont val="Helvetica Neue"/>
        <charset val="134"/>
      </rPr>
      <t>)/</t>
    </r>
    <r>
      <rPr>
        <b/>
        <sz val="10"/>
        <color rgb="FF000000"/>
        <rFont val="方正书宋_GBK"/>
        <charset val="134"/>
      </rPr>
      <t>通道宽度</t>
    </r>
    <r>
      <rPr>
        <b/>
        <sz val="10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</si>
  <si>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</si>
  <si>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</si>
  <si>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</si>
  <si>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</si>
  <si>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</si>
  <si>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</si>
  <si>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</si>
  <si>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</si>
  <si>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</si>
  <si>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</si>
  <si>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</si>
  <si>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</si>
  <si>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</si>
  <si>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</si>
  <si>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</si>
  <si>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</si>
  <si>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</si>
  <si>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</si>
  <si>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</si>
  <si>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</si>
  <si>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</si>
  <si>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</si>
  <si>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</si>
  <si>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</si>
  <si>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</si>
  <si>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</si>
  <si>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</si>
  <si>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</si>
  <si>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</si>
  <si>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</si>
  <si>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600085(同仁堂)</t>
  </si>
  <si>
    <t>减少一般，空头仍然较强</t>
  </si>
  <si>
    <t>不是很清晰</t>
  </si>
  <si>
    <t>603867(新化股份)</t>
  </si>
  <si>
    <t>8w</t>
  </si>
  <si>
    <t>3T</t>
  </si>
  <si>
    <t>减少明显，空头几乎被榨干</t>
  </si>
  <si>
    <r>
      <rPr>
        <sz val="10"/>
        <color rgb="FF000000"/>
        <rFont val="Helvetica Neue"/>
        <charset val="134"/>
      </rPr>
      <t>002249(</t>
    </r>
    <r>
      <rPr>
        <sz val="10"/>
        <color rgb="FF000000"/>
        <rFont val="方正书宋_GBK"/>
        <charset val="134"/>
      </rPr>
      <t>大洋电机</t>
    </r>
    <r>
      <rPr>
        <sz val="10"/>
        <color rgb="FF000000"/>
        <rFont val="Helvetica Neue"/>
        <charset val="134"/>
      </rPr>
      <t>)</t>
    </r>
  </si>
  <si>
    <t>12w</t>
  </si>
  <si>
    <t>未减少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</si>
</sst>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0"/>
      <color indexed="8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  <font>
      <b/>
      <sz val="8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2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8" fillId="31" borderId="24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14" borderId="24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9" fillId="15" borderId="21" applyNumberFormat="0" applyAlignment="0" applyProtection="0">
      <alignment vertical="center"/>
    </xf>
    <xf numFmtId="0" fontId="17" fillId="14" borderId="20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33" borderId="26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</cellStyleXfs>
  <cellXfs count="67">
    <xf numFmtId="0" fontId="0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3" fillId="3" borderId="6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49" fontId="4" fillId="3" borderId="11" xfId="41" applyNumberFormat="1" applyFont="1" applyFill="1" applyBorder="1" applyAlignment="1">
      <alignment horizontal="center" vertical="center" wrapText="1"/>
    </xf>
    <xf numFmtId="0" fontId="0" fillId="4" borderId="13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10" fontId="0" fillId="0" borderId="9" xfId="0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0" fillId="4" borderId="9" xfId="0" applyNumberFormat="1" applyFont="1" applyFill="1" applyBorder="1" applyAlignment="1">
      <alignment horizontal="center" vertical="center" wrapText="1"/>
    </xf>
    <xf numFmtId="10" fontId="0" fillId="4" borderId="9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4" borderId="13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0" fillId="4" borderId="1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9" xfId="0" applyNumberFormat="1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01"/>
  <sheetViews>
    <sheetView tabSelected="1" topLeftCell="AP1" workbookViewId="0">
      <selection activeCell="BD2" sqref="BD2:BD3"/>
    </sheetView>
  </sheetViews>
  <sheetFormatPr defaultColWidth="9.14285714285714" defaultRowHeight="12.4"/>
  <cols>
    <col min="1" max="1" width="11.9017857142857" customWidth="1"/>
    <col min="2" max="2" width="17.1160714285714" customWidth="1"/>
    <col min="3" max="3" width="10.2589285714286" customWidth="1"/>
    <col min="4" max="4" width="10.5625" customWidth="1"/>
    <col min="9" max="9" width="13.8392857142857" customWidth="1"/>
    <col min="10" max="10" width="11.6071428571429" customWidth="1"/>
    <col min="11" max="11" width="40.7767857142857" customWidth="1"/>
    <col min="24" max="24" width="9.85714285714286"/>
    <col min="33" max="33" width="13.8303571428571" customWidth="1"/>
    <col min="37" max="37" width="11.9017857142857" customWidth="1"/>
    <col min="38" max="38" width="13.5357142857143" customWidth="1"/>
    <col min="39" max="40" width="14.1339285714286" customWidth="1"/>
    <col min="41" max="41" width="12.7857142857143"/>
    <col min="42" max="42" width="11.3035714285714" customWidth="1"/>
    <col min="43" max="43" width="11.1607142857143" customWidth="1"/>
    <col min="44" max="45" width="10.2589285714286" customWidth="1"/>
    <col min="46" max="46" width="13.2410714285714" customWidth="1"/>
    <col min="47" max="49" width="19.7946428571429" customWidth="1"/>
    <col min="50" max="50" width="15.6160714285714" customWidth="1"/>
    <col min="51" max="51" width="14.4285714285714" customWidth="1"/>
    <col min="52" max="52" width="16.6607142857143" customWidth="1"/>
    <col min="53" max="53" width="13.2410714285714" customWidth="1"/>
    <col min="54" max="54" width="13.9821428571429" customWidth="1"/>
    <col min="55" max="55" width="19.0446428571429" customWidth="1"/>
    <col min="56" max="56" width="21.5803571428571" customWidth="1"/>
    <col min="57" max="59" width="20.375" customWidth="1"/>
    <col min="60" max="61" width="21.4196428571429" customWidth="1"/>
    <col min="62" max="62" width="26.9285714285714" customWidth="1"/>
  </cols>
  <sheetData>
    <row r="1" ht="23.6" spans="1:62">
      <c r="A1" s="1" t="s">
        <v>0</v>
      </c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47" t="s">
        <v>1</v>
      </c>
      <c r="AT1" s="47"/>
      <c r="AU1" s="47"/>
      <c r="AV1" s="47"/>
      <c r="AW1" s="47"/>
      <c r="AX1" s="47"/>
      <c r="AY1" s="47"/>
      <c r="AZ1" s="47"/>
      <c r="BA1" s="60" t="s">
        <v>2</v>
      </c>
      <c r="BB1" s="60"/>
      <c r="BC1" s="60"/>
      <c r="BD1" s="60"/>
      <c r="BE1" s="60"/>
      <c r="BF1" s="60"/>
      <c r="BG1" s="60"/>
      <c r="BH1" s="60"/>
      <c r="BI1" s="64" t="s">
        <v>3</v>
      </c>
      <c r="BJ1" s="64"/>
    </row>
    <row r="2" ht="18.8" spans="1:62">
      <c r="A2" s="4" t="s">
        <v>4</v>
      </c>
      <c r="B2" s="4" t="s">
        <v>5</v>
      </c>
      <c r="C2" s="5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22" t="s">
        <v>11</v>
      </c>
      <c r="I2" s="6" t="s">
        <v>12</v>
      </c>
      <c r="J2" s="6" t="s">
        <v>13</v>
      </c>
      <c r="K2" s="6" t="s">
        <v>14</v>
      </c>
      <c r="L2" s="24" t="s">
        <v>15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6" t="s">
        <v>16</v>
      </c>
      <c r="AH2" s="6" t="s">
        <v>17</v>
      </c>
      <c r="AI2" s="29"/>
      <c r="AJ2" s="37"/>
      <c r="AK2" s="40" t="s">
        <v>18</v>
      </c>
      <c r="AL2" s="40" t="s">
        <v>19</v>
      </c>
      <c r="AM2" s="40" t="s">
        <v>20</v>
      </c>
      <c r="AN2" s="40" t="s">
        <v>21</v>
      </c>
      <c r="AO2" s="6" t="s">
        <v>22</v>
      </c>
      <c r="AP2" s="6" t="s">
        <v>23</v>
      </c>
      <c r="AQ2" s="6" t="s">
        <v>24</v>
      </c>
      <c r="AR2" s="42" t="s">
        <v>25</v>
      </c>
      <c r="AS2" s="48" t="s">
        <v>26</v>
      </c>
      <c r="AT2" s="49" t="s">
        <v>27</v>
      </c>
      <c r="AU2" s="49" t="s">
        <v>28</v>
      </c>
      <c r="AV2" s="49" t="s">
        <v>29</v>
      </c>
      <c r="AW2" s="49" t="s">
        <v>30</v>
      </c>
      <c r="AX2" s="49" t="s">
        <v>31</v>
      </c>
      <c r="AY2" s="49" t="s">
        <v>32</v>
      </c>
      <c r="AZ2" s="56" t="s">
        <v>33</v>
      </c>
      <c r="BA2" s="61" t="s">
        <v>34</v>
      </c>
      <c r="BB2" s="62" t="s">
        <v>35</v>
      </c>
      <c r="BC2" s="62" t="s">
        <v>36</v>
      </c>
      <c r="BD2" s="62" t="s">
        <v>37</v>
      </c>
      <c r="BE2" s="62" t="s">
        <v>38</v>
      </c>
      <c r="BF2" s="62" t="s">
        <v>39</v>
      </c>
      <c r="BG2" s="62" t="s">
        <v>40</v>
      </c>
      <c r="BH2" s="62" t="s">
        <v>41</v>
      </c>
      <c r="BI2" s="65" t="s">
        <v>42</v>
      </c>
      <c r="BJ2" s="65" t="s">
        <v>43</v>
      </c>
    </row>
    <row r="3" ht="25" spans="1:62">
      <c r="A3" s="4"/>
      <c r="B3" s="4"/>
      <c r="C3" s="7"/>
      <c r="D3" s="8"/>
      <c r="E3" s="8"/>
      <c r="F3" s="8"/>
      <c r="G3" s="8"/>
      <c r="H3" s="23"/>
      <c r="I3" s="8"/>
      <c r="J3" s="8"/>
      <c r="K3" s="8"/>
      <c r="L3" s="25" t="s">
        <v>44</v>
      </c>
      <c r="M3" s="25" t="s">
        <v>45</v>
      </c>
      <c r="N3" s="25" t="s">
        <v>46</v>
      </c>
      <c r="O3" s="25" t="s">
        <v>47</v>
      </c>
      <c r="P3" s="25" t="s">
        <v>48</v>
      </c>
      <c r="Q3" s="25" t="s">
        <v>49</v>
      </c>
      <c r="R3" s="25" t="s">
        <v>50</v>
      </c>
      <c r="S3" s="25" t="s">
        <v>51</v>
      </c>
      <c r="T3" s="25" t="s">
        <v>52</v>
      </c>
      <c r="U3" s="25" t="s">
        <v>53</v>
      </c>
      <c r="V3" s="25" t="s">
        <v>54</v>
      </c>
      <c r="W3" s="25" t="s">
        <v>55</v>
      </c>
      <c r="X3" s="25" t="s">
        <v>56</v>
      </c>
      <c r="Y3" s="25" t="s">
        <v>57</v>
      </c>
      <c r="Z3" s="25" t="s">
        <v>58</v>
      </c>
      <c r="AA3" s="25" t="s">
        <v>59</v>
      </c>
      <c r="AB3" s="25" t="s">
        <v>60</v>
      </c>
      <c r="AC3" s="25" t="s">
        <v>61</v>
      </c>
      <c r="AD3" s="25" t="s">
        <v>62</v>
      </c>
      <c r="AE3" s="25" t="s">
        <v>63</v>
      </c>
      <c r="AF3" s="25" t="s">
        <v>64</v>
      </c>
      <c r="AG3" s="8"/>
      <c r="AH3" s="38" t="s">
        <v>65</v>
      </c>
      <c r="AI3" s="38" t="s">
        <v>66</v>
      </c>
      <c r="AJ3" s="39" t="s">
        <v>67</v>
      </c>
      <c r="AK3" s="8"/>
      <c r="AL3" s="8"/>
      <c r="AM3" s="8"/>
      <c r="AN3" s="41"/>
      <c r="AO3" s="8"/>
      <c r="AP3" s="8"/>
      <c r="AQ3" s="8"/>
      <c r="AR3" s="43"/>
      <c r="AS3" s="50"/>
      <c r="AT3" s="51"/>
      <c r="AU3" s="49"/>
      <c r="AV3" s="49"/>
      <c r="AW3" s="49"/>
      <c r="AX3" s="49"/>
      <c r="AY3" s="49"/>
      <c r="AZ3" s="57"/>
      <c r="BA3" s="61"/>
      <c r="BB3" s="63"/>
      <c r="BC3" s="63"/>
      <c r="BD3" s="63"/>
      <c r="BE3" s="63"/>
      <c r="BF3" s="62"/>
      <c r="BG3" s="62"/>
      <c r="BH3" s="63"/>
      <c r="BI3" s="65"/>
      <c r="BJ3" s="66"/>
    </row>
    <row r="4" ht="36" spans="1:62">
      <c r="A4" s="9">
        <v>44517</v>
      </c>
      <c r="B4" s="10" t="s">
        <v>68</v>
      </c>
      <c r="C4" s="11">
        <v>22.15</v>
      </c>
      <c r="D4" s="12">
        <v>23.55</v>
      </c>
      <c r="E4" s="12">
        <v>24.52</v>
      </c>
      <c r="F4" s="12">
        <v>25.7</v>
      </c>
      <c r="G4" s="12">
        <v>5.46</v>
      </c>
      <c r="H4" s="12">
        <v>46.33</v>
      </c>
      <c r="I4" s="26">
        <f>(F4-G4)/G4</f>
        <v>3.70695970695971</v>
      </c>
      <c r="J4" s="26">
        <f>(H4-F4)/H4</f>
        <v>0.445283833369307</v>
      </c>
      <c r="K4" s="27"/>
      <c r="L4" s="12">
        <v>20.79</v>
      </c>
      <c r="M4" s="12">
        <v>29.8</v>
      </c>
      <c r="N4" s="12">
        <v>21.88</v>
      </c>
      <c r="O4" s="12">
        <v>25.14</v>
      </c>
      <c r="P4" s="12">
        <v>22.1</v>
      </c>
      <c r="Q4" s="12">
        <v>26.4</v>
      </c>
      <c r="R4" s="12">
        <v>24</v>
      </c>
      <c r="S4" s="27"/>
      <c r="T4" s="27"/>
      <c r="U4" s="27"/>
      <c r="V4" s="27"/>
      <c r="W4" s="30" t="s">
        <v>69</v>
      </c>
      <c r="X4" s="31">
        <f>(H4-L4)/H4</f>
        <v>0.551262680768401</v>
      </c>
      <c r="Y4" s="31">
        <f>(M4-N4)/M4</f>
        <v>0.265771812080537</v>
      </c>
      <c r="Z4" s="31">
        <f>(O4-P4)/O4</f>
        <v>0.120922832140016</v>
      </c>
      <c r="AA4" s="31">
        <f>(Q4-R4)/Q4</f>
        <v>0.0909090909090909</v>
      </c>
      <c r="AB4" s="31" t="e">
        <f>(S4-T4)/S4</f>
        <v>#DIV/0!</v>
      </c>
      <c r="AC4" s="27"/>
      <c r="AD4" s="34" t="s">
        <v>70</v>
      </c>
      <c r="AE4" s="34" t="s">
        <v>71</v>
      </c>
      <c r="AF4" s="34" t="s">
        <v>72</v>
      </c>
      <c r="AG4" s="30" t="s">
        <v>73</v>
      </c>
      <c r="AH4" s="12">
        <v>28.15</v>
      </c>
      <c r="AI4" s="12">
        <v>21.87</v>
      </c>
      <c r="AJ4" s="16">
        <f>AH4-AI4</f>
        <v>6.28</v>
      </c>
      <c r="AK4" s="12">
        <v>26.2</v>
      </c>
      <c r="AL4" s="12">
        <v>24.68</v>
      </c>
      <c r="AM4" s="12">
        <v>32.49</v>
      </c>
      <c r="AN4" s="12"/>
      <c r="AO4" s="12">
        <f>(AM4-AK4)/(AK4-AL4)</f>
        <v>4.13815789473685</v>
      </c>
      <c r="AP4" s="26">
        <f>(AK4-AL4)/AK4</f>
        <v>0.0580152671755725</v>
      </c>
      <c r="AQ4" s="26">
        <f>(AM4-AK4)/AK4</f>
        <v>0.240076335877863</v>
      </c>
      <c r="AR4" s="44">
        <v>150.88</v>
      </c>
      <c r="AS4" s="52"/>
      <c r="AT4" s="53"/>
      <c r="AU4" s="54"/>
      <c r="AV4" s="54"/>
      <c r="AW4" s="54"/>
      <c r="AX4" s="54"/>
      <c r="AY4" s="54"/>
      <c r="AZ4" s="21"/>
      <c r="BA4" s="54"/>
      <c r="BB4" s="21"/>
      <c r="BC4" s="21"/>
      <c r="BD4" s="21"/>
      <c r="BE4" s="21"/>
      <c r="BF4" s="21"/>
      <c r="BG4" s="21"/>
      <c r="BH4" s="21"/>
      <c r="BI4" s="21"/>
      <c r="BJ4" s="21"/>
    </row>
    <row r="5" ht="36" spans="1:62">
      <c r="A5" s="13">
        <v>44517</v>
      </c>
      <c r="B5" s="14" t="s">
        <v>74</v>
      </c>
      <c r="C5" s="15">
        <v>31.92</v>
      </c>
      <c r="D5" s="16">
        <v>32.63</v>
      </c>
      <c r="E5" s="16">
        <v>33.17</v>
      </c>
      <c r="F5" s="16">
        <v>33.73</v>
      </c>
      <c r="G5" s="16">
        <v>22.98</v>
      </c>
      <c r="H5" s="16">
        <v>44.42</v>
      </c>
      <c r="I5" s="26">
        <f>(F5-G5)/G5</f>
        <v>0.467798085291558</v>
      </c>
      <c r="J5" s="26">
        <f>(H5-F5)/H5</f>
        <v>0.240657361548852</v>
      </c>
      <c r="K5" s="28"/>
      <c r="L5" s="16">
        <v>30.78</v>
      </c>
      <c r="M5" s="16">
        <v>35</v>
      </c>
      <c r="N5" s="16">
        <v>31.27</v>
      </c>
      <c r="O5" s="16">
        <v>34.82</v>
      </c>
      <c r="P5" s="16">
        <v>32.12</v>
      </c>
      <c r="Q5" s="16">
        <v>34.11</v>
      </c>
      <c r="R5" s="16">
        <v>32.53</v>
      </c>
      <c r="S5" s="28"/>
      <c r="T5" s="28"/>
      <c r="U5" s="28"/>
      <c r="V5" s="28"/>
      <c r="W5" s="32" t="s">
        <v>69</v>
      </c>
      <c r="X5" s="31">
        <f>(H5-L5)/H5</f>
        <v>0.307068887888339</v>
      </c>
      <c r="Y5" s="33">
        <f>(M5-N5)/M5</f>
        <v>0.106571428571429</v>
      </c>
      <c r="Z5" s="33">
        <f>(O5-P5)/O5</f>
        <v>0.077541642734061</v>
      </c>
      <c r="AA5" s="33">
        <f>(Q5-R5)/Q5</f>
        <v>0.0463207270595133</v>
      </c>
      <c r="AB5" s="33" t="e">
        <f>(S5-T5)/S5</f>
        <v>#DIV/0!</v>
      </c>
      <c r="AC5" s="28"/>
      <c r="AD5" s="32" t="s">
        <v>70</v>
      </c>
      <c r="AE5" s="32" t="s">
        <v>75</v>
      </c>
      <c r="AF5" s="32" t="s">
        <v>76</v>
      </c>
      <c r="AG5" s="35" t="s">
        <v>73</v>
      </c>
      <c r="AH5" s="16">
        <v>35.48</v>
      </c>
      <c r="AI5" s="16">
        <v>31.36</v>
      </c>
      <c r="AJ5" s="16">
        <f>AH5-AI5</f>
        <v>4.12</v>
      </c>
      <c r="AK5" s="16">
        <v>34.12</v>
      </c>
      <c r="AL5" s="16">
        <v>32.53</v>
      </c>
      <c r="AM5" s="16">
        <v>39.33</v>
      </c>
      <c r="AN5" s="16"/>
      <c r="AO5" s="16">
        <f>(AM5-AK5)/(AK5-AL5)</f>
        <v>3.27672955974844</v>
      </c>
      <c r="AP5" s="45">
        <f>(AK5-AL5)/AK5</f>
        <v>0.0466002344665884</v>
      </c>
      <c r="AQ5" s="45">
        <f>(AM5-AK5)/AK5</f>
        <v>0.152696365767878</v>
      </c>
      <c r="AR5" s="46">
        <v>37.41</v>
      </c>
      <c r="AS5" s="55"/>
      <c r="AT5" s="53"/>
      <c r="AU5" s="54"/>
      <c r="AV5" s="54"/>
      <c r="AW5" s="54"/>
      <c r="AX5" s="54"/>
      <c r="AY5" s="54"/>
      <c r="AZ5" s="21"/>
      <c r="BA5" s="54"/>
      <c r="BB5" s="21"/>
      <c r="BC5" s="21"/>
      <c r="BD5" s="21"/>
      <c r="BE5" s="21"/>
      <c r="BF5" s="21"/>
      <c r="BG5" s="21"/>
      <c r="BH5" s="21"/>
      <c r="BI5" s="21"/>
      <c r="BJ5" s="21"/>
    </row>
    <row r="6" ht="48" spans="1:62">
      <c r="A6" s="13">
        <v>44519</v>
      </c>
      <c r="B6" s="17" t="s">
        <v>77</v>
      </c>
      <c r="C6" s="15">
        <v>28.2</v>
      </c>
      <c r="D6" s="18">
        <v>29.15</v>
      </c>
      <c r="E6" s="18">
        <v>31.53</v>
      </c>
      <c r="F6" s="18">
        <v>32.57</v>
      </c>
      <c r="G6" s="16">
        <v>20.61</v>
      </c>
      <c r="H6" s="16">
        <v>41.5</v>
      </c>
      <c r="I6" s="26">
        <f>(F6-G6)/G6</f>
        <v>0.58030082484231</v>
      </c>
      <c r="J6" s="26">
        <f>(H6-F6)/H6</f>
        <v>0.215180722891566</v>
      </c>
      <c r="K6" s="28"/>
      <c r="L6" s="16">
        <v>28.42</v>
      </c>
      <c r="M6" s="16">
        <v>34.7</v>
      </c>
      <c r="N6" s="16">
        <v>29</v>
      </c>
      <c r="O6" s="16">
        <v>35.27</v>
      </c>
      <c r="P6" s="16">
        <v>30.89</v>
      </c>
      <c r="Q6" s="16">
        <v>32.65</v>
      </c>
      <c r="R6" s="28"/>
      <c r="S6" s="28"/>
      <c r="T6" s="28"/>
      <c r="U6" s="28"/>
      <c r="V6" s="28"/>
      <c r="W6" s="32" t="s">
        <v>78</v>
      </c>
      <c r="X6" s="31">
        <f>(H6-L6)/H6</f>
        <v>0.315180722891566</v>
      </c>
      <c r="Y6" s="33">
        <f>(M6-N6)/M6</f>
        <v>0.164265129682997</v>
      </c>
      <c r="Z6" s="33">
        <f>(O6-P6)/O6</f>
        <v>0.124184859654097</v>
      </c>
      <c r="AA6" s="33">
        <f>(Q6-R6)/Q6</f>
        <v>1</v>
      </c>
      <c r="AB6" s="33" t="e">
        <f>(S6-T6)/S6</f>
        <v>#DIV/0!</v>
      </c>
      <c r="AC6" s="28"/>
      <c r="AD6" s="35" t="s">
        <v>79</v>
      </c>
      <c r="AE6" s="32" t="s">
        <v>80</v>
      </c>
      <c r="AF6" s="32" t="s">
        <v>76</v>
      </c>
      <c r="AG6" s="32" t="s">
        <v>73</v>
      </c>
      <c r="AH6" s="16">
        <v>36.21</v>
      </c>
      <c r="AI6" s="16">
        <v>27.35</v>
      </c>
      <c r="AJ6" s="16">
        <f>AH6-AI6</f>
        <v>8.86</v>
      </c>
      <c r="AK6" s="16">
        <v>32.65</v>
      </c>
      <c r="AL6" s="16">
        <v>30.89</v>
      </c>
      <c r="AM6" s="16">
        <v>36.22</v>
      </c>
      <c r="AN6" s="16">
        <v>100</v>
      </c>
      <c r="AO6" s="16">
        <f>(AM6-AK6)/(AK6-AL6)</f>
        <v>2.02840909090909</v>
      </c>
      <c r="AP6" s="45">
        <f>(AK6-AL6)/AK6</f>
        <v>0.0539050535987748</v>
      </c>
      <c r="AQ6" s="45">
        <f>(AM6-AK6)/AK6</f>
        <v>0.109341500765697</v>
      </c>
      <c r="AR6" s="46">
        <v>28.82</v>
      </c>
      <c r="AS6" s="52">
        <v>44522</v>
      </c>
      <c r="AT6" s="53">
        <v>32.65</v>
      </c>
      <c r="AU6" s="54">
        <v>5</v>
      </c>
      <c r="AV6" s="54">
        <v>0.653</v>
      </c>
      <c r="AW6" s="58">
        <f>AT6*AN6+AU6+AV6</f>
        <v>3270.653</v>
      </c>
      <c r="AX6" s="58">
        <v>33.9</v>
      </c>
      <c r="AY6" s="58">
        <v>32.49</v>
      </c>
      <c r="AZ6" s="59">
        <f>(AX6-AT6)/(AX6-AY6)</f>
        <v>0.886524822695038</v>
      </c>
      <c r="BA6" s="54"/>
      <c r="BB6" s="21"/>
      <c r="BC6" s="21"/>
      <c r="BD6" s="21"/>
      <c r="BE6" s="21"/>
      <c r="BF6" s="21"/>
      <c r="BG6" s="21"/>
      <c r="BH6" s="21"/>
      <c r="BI6" s="21"/>
      <c r="BJ6" s="21"/>
    </row>
    <row r="7" ht="13" spans="1:62">
      <c r="A7" s="19">
        <v>44510</v>
      </c>
      <c r="B7" s="20" t="s">
        <v>81</v>
      </c>
      <c r="C7" s="21">
        <v>6.19</v>
      </c>
      <c r="D7" s="21">
        <v>6.52</v>
      </c>
      <c r="E7" s="21">
        <v>7.34</v>
      </c>
      <c r="F7" s="21">
        <v>8.21</v>
      </c>
      <c r="G7" s="21">
        <v>3.58</v>
      </c>
      <c r="H7" s="21">
        <v>10.05</v>
      </c>
      <c r="I7" s="26">
        <f>(F7-G7)/G7</f>
        <v>1.29329608938548</v>
      </c>
      <c r="J7" s="26">
        <f>(H7-F7)/H7</f>
        <v>0.183084577114428</v>
      </c>
      <c r="K7" s="21"/>
      <c r="L7" s="21">
        <v>6.33</v>
      </c>
      <c r="M7" s="21">
        <v>7.32</v>
      </c>
      <c r="N7" s="21">
        <v>6.41</v>
      </c>
      <c r="O7" s="21">
        <v>8.3</v>
      </c>
      <c r="P7" s="21">
        <v>7.33</v>
      </c>
      <c r="Q7" s="21">
        <v>8.5</v>
      </c>
      <c r="R7" s="20">
        <v>7.75</v>
      </c>
      <c r="S7" s="21"/>
      <c r="T7" s="21"/>
      <c r="U7" s="21"/>
      <c r="V7" s="21"/>
      <c r="W7" s="21" t="s">
        <v>82</v>
      </c>
      <c r="X7" s="31">
        <f>(H7-L7)/H7</f>
        <v>0.370149253731343</v>
      </c>
      <c r="Y7" s="33">
        <f>(M7-N7)/M7</f>
        <v>0.12431693989071</v>
      </c>
      <c r="Z7" s="33">
        <f>(O7-P7)/O7</f>
        <v>0.116867469879518</v>
      </c>
      <c r="AA7" s="33">
        <f>(Q7-R7)/Q7</f>
        <v>0.0882352941176471</v>
      </c>
      <c r="AB7" s="21"/>
      <c r="AC7" s="21"/>
      <c r="AD7" s="21" t="s">
        <v>70</v>
      </c>
      <c r="AE7" s="36" t="s">
        <v>83</v>
      </c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</row>
    <row r="8" spans="1:6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</row>
    <row r="9" spans="1:6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</row>
    <row r="10" spans="1:6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</row>
    <row r="11" spans="1:6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</row>
    <row r="12" spans="1:6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</row>
    <row r="13" spans="1:6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</row>
    <row r="14" spans="1:6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</row>
    <row r="15" spans="1:6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</row>
    <row r="16" spans="1:6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</row>
    <row r="17" spans="1:6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</row>
    <row r="18" spans="1:6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</row>
    <row r="19" spans="1:6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</row>
    <row r="20" spans="1:6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</row>
    <row r="21" spans="1:6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</row>
    <row r="22" spans="1:6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</row>
    <row r="23" spans="1:6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</row>
    <row r="24" spans="1:6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</row>
    <row r="25" spans="1:6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</row>
    <row r="26" spans="1:6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</row>
    <row r="27" spans="1:6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</row>
    <row r="28" spans="1:6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</row>
    <row r="29" spans="1:6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</row>
    <row r="30" spans="1:6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</row>
    <row r="31" spans="1:6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</row>
    <row r="32" spans="1:6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</row>
    <row r="33" spans="1:6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</row>
    <row r="34" spans="1:6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</row>
    <row r="35" spans="1:6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</row>
    <row r="36" spans="1:6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</row>
    <row r="37" spans="1:6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</row>
    <row r="38" spans="1:6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</row>
    <row r="39" spans="1:6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</row>
    <row r="40" spans="1:6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</row>
    <row r="41" spans="1:6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</row>
    <row r="42" spans="1:6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</row>
    <row r="43" spans="1:6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</row>
    <row r="44" spans="1:6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</row>
    <row r="45" spans="1:6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</row>
    <row r="46" spans="1:6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</row>
    <row r="47" spans="1:6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</row>
    <row r="48" spans="1:6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</row>
    <row r="49" spans="1:6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</row>
    <row r="50" spans="1:6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</row>
    <row r="51" spans="1:6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</row>
    <row r="52" spans="1:6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</row>
    <row r="53" spans="1:6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</row>
    <row r="54" spans="1:6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</row>
    <row r="55" spans="1:6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</row>
    <row r="56" spans="1:6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</row>
    <row r="57" spans="1:6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</row>
    <row r="58" spans="1:6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</row>
    <row r="59" spans="1:6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</row>
    <row r="60" spans="1:6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</row>
    <row r="61" spans="1:6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</row>
    <row r="62" spans="1: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</row>
    <row r="63" spans="1:6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</row>
    <row r="64" spans="1:6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</row>
    <row r="65" spans="1:6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</row>
    <row r="66" spans="1:6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</row>
    <row r="67" spans="1:6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</row>
    <row r="68" spans="1:6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</row>
    <row r="69" spans="1:6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</row>
    <row r="70" spans="1:6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</row>
    <row r="71" spans="1:6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</row>
    <row r="72" spans="1:6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</row>
    <row r="73" spans="1:6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</row>
    <row r="74" spans="1:6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</row>
    <row r="75" spans="1:6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</row>
    <row r="76" spans="1:6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</row>
    <row r="77" spans="1:6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</row>
    <row r="78" spans="1:6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</row>
    <row r="79" spans="1:6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</row>
    <row r="80" spans="1:6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</row>
    <row r="81" spans="1:6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</row>
    <row r="82" spans="1:6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</row>
    <row r="83" spans="1:6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</row>
    <row r="84" spans="1:6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</row>
    <row r="85" spans="1:6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</row>
    <row r="86" spans="1:6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</row>
    <row r="87" spans="1:6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</row>
    <row r="88" spans="1:6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</row>
    <row r="89" spans="1:6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</row>
    <row r="90" spans="1:6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</row>
    <row r="91" spans="1:6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</row>
    <row r="92" spans="1:6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</row>
    <row r="93" spans="1:6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</row>
    <row r="94" spans="1:6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</row>
    <row r="95" spans="1:6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</row>
    <row r="96" spans="1:6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</row>
    <row r="97" spans="1:6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</row>
    <row r="98" spans="1:6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</row>
    <row r="99" spans="1:6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</row>
    <row r="100" spans="1:6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</row>
    <row r="101" spans="1:6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</row>
    <row r="102" spans="1:6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</row>
    <row r="103" spans="1:6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</row>
    <row r="104" spans="1:6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</row>
    <row r="105" spans="1:6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</row>
    <row r="106" spans="1:6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</row>
    <row r="107" spans="1:6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</row>
    <row r="108" spans="1:6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</row>
    <row r="109" spans="1:6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</row>
    <row r="110" spans="1:6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</row>
    <row r="111" spans="1:6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</row>
    <row r="112" spans="1:6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</row>
    <row r="113" spans="1:6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</row>
    <row r="114" spans="1:6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</row>
    <row r="115" spans="1:6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</row>
    <row r="116" spans="1:6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</row>
    <row r="117" spans="1:6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</row>
    <row r="118" spans="1:6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</row>
    <row r="119" spans="1:6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</row>
    <row r="120" spans="1:6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</row>
    <row r="121" spans="1:6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</row>
    <row r="122" spans="1:6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</row>
    <row r="123" spans="1:6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</row>
    <row r="124" spans="1:6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</row>
    <row r="125" spans="1:6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</row>
    <row r="126" spans="1:6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</row>
    <row r="127" spans="1:6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</row>
    <row r="128" spans="1:6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</row>
    <row r="129" spans="1:6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</row>
    <row r="130" spans="1:6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</row>
    <row r="131" spans="1:6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</row>
    <row r="132" spans="1:6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</row>
    <row r="133" spans="1:6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</row>
    <row r="134" spans="1:6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</row>
    <row r="135" spans="1:6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</row>
    <row r="136" spans="1:6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</row>
    <row r="137" spans="1:6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</row>
    <row r="138" spans="1:6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</row>
    <row r="139" spans="1:6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</row>
    <row r="140" spans="1:6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</row>
    <row r="141" spans="1:6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</row>
    <row r="142" spans="1:6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</row>
    <row r="143" spans="1:6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</row>
    <row r="144" spans="1:6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</row>
    <row r="145" spans="1:6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</row>
    <row r="146" spans="1:6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</row>
    <row r="147" spans="1:6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</row>
    <row r="148" spans="1:6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</row>
    <row r="149" spans="1:6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</row>
    <row r="150" spans="1:6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</row>
    <row r="151" spans="1:6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</row>
    <row r="152" spans="1:6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</row>
    <row r="153" spans="1:6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</row>
    <row r="154" spans="1:6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</row>
    <row r="155" spans="1:6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</row>
    <row r="156" spans="1:6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</row>
    <row r="157" spans="1:6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</row>
    <row r="158" spans="1:6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</row>
    <row r="159" spans="1:6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</row>
    <row r="160" spans="1:6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</row>
    <row r="161" spans="1:6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</row>
    <row r="162" spans="1: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</row>
    <row r="163" spans="1:6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</row>
    <row r="164" spans="1:6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</row>
    <row r="165" spans="1:6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</row>
    <row r="166" spans="1:6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</row>
    <row r="167" spans="1:6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</row>
    <row r="168" spans="1:6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</row>
    <row r="169" spans="1:6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</row>
    <row r="170" spans="1:6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</row>
    <row r="171" spans="1:6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</row>
    <row r="172" spans="1:6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</row>
    <row r="173" spans="1:6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</row>
    <row r="174" spans="1:6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</row>
    <row r="175" spans="1:6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</row>
    <row r="176" spans="1:6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</row>
    <row r="177" spans="1:6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</row>
    <row r="178" spans="1:6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</row>
    <row r="179" spans="1:6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</row>
    <row r="180" spans="1:6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</row>
    <row r="181" spans="1:6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</row>
    <row r="182" spans="1:6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</row>
    <row r="183" spans="1:6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</row>
    <row r="184" spans="1:6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</row>
    <row r="185" spans="1:6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</row>
    <row r="186" spans="1:6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</row>
    <row r="187" spans="1:6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</row>
    <row r="188" spans="1:6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</row>
    <row r="189" spans="1:6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</row>
    <row r="190" spans="1:6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</row>
    <row r="191" spans="1:6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</row>
    <row r="192" spans="1:6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</row>
    <row r="193" spans="1:6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</row>
    <row r="194" spans="1:6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</row>
    <row r="195" spans="1:6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</row>
    <row r="196" spans="1:6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</row>
    <row r="197" spans="1:6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</row>
    <row r="198" spans="1:6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</row>
    <row r="199" spans="1:6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</row>
    <row r="200" spans="1:6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</row>
    <row r="201" spans="1:6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</row>
    <row r="202" spans="1:6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</row>
    <row r="203" spans="1:6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</row>
    <row r="204" spans="1:6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</row>
    <row r="205" spans="1:6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</row>
    <row r="206" spans="1:6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</row>
    <row r="207" spans="1:6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</row>
    <row r="208" spans="1:6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</row>
    <row r="209" spans="1:6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</row>
    <row r="210" spans="1:6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</row>
    <row r="211" spans="1:6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</row>
    <row r="212" spans="1:6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</row>
    <row r="213" spans="1:6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</row>
    <row r="214" spans="1:6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</row>
    <row r="215" spans="1:6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</row>
    <row r="216" spans="1:6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</row>
    <row r="217" spans="1:6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</row>
    <row r="218" spans="1:6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</row>
    <row r="219" spans="1:6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</row>
    <row r="220" spans="1:6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</row>
    <row r="221" spans="1:6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</row>
    <row r="222" spans="1:6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</row>
    <row r="223" spans="1:6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</row>
    <row r="224" spans="1:6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</row>
    <row r="225" spans="1:6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</row>
    <row r="226" spans="1:6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</row>
    <row r="227" spans="1:6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</row>
    <row r="228" spans="1:6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</row>
    <row r="229" spans="1:6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</row>
    <row r="230" spans="1:6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</row>
    <row r="231" spans="1:6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</row>
    <row r="232" spans="1:6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</row>
    <row r="233" spans="1:6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</row>
    <row r="234" spans="1:6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</row>
    <row r="235" spans="1:6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</row>
    <row r="236" spans="1:6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</row>
    <row r="237" spans="1:6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</row>
    <row r="238" spans="1:6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</row>
    <row r="239" spans="1:6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</row>
    <row r="240" spans="1:6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</row>
    <row r="241" spans="1:6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</row>
    <row r="242" spans="1:6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</row>
    <row r="243" spans="1:6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</row>
    <row r="244" spans="1:6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</row>
    <row r="245" spans="1:6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</row>
    <row r="246" spans="1:6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</row>
    <row r="247" spans="1:6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</row>
    <row r="248" spans="1:6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</row>
    <row r="249" spans="1:6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</row>
    <row r="250" spans="1:6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</row>
    <row r="251" spans="1:6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</row>
    <row r="252" spans="1:6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</row>
    <row r="253" spans="1:6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</row>
    <row r="254" spans="1:6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</row>
    <row r="255" spans="1:6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</row>
    <row r="256" spans="1:6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</row>
    <row r="257" spans="1:6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</row>
    <row r="258" spans="1:6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</row>
    <row r="259" spans="1:6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</row>
    <row r="260" spans="1:6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</row>
    <row r="261" spans="1:6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</row>
    <row r="262" spans="1: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</row>
    <row r="263" spans="1:6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</row>
    <row r="264" spans="1:6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</row>
    <row r="265" spans="1:6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</row>
    <row r="266" spans="1:6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</row>
    <row r="267" spans="1:6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</row>
    <row r="268" spans="1:6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</row>
    <row r="269" spans="1:6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</row>
    <row r="270" spans="1:6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</row>
    <row r="271" spans="1:6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</row>
    <row r="272" spans="1:6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</row>
    <row r="273" spans="1:6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</row>
    <row r="274" spans="1:6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</row>
    <row r="275" spans="1:6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</row>
    <row r="276" spans="1:6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</row>
    <row r="277" spans="1:6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</row>
    <row r="278" spans="1:6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</row>
    <row r="279" spans="1:6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</row>
    <row r="280" spans="1:6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</row>
    <row r="281" spans="1:6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</row>
    <row r="282" spans="1:6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</row>
    <row r="283" spans="1:6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</row>
    <row r="284" spans="1:6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</row>
    <row r="285" spans="1:6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</row>
    <row r="286" spans="1:6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</row>
    <row r="287" spans="1:6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</row>
    <row r="288" spans="1:6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</row>
    <row r="289" spans="1:6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</row>
    <row r="290" spans="1:6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</row>
    <row r="291" spans="1:6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</row>
    <row r="292" spans="1:6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</row>
    <row r="293" spans="1:6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</row>
    <row r="294" spans="1:6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</row>
    <row r="295" spans="1:6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</row>
    <row r="296" spans="1:6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</row>
    <row r="297" spans="1:6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</row>
    <row r="298" spans="1:6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</row>
    <row r="299" spans="1:6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</row>
    <row r="300" spans="1:6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</row>
    <row r="301" spans="1:6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</row>
    <row r="302" spans="1:6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</row>
    <row r="303" spans="1:6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</row>
    <row r="304" spans="1:6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</row>
    <row r="305" spans="1:6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</row>
    <row r="306" spans="1:6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</row>
    <row r="307" spans="1:6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</row>
    <row r="308" spans="1:6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</row>
    <row r="309" spans="1:6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</row>
    <row r="310" spans="1:6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</row>
    <row r="311" spans="1:6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</row>
    <row r="312" spans="1:6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</row>
    <row r="313" spans="1:6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</row>
    <row r="314" spans="1:6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</row>
    <row r="315" spans="1:6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</row>
    <row r="316" spans="1:6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</row>
    <row r="317" spans="1:6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</row>
    <row r="318" spans="1:6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</row>
    <row r="319" spans="1:6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</row>
    <row r="320" spans="1:6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</row>
    <row r="321" spans="1:6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</row>
    <row r="322" spans="1:6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</row>
    <row r="323" spans="1:6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</row>
    <row r="324" spans="1:6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</row>
    <row r="325" spans="1:6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</row>
    <row r="326" spans="1:6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</row>
    <row r="327" spans="1:6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</row>
    <row r="328" spans="1:6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</row>
    <row r="329" spans="1:6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</row>
    <row r="330" spans="1:6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</row>
    <row r="331" spans="1:6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</row>
    <row r="332" spans="1:6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</row>
    <row r="333" spans="1:6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</row>
    <row r="334" spans="1:6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</row>
    <row r="335" spans="1:6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</row>
    <row r="336" spans="1:6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</row>
    <row r="337" spans="1:6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</row>
    <row r="338" spans="1:6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</row>
    <row r="339" spans="1:6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</row>
    <row r="340" spans="1:6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</row>
    <row r="341" spans="1:6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</row>
    <row r="342" spans="1:6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</row>
    <row r="343" spans="1:6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</row>
    <row r="344" spans="1:6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</row>
    <row r="345" spans="1:6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</row>
    <row r="346" spans="1:6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</row>
    <row r="347" spans="1:6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</row>
    <row r="348" spans="1:6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</row>
    <row r="349" spans="1:6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</row>
    <row r="350" spans="1:6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</row>
    <row r="351" spans="1:6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</row>
    <row r="352" spans="1:6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</row>
    <row r="353" spans="1:6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</row>
    <row r="354" spans="1:6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</row>
    <row r="355" spans="1:6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</row>
    <row r="356" spans="1:6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</row>
    <row r="357" spans="1:6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</row>
    <row r="358" spans="1:6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</row>
    <row r="359" spans="1:6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</row>
    <row r="360" spans="1:6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</row>
    <row r="361" spans="1:6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</row>
    <row r="362" spans="1: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</row>
    <row r="363" spans="1:6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</row>
    <row r="364" spans="1:6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</row>
    <row r="365" spans="1:6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</row>
    <row r="366" spans="1:6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</row>
    <row r="367" spans="1:6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</row>
    <row r="368" spans="1:6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</row>
    <row r="369" spans="1:6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</row>
    <row r="370" spans="1:6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</row>
    <row r="371" spans="1:6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</row>
    <row r="372" spans="1:6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</row>
    <row r="373" spans="1:6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</row>
    <row r="374" spans="1:6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</row>
    <row r="375" spans="1:6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</row>
    <row r="376" spans="1:6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</row>
    <row r="377" spans="1:6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</row>
    <row r="378" spans="1:6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</row>
    <row r="379" spans="1:6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</row>
    <row r="380" spans="1:6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</row>
    <row r="381" spans="1:6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</row>
    <row r="382" spans="1:6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</row>
    <row r="383" spans="1:6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</row>
    <row r="384" spans="1:6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</row>
    <row r="385" spans="1:6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</row>
    <row r="386" spans="1:6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</row>
    <row r="387" spans="1:6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</row>
    <row r="388" spans="1:6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</row>
    <row r="389" spans="1:6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</row>
    <row r="390" spans="1:6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</row>
    <row r="391" spans="1:6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</row>
    <row r="392" spans="1:6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</row>
    <row r="393" spans="1:6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</row>
    <row r="394" spans="1:6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</row>
    <row r="395" spans="1:6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</row>
    <row r="396" spans="1:6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</row>
    <row r="397" spans="1:6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</row>
    <row r="398" spans="1:6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</row>
    <row r="399" spans="1:6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</row>
    <row r="400" spans="1:6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</row>
    <row r="401" spans="1:6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</row>
    <row r="402" spans="1:6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</row>
    <row r="403" spans="1:6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</row>
    <row r="404" spans="1:6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</row>
    <row r="405" spans="1:6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</row>
    <row r="406" spans="1:6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</row>
    <row r="407" spans="1:6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</row>
    <row r="408" spans="1:6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</row>
    <row r="409" spans="1:6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</row>
    <row r="410" spans="1:6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</row>
    <row r="411" spans="1:6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</row>
    <row r="412" spans="1:6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</row>
    <row r="413" spans="1:6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</row>
    <row r="414" spans="1:6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</row>
    <row r="415" spans="1:6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</row>
    <row r="416" spans="1:6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</row>
    <row r="417" spans="1:6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</row>
    <row r="418" spans="1:6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</row>
    <row r="419" spans="1:6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</row>
    <row r="420" spans="1:6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</row>
    <row r="421" spans="1:6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</row>
    <row r="422" spans="1:6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</row>
    <row r="423" spans="1:6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</row>
    <row r="424" spans="1:6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</row>
    <row r="425" spans="1:6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</row>
    <row r="426" spans="1:6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</row>
    <row r="427" spans="1:6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</row>
    <row r="428" spans="1:6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</row>
    <row r="429" spans="1:6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</row>
    <row r="430" spans="1:6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</row>
    <row r="431" spans="1:6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</row>
    <row r="432" spans="1:6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</row>
    <row r="433" spans="1:6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</row>
    <row r="434" spans="1:6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</row>
    <row r="435" spans="1:6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</row>
    <row r="436" spans="1:6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</row>
    <row r="437" spans="1:6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</row>
    <row r="438" spans="1:6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</row>
    <row r="439" spans="1:6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</row>
    <row r="440" spans="1:6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</row>
    <row r="441" spans="1:6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</row>
    <row r="442" spans="1:6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</row>
    <row r="443" spans="1:6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</row>
    <row r="444" spans="1:6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</row>
    <row r="445" spans="1:6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</row>
    <row r="446" spans="1:6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</row>
    <row r="447" spans="1:6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</row>
    <row r="448" spans="1:6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</row>
    <row r="449" spans="1:6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</row>
    <row r="450" spans="1:6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</row>
    <row r="451" spans="1:6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</row>
    <row r="452" spans="1:6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</row>
    <row r="453" spans="1:6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</row>
    <row r="454" spans="1:6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</row>
    <row r="455" spans="1:6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</row>
    <row r="456" spans="1:6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</row>
    <row r="457" spans="1:6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</row>
    <row r="458" spans="1:6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</row>
    <row r="459" spans="1:6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</row>
    <row r="460" spans="1:6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</row>
    <row r="461" spans="1:6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</row>
    <row r="462" spans="1: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</row>
    <row r="463" spans="1:6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</row>
    <row r="464" spans="1:6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</row>
    <row r="465" spans="1:6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</row>
    <row r="466" spans="1:6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</row>
    <row r="467" spans="1:6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</row>
    <row r="468" spans="1:6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</row>
    <row r="469" spans="1:6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</row>
    <row r="470" spans="1:6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</row>
    <row r="471" spans="1:6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</row>
    <row r="472" spans="1:6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</row>
    <row r="473" spans="1:6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</row>
    <row r="474" spans="1:6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</row>
    <row r="475" spans="1:6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</row>
    <row r="476" spans="1:6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</row>
    <row r="477" spans="1:6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</row>
    <row r="478" spans="1:6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</row>
    <row r="479" spans="1:6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</row>
    <row r="480" spans="1:6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</row>
    <row r="481" spans="1:6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</row>
    <row r="482" spans="1:6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</row>
    <row r="483" spans="1:6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</row>
    <row r="484" spans="1:6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</row>
    <row r="485" spans="1:6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</row>
    <row r="486" spans="1:6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</row>
    <row r="487" spans="1:6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</row>
    <row r="488" spans="1:6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</row>
    <row r="489" spans="1:6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</row>
    <row r="490" spans="1:6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</row>
    <row r="491" spans="1:6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</row>
    <row r="492" spans="1:6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</row>
    <row r="493" spans="1:6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</row>
    <row r="494" spans="1:6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</row>
    <row r="495" spans="45:62"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</row>
    <row r="496" spans="45:62"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</row>
    <row r="497" spans="45:62"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</row>
    <row r="498" spans="45:62"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</row>
    <row r="499" spans="45:62"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</row>
    <row r="500" spans="45:62"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</row>
    <row r="501" spans="45:62"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</row>
  </sheetData>
  <mergeCells count="44">
    <mergeCell ref="A1:AR1"/>
    <mergeCell ref="AS1:AZ1"/>
    <mergeCell ref="BA1:BH1"/>
    <mergeCell ref="BI1:BJ1"/>
    <mergeCell ref="L2:AF2"/>
    <mergeCell ref="AH2:AJ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G2:AG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B6" r:id="rId1" display="603867(新化股份)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入场指标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2021-11-22T09:47:00Z</dcterms:created>
  <dcterms:modified xsi:type="dcterms:W3CDTF">2021-11-22T20:22:44Z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