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8940" activeTab="1"/>
  </bookViews>
  <sheets>
    <sheet name="能源总量及其结构变化" sheetId="1" r:id="rId1"/>
    <sheet name="电力" sheetId="2" r:id="rId2"/>
  </sheets>
  <calcPr calcId="144525"/>
</workbook>
</file>

<file path=xl/sharedStrings.xml><?xml version="1.0" encoding="utf-8"?>
<sst xmlns="http://schemas.openxmlformats.org/spreadsheetml/2006/main" count="28">
  <si>
    <t>能源类型</t>
  </si>
  <si>
    <t>总量变化(亿吨)</t>
  </si>
  <si>
    <t>比重变化</t>
  </si>
  <si>
    <t>生产进口情况（亿吨）</t>
  </si>
  <si>
    <t>2020</t>
  </si>
  <si>
    <t>变化</t>
  </si>
  <si>
    <t>2015年</t>
  </si>
  <si>
    <t>2020年</t>
  </si>
  <si>
    <t>2017</t>
  </si>
  <si>
    <t>2018</t>
  </si>
  <si>
    <t>煤炭</t>
  </si>
  <si>
    <t>49.8</t>
  </si>
  <si>
    <t>石油</t>
  </si>
  <si>
    <t>天然气</t>
  </si>
  <si>
    <t>非化石能源</t>
  </si>
  <si>
    <t>电力供应类型</t>
  </si>
  <si>
    <t>总装机容量</t>
  </si>
  <si>
    <t>总发电量</t>
  </si>
  <si>
    <t>分别装机容量及其变化</t>
  </si>
  <si>
    <t>增量1</t>
  </si>
  <si>
    <t>增量2</t>
  </si>
  <si>
    <t>增量3</t>
  </si>
  <si>
    <t>增量4</t>
  </si>
  <si>
    <t>火电</t>
  </si>
  <si>
    <t>水电</t>
  </si>
  <si>
    <t>太阳发电</t>
  </si>
  <si>
    <t>风电</t>
  </si>
  <si>
    <t>核电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</si>
</sst>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6" xfId="9" applyNumberFormat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6"/>
  <sheetViews>
    <sheetView workbookViewId="0">
      <selection activeCell="I6" sqref="I6"/>
    </sheetView>
  </sheetViews>
  <sheetFormatPr defaultColWidth="9.14285714285714" defaultRowHeight="17.6" outlineLevelRow="5"/>
  <cols>
    <col min="18" max="18" width="9.42857142857143"/>
  </cols>
  <sheetData>
    <row r="1" spans="1:22">
      <c r="A1" s="2" t="s">
        <v>0</v>
      </c>
      <c r="B1" s="2" t="s">
        <v>1</v>
      </c>
      <c r="C1" s="2"/>
      <c r="D1" s="2"/>
      <c r="E1" s="19" t="s">
        <v>2</v>
      </c>
      <c r="G1" s="19"/>
      <c r="H1" s="2" t="s">
        <v>3</v>
      </c>
      <c r="R1" s="2"/>
      <c r="S1" s="2"/>
      <c r="T1" s="2"/>
      <c r="U1" s="2"/>
      <c r="V1" s="2"/>
    </row>
    <row r="2" spans="1:22">
      <c r="A2" s="2"/>
      <c r="B2" s="2">
        <v>2015</v>
      </c>
      <c r="C2" s="16" t="s">
        <v>4</v>
      </c>
      <c r="D2" s="16" t="s">
        <v>5</v>
      </c>
      <c r="E2" s="16" t="s">
        <v>6</v>
      </c>
      <c r="F2" s="16" t="s">
        <v>7</v>
      </c>
      <c r="G2" s="3" t="s">
        <v>5</v>
      </c>
      <c r="H2" s="2">
        <v>2017</v>
      </c>
      <c r="J2" s="2">
        <v>2018</v>
      </c>
      <c r="L2" s="2">
        <v>2019</v>
      </c>
      <c r="N2" s="2">
        <v>2020</v>
      </c>
      <c r="P2" s="2">
        <v>2021</v>
      </c>
      <c r="R2" s="16" t="s">
        <v>8</v>
      </c>
      <c r="S2" s="16" t="s">
        <v>9</v>
      </c>
      <c r="T2" s="2">
        <v>2019</v>
      </c>
      <c r="U2" s="2">
        <v>2020</v>
      </c>
      <c r="V2" s="2">
        <v>2021</v>
      </c>
    </row>
    <row r="3" spans="1:22">
      <c r="A3" s="2" t="s">
        <v>10</v>
      </c>
      <c r="B3" s="17">
        <v>43.4</v>
      </c>
      <c r="C3" s="18" t="s">
        <v>11</v>
      </c>
      <c r="D3" s="18">
        <f>C3-B3</f>
        <v>6.4</v>
      </c>
      <c r="E3" s="19">
        <v>0.638</v>
      </c>
      <c r="F3" s="19">
        <v>0.568</v>
      </c>
      <c r="G3" s="3">
        <f t="shared" ref="G3:G6" si="0">F3-E3</f>
        <v>-0.0700000000000001</v>
      </c>
      <c r="H3" s="2">
        <v>35.2</v>
      </c>
      <c r="I3" s="2">
        <v>2.71</v>
      </c>
      <c r="J3" s="2">
        <v>36.8</v>
      </c>
      <c r="K3" s="2">
        <v>2.81</v>
      </c>
      <c r="L3" s="2">
        <v>38.5</v>
      </c>
      <c r="M3" s="2">
        <v>3</v>
      </c>
      <c r="N3" s="2">
        <v>39</v>
      </c>
      <c r="O3" s="2">
        <v>3.04</v>
      </c>
      <c r="P3" s="2">
        <v>41.3</v>
      </c>
      <c r="Q3" s="2">
        <v>3.23</v>
      </c>
      <c r="R3" s="3">
        <f>I3/H3</f>
        <v>0.0769886363636364</v>
      </c>
      <c r="S3" s="3">
        <f>K3/J3</f>
        <v>0.0763586956521739</v>
      </c>
      <c r="T3" s="3">
        <f>M3/L3</f>
        <v>0.0779220779220779</v>
      </c>
      <c r="U3" s="3">
        <f>O3/N3</f>
        <v>0.077948717948718</v>
      </c>
      <c r="V3" s="3">
        <f>Q3/P3</f>
        <v>0.0782082324455206</v>
      </c>
    </row>
    <row r="4" spans="1:22">
      <c r="A4" s="2" t="s">
        <v>12</v>
      </c>
      <c r="B4" s="17"/>
      <c r="C4" s="18"/>
      <c r="D4" s="18"/>
      <c r="E4" s="19">
        <v>0.183</v>
      </c>
      <c r="F4" s="19">
        <v>0.189</v>
      </c>
      <c r="G4" s="3">
        <f t="shared" si="0"/>
        <v>0.00599999999999998</v>
      </c>
      <c r="H4" s="2">
        <v>1.91</v>
      </c>
      <c r="I4" s="2">
        <v>4.19</v>
      </c>
      <c r="J4" s="2">
        <v>1.89</v>
      </c>
      <c r="K4" s="2">
        <v>4.61</v>
      </c>
      <c r="L4" s="2">
        <v>1.91</v>
      </c>
      <c r="M4" s="2">
        <v>5.06</v>
      </c>
      <c r="N4" s="2">
        <v>1.95</v>
      </c>
      <c r="O4" s="2">
        <v>5.42</v>
      </c>
      <c r="P4" s="2">
        <v>1.99</v>
      </c>
      <c r="Q4" s="2">
        <v>5.13</v>
      </c>
      <c r="R4" s="3">
        <f>I4/H4</f>
        <v>2.19371727748691</v>
      </c>
      <c r="S4" s="3">
        <f>K4/J4</f>
        <v>2.43915343915344</v>
      </c>
      <c r="T4" s="3">
        <f>M4/L4</f>
        <v>2.64921465968586</v>
      </c>
      <c r="U4" s="3">
        <f>O4/N4</f>
        <v>2.77948717948718</v>
      </c>
      <c r="V4" s="3">
        <f>Q4/P4</f>
        <v>2.57788944723618</v>
      </c>
    </row>
    <row r="5" spans="1:22">
      <c r="A5" s="2" t="s">
        <v>13</v>
      </c>
      <c r="B5" s="17"/>
      <c r="C5" s="18"/>
      <c r="D5" s="18"/>
      <c r="E5" s="19">
        <v>0.059</v>
      </c>
      <c r="F5" s="19">
        <v>0.084</v>
      </c>
      <c r="G5" s="3">
        <f t="shared" si="0"/>
        <v>0.025</v>
      </c>
      <c r="J5" s="2">
        <v>1602.7</v>
      </c>
      <c r="K5" s="2">
        <v>1256.4</v>
      </c>
      <c r="L5" s="2">
        <v>1761.7</v>
      </c>
      <c r="M5" s="2">
        <v>1342.2</v>
      </c>
      <c r="N5" s="2">
        <v>1925</v>
      </c>
      <c r="O5" s="2">
        <v>1413.1</v>
      </c>
      <c r="P5" s="2">
        <v>2075.8</v>
      </c>
      <c r="Q5" s="2">
        <v>1686.9</v>
      </c>
      <c r="R5" s="3" t="e">
        <f>I5/H5</f>
        <v>#DIV/0!</v>
      </c>
      <c r="S5" s="3">
        <f>K5/J5</f>
        <v>0.783927122979971</v>
      </c>
      <c r="T5" s="3">
        <f>M5/L5</f>
        <v>0.761877731736391</v>
      </c>
      <c r="U5" s="3">
        <f>O5/N5</f>
        <v>0.734077922077922</v>
      </c>
      <c r="V5" s="3">
        <f>Q5/P5</f>
        <v>0.812650544368436</v>
      </c>
    </row>
    <row r="6" spans="1:7">
      <c r="A6" s="2" t="s">
        <v>14</v>
      </c>
      <c r="B6" s="17"/>
      <c r="C6" s="18"/>
      <c r="D6" s="18"/>
      <c r="E6" s="19">
        <v>0.12</v>
      </c>
      <c r="F6" s="19">
        <v>0.159</v>
      </c>
      <c r="G6" s="3">
        <f t="shared" si="0"/>
        <v>0.039</v>
      </c>
    </row>
  </sheetData>
  <mergeCells count="12">
    <mergeCell ref="B1:D1"/>
    <mergeCell ref="E1:G1"/>
    <mergeCell ref="H1:V1"/>
    <mergeCell ref="H2:I2"/>
    <mergeCell ref="J2:K2"/>
    <mergeCell ref="L2:M2"/>
    <mergeCell ref="N2:O2"/>
    <mergeCell ref="P2:Q2"/>
    <mergeCell ref="A1:A2"/>
    <mergeCell ref="B3:B6"/>
    <mergeCell ref="C3:C6"/>
    <mergeCell ref="D3:D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7"/>
  <sheetViews>
    <sheetView tabSelected="1" workbookViewId="0">
      <pane xSplit="1" ySplit="2" topLeftCell="S3" activePane="bottomRight" state="frozen"/>
      <selection/>
      <selection pane="topRight"/>
      <selection pane="bottomLeft"/>
      <selection pane="bottomRight" activeCell="AB7" sqref="AB7"/>
    </sheetView>
  </sheetViews>
  <sheetFormatPr defaultColWidth="9.14285714285714" defaultRowHeight="17.6" outlineLevelRow="6"/>
  <cols>
    <col min="1" max="1" width="14.9285714285714" customWidth="1"/>
    <col min="7" max="10" width="12.7857142857143"/>
    <col min="16" max="19" width="12.7857142857143" style="1"/>
    <col min="20" max="24" width="9.14285714285714" style="2"/>
    <col min="25" max="25" width="12.7857142857143" style="3"/>
    <col min="26" max="28" width="9.14285714285714" style="3"/>
  </cols>
  <sheetData>
    <row r="1" spans="1:20">
      <c r="A1" s="4" t="s">
        <v>15</v>
      </c>
      <c r="B1" s="5" t="s">
        <v>16</v>
      </c>
      <c r="C1" s="6"/>
      <c r="D1" s="6"/>
      <c r="E1" s="6"/>
      <c r="F1" s="6"/>
      <c r="G1" s="6"/>
      <c r="H1" s="6"/>
      <c r="I1" s="6"/>
      <c r="J1" s="13"/>
      <c r="K1" s="14" t="s">
        <v>17</v>
      </c>
      <c r="L1" s="14"/>
      <c r="M1" s="14"/>
      <c r="N1" s="14"/>
      <c r="O1" s="14"/>
      <c r="P1" s="14"/>
      <c r="Q1" s="14"/>
      <c r="R1" s="14"/>
      <c r="S1" s="14"/>
      <c r="T1" s="2" t="s">
        <v>18</v>
      </c>
    </row>
    <row r="2" spans="1:28">
      <c r="A2" s="7"/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9" t="s">
        <v>19</v>
      </c>
      <c r="H2" s="9" t="s">
        <v>20</v>
      </c>
      <c r="I2" s="9" t="s">
        <v>21</v>
      </c>
      <c r="J2" s="9" t="s">
        <v>22</v>
      </c>
      <c r="K2" s="8">
        <v>2017</v>
      </c>
      <c r="L2" s="8">
        <v>2018</v>
      </c>
      <c r="M2" s="8">
        <v>2019</v>
      </c>
      <c r="N2" s="8">
        <v>2020</v>
      </c>
      <c r="O2" s="8">
        <v>2021</v>
      </c>
      <c r="P2" s="9" t="s">
        <v>19</v>
      </c>
      <c r="Q2" s="9" t="s">
        <v>20</v>
      </c>
      <c r="R2" s="9" t="s">
        <v>21</v>
      </c>
      <c r="S2" s="9" t="s">
        <v>22</v>
      </c>
      <c r="T2" s="15">
        <v>2017</v>
      </c>
      <c r="U2" s="15">
        <v>2018</v>
      </c>
      <c r="V2" s="15">
        <v>2019</v>
      </c>
      <c r="W2" s="15">
        <v>2020</v>
      </c>
      <c r="X2" s="15">
        <v>2021</v>
      </c>
      <c r="Y2" s="9" t="s">
        <v>19</v>
      </c>
      <c r="Z2" s="9" t="s">
        <v>20</v>
      </c>
      <c r="AA2" s="9" t="s">
        <v>21</v>
      </c>
      <c r="AB2" s="9" t="s">
        <v>22</v>
      </c>
    </row>
    <row r="3" spans="1:28">
      <c r="A3" s="8" t="s">
        <v>23</v>
      </c>
      <c r="B3" s="8">
        <v>17.77</v>
      </c>
      <c r="C3" s="8">
        <v>19</v>
      </c>
      <c r="D3" s="8">
        <v>20.11</v>
      </c>
      <c r="E3" s="8">
        <v>22.01</v>
      </c>
      <c r="F3" s="8">
        <v>23.77</v>
      </c>
      <c r="G3" s="10">
        <f>(C3-B3)/B3</f>
        <v>0.0692177827799663</v>
      </c>
      <c r="H3" s="10">
        <f>(D3-C3)/C3</f>
        <v>0.0584210526315789</v>
      </c>
      <c r="I3" s="10">
        <f>(E3-D3)/D3</f>
        <v>0.0944803580308305</v>
      </c>
      <c r="J3" s="10">
        <f>(F3-E3)/E3</f>
        <v>0.0799636528850522</v>
      </c>
      <c r="K3" s="8">
        <v>64951.4</v>
      </c>
      <c r="L3" s="8">
        <v>71117.7</v>
      </c>
      <c r="M3" s="8">
        <v>75034.3</v>
      </c>
      <c r="N3" s="8">
        <v>77790.6</v>
      </c>
      <c r="O3" s="8">
        <v>85442.5</v>
      </c>
      <c r="P3" s="9">
        <f>(L3-K3)/K3</f>
        <v>0.0949371376136618</v>
      </c>
      <c r="Q3" s="9">
        <f>(M3-L3)/L3</f>
        <v>0.0550720847271496</v>
      </c>
      <c r="R3" s="9">
        <f>(N3-M3)/M3</f>
        <v>0.0367338670448049</v>
      </c>
      <c r="S3" s="9">
        <f>(O3-N3)/N3</f>
        <v>0.0983653551971574</v>
      </c>
      <c r="T3" s="15">
        <v>11.06</v>
      </c>
      <c r="U3" s="15">
        <v>11.44</v>
      </c>
      <c r="V3" s="15">
        <v>11.91</v>
      </c>
      <c r="W3" s="15">
        <v>12.45</v>
      </c>
      <c r="X3" s="15">
        <v>12.97</v>
      </c>
      <c r="Y3" s="9">
        <f>(U3-T3)/T3</f>
        <v>0.0343580470162748</v>
      </c>
      <c r="Z3" s="9">
        <f>(V3-U3)/U3</f>
        <v>0.0410839160839161</v>
      </c>
      <c r="AA3" s="9">
        <f>(W3-V3)/V3</f>
        <v>0.0453400503778337</v>
      </c>
      <c r="AB3" s="9">
        <f>(X3-W3)/W3</f>
        <v>0.0417670682730925</v>
      </c>
    </row>
    <row r="4" spans="1:28">
      <c r="A4" s="8" t="s">
        <v>24</v>
      </c>
      <c r="B4" s="8"/>
      <c r="C4" s="8"/>
      <c r="D4" s="8"/>
      <c r="E4" s="8"/>
      <c r="F4" s="8"/>
      <c r="G4" s="11"/>
      <c r="H4" s="11"/>
      <c r="I4" s="11"/>
      <c r="J4" s="11"/>
      <c r="K4" s="8"/>
      <c r="L4" s="8"/>
      <c r="M4" s="8"/>
      <c r="N4" s="8"/>
      <c r="O4" s="8"/>
      <c r="P4" s="9"/>
      <c r="Q4" s="9"/>
      <c r="R4" s="9"/>
      <c r="S4" s="9"/>
      <c r="T4" s="15">
        <v>3.41</v>
      </c>
      <c r="U4" s="15">
        <v>3.52</v>
      </c>
      <c r="V4" s="15">
        <v>3.56</v>
      </c>
      <c r="W4" s="15">
        <v>3.7</v>
      </c>
      <c r="X4" s="15">
        <v>3.91</v>
      </c>
      <c r="Y4" s="9">
        <f>(U4-T4)/T4</f>
        <v>0.032258064516129</v>
      </c>
      <c r="Z4" s="9">
        <f>(V4-U4)/U4</f>
        <v>0.0113636363636364</v>
      </c>
      <c r="AA4" s="9">
        <f>(W4-V4)/V4</f>
        <v>0.0393258426966292</v>
      </c>
      <c r="AB4" s="9">
        <f>(X4-W4)/W4</f>
        <v>0.0567567567567567</v>
      </c>
    </row>
    <row r="5" spans="1:28">
      <c r="A5" s="8" t="s">
        <v>25</v>
      </c>
      <c r="B5" s="8"/>
      <c r="C5" s="8"/>
      <c r="D5" s="8"/>
      <c r="E5" s="8"/>
      <c r="F5" s="8"/>
      <c r="G5" s="11"/>
      <c r="H5" s="11"/>
      <c r="I5" s="11"/>
      <c r="J5" s="11"/>
      <c r="K5" s="8"/>
      <c r="L5" s="8"/>
      <c r="M5" s="8"/>
      <c r="N5" s="8"/>
      <c r="O5" s="8"/>
      <c r="P5" s="9"/>
      <c r="Q5" s="9"/>
      <c r="R5" s="9"/>
      <c r="S5" s="9"/>
      <c r="T5" s="15">
        <v>1.3</v>
      </c>
      <c r="U5" s="15">
        <v>1.75</v>
      </c>
      <c r="V5" s="15">
        <v>2.05</v>
      </c>
      <c r="W5" s="15">
        <v>2.53</v>
      </c>
      <c r="X5" s="15">
        <v>3.07</v>
      </c>
      <c r="Y5" s="9">
        <f>(U5-T5)/T5</f>
        <v>0.346153846153846</v>
      </c>
      <c r="Z5" s="9">
        <f>(V5-U5)/U5</f>
        <v>0.171428571428571</v>
      </c>
      <c r="AA5" s="9">
        <f>(W5-V5)/V5</f>
        <v>0.234146341463415</v>
      </c>
      <c r="AB5" s="9">
        <f>(X5-W5)/W5</f>
        <v>0.213438735177866</v>
      </c>
    </row>
    <row r="6" spans="1:28">
      <c r="A6" s="8" t="s">
        <v>26</v>
      </c>
      <c r="B6" s="8"/>
      <c r="C6" s="8"/>
      <c r="D6" s="8"/>
      <c r="E6" s="8"/>
      <c r="F6" s="8"/>
      <c r="G6" s="11"/>
      <c r="H6" s="11"/>
      <c r="I6" s="11"/>
      <c r="J6" s="11"/>
      <c r="K6" s="8"/>
      <c r="L6" s="8"/>
      <c r="M6" s="8"/>
      <c r="N6" s="8"/>
      <c r="O6" s="8"/>
      <c r="P6" s="9"/>
      <c r="Q6" s="9"/>
      <c r="R6" s="9"/>
      <c r="S6" s="9"/>
      <c r="T6" s="15">
        <v>1.64</v>
      </c>
      <c r="U6" s="15">
        <v>1.84</v>
      </c>
      <c r="V6" s="15">
        <v>2.1</v>
      </c>
      <c r="W6" s="15">
        <v>2.82</v>
      </c>
      <c r="X6" s="15">
        <v>3.28</v>
      </c>
      <c r="Y6" s="9">
        <f>(U6-T6)/T6</f>
        <v>0.121951219512195</v>
      </c>
      <c r="Z6" s="9">
        <f>(V6-U6)/U6</f>
        <v>0.141304347826087</v>
      </c>
      <c r="AA6" s="9">
        <f>(W6-V6)/V6</f>
        <v>0.342857142857143</v>
      </c>
      <c r="AB6" s="9">
        <f>(X6-W6)/W6</f>
        <v>0.163120567375887</v>
      </c>
    </row>
    <row r="7" spans="1:28">
      <c r="A7" s="8" t="s">
        <v>27</v>
      </c>
      <c r="B7" s="8"/>
      <c r="C7" s="8"/>
      <c r="D7" s="8"/>
      <c r="E7" s="8"/>
      <c r="F7" s="8"/>
      <c r="G7" s="12"/>
      <c r="H7" s="12"/>
      <c r="I7" s="12"/>
      <c r="J7" s="12"/>
      <c r="K7" s="8"/>
      <c r="L7" s="8"/>
      <c r="M7" s="8"/>
      <c r="N7" s="8"/>
      <c r="O7" s="8"/>
      <c r="P7" s="9"/>
      <c r="Q7" s="9"/>
      <c r="R7" s="9"/>
      <c r="S7" s="9"/>
      <c r="T7" s="15">
        <v>0.36</v>
      </c>
      <c r="U7" s="15">
        <v>0.45</v>
      </c>
      <c r="V7" s="15">
        <v>0.49</v>
      </c>
      <c r="W7" s="15">
        <v>0.5</v>
      </c>
      <c r="X7" s="15">
        <v>0.53</v>
      </c>
      <c r="Y7" s="9">
        <f>(U7-T7)/T7</f>
        <v>0.25</v>
      </c>
      <c r="Z7" s="9">
        <f>(V7-U7)/U7</f>
        <v>0.0888888888888888</v>
      </c>
      <c r="AA7" s="9">
        <f>(W7-V7)/V7</f>
        <v>0.0204081632653061</v>
      </c>
      <c r="AB7" s="9">
        <f>(X7-W7)/W7</f>
        <v>0.0600000000000001</v>
      </c>
    </row>
  </sheetData>
  <mergeCells count="22">
    <mergeCell ref="B1:J1"/>
    <mergeCell ref="K1:S1"/>
    <mergeCell ref="T1:AB1"/>
    <mergeCell ref="A1:A2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能源总量及其结构变化</vt:lpstr>
      <vt:lpstr>电力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2022-05-12T22:57:00Z</dcterms:created>
  <dcterms:modified xsi:type="dcterms:W3CDTF">2022-05-12T15:22:59Z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