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<sst xmlns="http://schemas.openxmlformats.org/spreadsheetml/2006/main" count="43">
  <si>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</si>
  <si>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</si>
  <si>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</si>
  <si>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</si>
  <si>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</si>
  <si>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</si>
  <si>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</si>
  <si>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</si>
  <si>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</si>
  <si>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</si>
  <si>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</si>
  <si>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</si>
  <si>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</si>
  <si>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</si>
  <si>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</si>
  <si>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</si>
  <si>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</si>
  <si>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</si>
  <si>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</si>
  <si>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</si>
  <si>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</si>
  <si>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</t>
  </si>
  <si>
    <t>当日收盘价是否小于20日均线
(是的时候应该警惕)</t>
  </si>
  <si>
    <t>是否出现连续三日新低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</si>
  <si>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</si>
  <si>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</si>
  <si>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</si>
  <si>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
（是的时候应该警惕）</t>
  </si>
  <si>
    <t>是否好的收盘次数大于坏的收盘次数
(处于下部应该警惕)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</si>
  <si>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</si>
  <si>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</si>
  <si>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</si>
  <si>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</si>
  <si>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</si>
  <si>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</si>
  <si>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</si>
  <si>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</si>
  <si>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</si>
  <si>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</si>
  <si>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</si>
  <si>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3.02%</t>
  </si>
  <si>
    <t>否</t>
  </si>
  <si>
    <t>是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</si>
</sst>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Border="0">
      <alignment vertical="center"/>
    </xf>
    <xf numFmtId="0" fontId="8" fillId="17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3" fillId="42" borderId="8" applyNumberFormat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9" fillId="35" borderId="8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6" fillId="31" borderId="7" applyNumberFormat="0" applyAlignment="0" applyProtection="0">
      <alignment vertical="center"/>
    </xf>
    <xf numFmtId="0" fontId="20" fillId="35" borderId="9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0" fillId="25" borderId="3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10" fontId="0" fillId="6" borderId="1" xfId="0" applyNumberFormat="1" applyFont="1" applyFill="1" applyBorder="1" applyAlignment="1">
      <alignment horizontal="center" vertical="center"/>
    </xf>
    <xf numFmtId="10" fontId="0" fillId="5" borderId="1" xfId="0" applyNumberFormat="1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49" fontId="2" fillId="12" borderId="1" xfId="0" applyNumberFormat="1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12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  <cell r="W4" t="str">
            <v>26.96</v>
          </cell>
          <cell r="X4" t="str">
            <v>24.74</v>
          </cell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  <cell r="AE4">
            <v>0.0823442136498517</v>
          </cell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</v>
          </cell>
          <cell r="AZ4">
            <v>5245</v>
          </cell>
          <cell r="BA4">
            <v>309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5">
          <cell r="BE5">
            <v>44531</v>
          </cell>
          <cell r="BF5">
            <v>27.7</v>
          </cell>
          <cell r="BG5">
            <v>100</v>
          </cell>
          <cell r="BH5">
            <v>5</v>
          </cell>
          <cell r="BI5">
            <v>2.77</v>
          </cell>
          <cell r="BJ5">
            <v>2762.23</v>
          </cell>
          <cell r="BK5">
            <v>28.7</v>
          </cell>
          <cell r="BL5">
            <v>27.5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  <cell r="S7">
            <v>34.66</v>
          </cell>
          <cell r="T7">
            <v>32.59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>
            <v>0.0597230236583957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</v>
          </cell>
          <cell r="AZ8">
            <v>7212</v>
          </cell>
          <cell r="BA8">
            <v>524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000006</v>
          </cell>
          <cell r="B10">
            <v>44529</v>
          </cell>
          <cell r="C10" t="str">
            <v>603010(万盛股份)</v>
          </cell>
          <cell r="D10">
            <v>22.26</v>
          </cell>
          <cell r="E10">
            <v>22.69</v>
          </cell>
          <cell r="F10">
            <v>24.83</v>
          </cell>
        </row>
        <row r="10">
          <cell r="H10">
            <v>28.99</v>
          </cell>
          <cell r="I10">
            <v>14.46</v>
          </cell>
          <cell r="J10">
            <v>31.94</v>
          </cell>
          <cell r="K10">
            <v>1.00484094052559</v>
          </cell>
          <cell r="L10">
            <v>0.0923606762680026</v>
          </cell>
        </row>
        <row r="10">
          <cell r="N10">
            <v>20.63</v>
          </cell>
          <cell r="O10">
            <v>25.66</v>
          </cell>
          <cell r="P10">
            <v>21.46</v>
          </cell>
          <cell r="Q10">
            <v>28.89</v>
          </cell>
          <cell r="R10">
            <v>24.22</v>
          </cell>
          <cell r="S10">
            <v>29.7</v>
          </cell>
          <cell r="T10">
            <v>27.72</v>
          </cell>
        </row>
        <row r="10">
          <cell r="Y10" t="str">
            <v>8w</v>
          </cell>
          <cell r="Z10">
            <v>0.354101440200376</v>
          </cell>
          <cell r="AA10">
            <v>0.163678877630553</v>
          </cell>
          <cell r="AB10">
            <v>0.161647628937349</v>
          </cell>
          <cell r="AC10">
            <v>0.0666666666666667</v>
          </cell>
        </row>
        <row r="10">
          <cell r="AF10" t="str">
            <v>4T</v>
          </cell>
          <cell r="AG10" t="str">
            <v>减少明显，空头几乎被榨干</v>
          </cell>
          <cell r="AH10">
            <v>31.18</v>
          </cell>
          <cell r="AI10">
            <v>21.1</v>
          </cell>
          <cell r="AJ10">
            <v>10.08</v>
          </cell>
          <cell r="AK10">
            <v>29.77</v>
          </cell>
          <cell r="AL10">
            <v>27.72</v>
          </cell>
          <cell r="AM10">
            <v>34.93</v>
          </cell>
          <cell r="AN10">
            <v>205</v>
          </cell>
          <cell r="AO10">
            <v>100</v>
          </cell>
          <cell r="AP10">
            <v>2.51707317073171</v>
          </cell>
          <cell r="AQ10">
            <v>0.0688612697346322</v>
          </cell>
          <cell r="AR10">
            <v>0.173328854551562</v>
          </cell>
          <cell r="AS10">
            <v>17.95</v>
          </cell>
          <cell r="AT10" t="str">
            <v>可以</v>
          </cell>
          <cell r="AU10">
            <v>44530</v>
          </cell>
          <cell r="AV10">
            <v>29.81</v>
          </cell>
          <cell r="AW10">
            <v>100</v>
          </cell>
          <cell r="AX10">
            <v>5</v>
          </cell>
          <cell r="AY10">
            <v>0.05962</v>
          </cell>
          <cell r="AZ10">
            <v>2986.05962</v>
          </cell>
          <cell r="BA10">
            <v>214.05962</v>
          </cell>
          <cell r="BB10">
            <v>30.32</v>
          </cell>
          <cell r="BC10">
            <v>28.81</v>
          </cell>
          <cell r="BD10">
            <v>0.337748344370862</v>
          </cell>
        </row>
        <row r="11">
          <cell r="A11" t="str">
            <v>000020</v>
          </cell>
          <cell r="B11">
            <v>44531</v>
          </cell>
          <cell r="C11" t="str">
            <v>603663(三祥新材)</v>
          </cell>
          <cell r="D11">
            <v>18.62</v>
          </cell>
          <cell r="E11">
            <v>19.35</v>
          </cell>
          <cell r="F11">
            <v>21.48</v>
          </cell>
        </row>
        <row r="11">
          <cell r="H11">
            <v>23.35</v>
          </cell>
          <cell r="I11">
            <v>13.04</v>
          </cell>
          <cell r="J11">
            <v>26.64</v>
          </cell>
          <cell r="K11">
            <v>0.790644171779141</v>
          </cell>
          <cell r="L11">
            <v>0.123498498498498</v>
          </cell>
        </row>
        <row r="11">
          <cell r="N11">
            <v>18.5</v>
          </cell>
          <cell r="O11">
            <v>22.39</v>
          </cell>
          <cell r="P11">
            <v>18.85</v>
          </cell>
          <cell r="Q11">
            <v>23.56</v>
          </cell>
          <cell r="R11">
            <v>20.89</v>
          </cell>
          <cell r="S11">
            <v>23.49</v>
          </cell>
          <cell r="T11">
            <v>22.12</v>
          </cell>
        </row>
        <row r="11">
          <cell r="Y11" t="str">
            <v>12w</v>
          </cell>
          <cell r="Z11">
            <v>0.305555555555556</v>
          </cell>
          <cell r="AA11">
            <v>0.158106297454221</v>
          </cell>
          <cell r="AB11">
            <v>0.113327674023769</v>
          </cell>
          <cell r="AC11">
            <v>0.0583226905065984</v>
          </cell>
        </row>
        <row r="11">
          <cell r="AF11" t="str">
            <v>4T</v>
          </cell>
          <cell r="AG11" t="str">
            <v>减少明显，空头几乎被榨干</v>
          </cell>
          <cell r="AH11">
            <v>25.59</v>
          </cell>
          <cell r="AI11">
            <v>18.59</v>
          </cell>
          <cell r="AJ11">
            <v>7</v>
          </cell>
          <cell r="AK11">
            <v>24.28</v>
          </cell>
          <cell r="AL11">
            <v>23.09</v>
          </cell>
          <cell r="AM11">
            <v>26.77</v>
          </cell>
          <cell r="AN11">
            <v>119</v>
          </cell>
          <cell r="AO11">
            <v>200</v>
          </cell>
          <cell r="AP11">
            <v>2.09243697478991</v>
          </cell>
          <cell r="AQ11">
            <v>0.049011532125206</v>
          </cell>
          <cell r="AR11">
            <v>0.102553542009885</v>
          </cell>
          <cell r="AS11">
            <v>56.67</v>
          </cell>
          <cell r="AT11" t="str">
            <v>可以</v>
          </cell>
        </row>
        <row r="12">
          <cell r="A12" t="str">
            <v>000021</v>
          </cell>
          <cell r="B12">
            <v>44531</v>
          </cell>
          <cell r="C12" t="str">
            <v>605028(世贸能源)</v>
          </cell>
          <cell r="D12">
            <v>22.96</v>
          </cell>
          <cell r="E12">
            <v>23.55</v>
          </cell>
          <cell r="F12">
            <v>25.45</v>
          </cell>
        </row>
        <row r="12">
          <cell r="H12">
            <v>25.7</v>
          </cell>
          <cell r="I12">
            <v>16.52</v>
          </cell>
          <cell r="J12">
            <v>33.51</v>
          </cell>
          <cell r="K12">
            <v>0.555690072639225</v>
          </cell>
          <cell r="L12">
            <v>0.233064756789018</v>
          </cell>
        </row>
        <row r="12">
          <cell r="N12">
            <v>19.92</v>
          </cell>
          <cell r="O12">
            <v>26.6</v>
          </cell>
          <cell r="P12">
            <v>20.5</v>
          </cell>
          <cell r="Q12">
            <v>29.5</v>
          </cell>
          <cell r="R12">
            <v>23.34</v>
          </cell>
          <cell r="S12">
            <v>28.3</v>
          </cell>
          <cell r="T12">
            <v>24.74</v>
          </cell>
          <cell r="U12">
            <v>27.7</v>
          </cell>
          <cell r="V12">
            <v>25</v>
          </cell>
          <cell r="W12">
            <v>27.58</v>
          </cell>
          <cell r="X12">
            <v>25.01</v>
          </cell>
          <cell r="Y12" t="str">
            <v>16w</v>
          </cell>
          <cell r="Z12">
            <v>0.405550581915846</v>
          </cell>
          <cell r="AA12">
            <v>0.229323308270677</v>
          </cell>
          <cell r="AB12">
            <v>0.208813559322034</v>
          </cell>
          <cell r="AC12">
            <v>0.125795053003534</v>
          </cell>
          <cell r="AD12">
            <v>0.0974729241877256</v>
          </cell>
          <cell r="AE12">
            <v>0.0931834662799129</v>
          </cell>
          <cell r="AF12" t="str">
            <v>6T</v>
          </cell>
          <cell r="AG12" t="str">
            <v>减少明显，空A头几乎被榨干</v>
          </cell>
          <cell r="AH12">
            <v>29.7</v>
          </cell>
          <cell r="AI12">
            <v>21.86</v>
          </cell>
          <cell r="AJ12">
            <v>7.84</v>
          </cell>
          <cell r="AK12">
            <v>27.58</v>
          </cell>
          <cell r="AL12">
            <v>25.01</v>
          </cell>
          <cell r="AM12">
            <v>35.47</v>
          </cell>
          <cell r="AN12">
            <v>257</v>
          </cell>
          <cell r="AO12">
            <v>100</v>
          </cell>
          <cell r="AP12">
            <v>3.07003891050584</v>
          </cell>
          <cell r="AQ12">
            <v>0.0931834662799129</v>
          </cell>
          <cell r="AR12">
            <v>0.286076867295141</v>
          </cell>
          <cell r="AS12">
            <v>22.12</v>
          </cell>
          <cell r="AT12" t="str">
            <v>可以</v>
          </cell>
        </row>
        <row r="13">
          <cell r="A13" t="str">
            <v>000027</v>
          </cell>
        </row>
        <row r="14">
          <cell r="A14" t="str">
            <v>000028</v>
          </cell>
        </row>
        <row r="15">
          <cell r="A15" t="str">
            <v>000029</v>
          </cell>
        </row>
        <row r="16">
          <cell r="A16" t="str">
            <v>000030</v>
          </cell>
        </row>
        <row r="17">
          <cell r="A17" t="str">
            <v>000031</v>
          </cell>
        </row>
        <row r="18">
          <cell r="A18" t="str">
            <v>000032</v>
          </cell>
        </row>
        <row r="19">
          <cell r="A19" t="str">
            <v>000033</v>
          </cell>
        </row>
        <row r="20">
          <cell r="A20" t="str">
            <v>000034</v>
          </cell>
        </row>
        <row r="21">
          <cell r="A21" t="str">
            <v>000035</v>
          </cell>
        </row>
        <row r="22">
          <cell r="A22" t="str">
            <v>000036</v>
          </cell>
        </row>
        <row r="23">
          <cell r="A23" t="str">
            <v>000037</v>
          </cell>
        </row>
        <row r="24">
          <cell r="A24" t="str">
            <v>000038</v>
          </cell>
        </row>
        <row r="25">
          <cell r="A25" t="str">
            <v>000039</v>
          </cell>
        </row>
        <row r="26">
          <cell r="A26" t="str">
            <v>000040</v>
          </cell>
        </row>
        <row r="27">
          <cell r="A27" t="str">
            <v>000041</v>
          </cell>
        </row>
        <row r="28">
          <cell r="A28" t="str">
            <v>000042</v>
          </cell>
        </row>
        <row r="29">
          <cell r="A29" t="str">
            <v>000043</v>
          </cell>
        </row>
        <row r="30">
          <cell r="A30" t="str">
            <v>000044</v>
          </cell>
        </row>
        <row r="31">
          <cell r="A31" t="str">
            <v>000045</v>
          </cell>
        </row>
        <row r="32">
          <cell r="A32" t="str">
            <v>000046</v>
          </cell>
        </row>
        <row r="33">
          <cell r="A33" t="str">
            <v>000047</v>
          </cell>
        </row>
        <row r="34">
          <cell r="A34" t="str">
            <v>000048</v>
          </cell>
        </row>
        <row r="35">
          <cell r="A35" t="str">
            <v>000049</v>
          </cell>
        </row>
        <row r="36">
          <cell r="A36" t="str">
            <v>000050</v>
          </cell>
        </row>
        <row r="37">
          <cell r="A37" t="str">
            <v>000051</v>
          </cell>
        </row>
        <row r="38">
          <cell r="A38" t="str">
            <v>000052</v>
          </cell>
        </row>
        <row r="39">
          <cell r="A39" t="str">
            <v>000053</v>
          </cell>
        </row>
        <row r="40">
          <cell r="A40" t="str">
            <v>000054</v>
          </cell>
        </row>
        <row r="41">
          <cell r="A41" t="str">
            <v>000055</v>
          </cell>
        </row>
        <row r="42">
          <cell r="A42" t="str">
            <v>000056</v>
          </cell>
        </row>
        <row r="43">
          <cell r="A43" t="str">
            <v>000057</v>
          </cell>
        </row>
        <row r="44">
          <cell r="A44" t="str">
            <v>000058</v>
          </cell>
        </row>
        <row r="45">
          <cell r="A45" t="str">
            <v>000059</v>
          </cell>
        </row>
        <row r="46">
          <cell r="A46" t="str">
            <v>000060</v>
          </cell>
        </row>
        <row r="47">
          <cell r="A47" t="str">
            <v>000061</v>
          </cell>
        </row>
        <row r="48">
          <cell r="A48" t="str">
            <v>000062</v>
          </cell>
        </row>
        <row r="49">
          <cell r="A49" t="str">
            <v>000063</v>
          </cell>
        </row>
        <row r="50">
          <cell r="A50" t="str">
            <v>000064</v>
          </cell>
        </row>
        <row r="51">
          <cell r="A51" t="str">
            <v>000065</v>
          </cell>
        </row>
        <row r="52">
          <cell r="A52" t="str">
            <v>000066</v>
          </cell>
        </row>
        <row r="53">
          <cell r="A53" t="str">
            <v>000067</v>
          </cell>
        </row>
        <row r="54">
          <cell r="A54" t="str">
            <v>000068</v>
          </cell>
        </row>
        <row r="55">
          <cell r="A5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500"/>
  <sheetViews>
    <sheetView tabSelected="1" workbookViewId="0">
      <pane xSplit="2" ySplit="1" topLeftCell="R2" activePane="bottomRight" state="frozen"/>
      <selection/>
      <selection pane="topRight"/>
      <selection pane="bottomLeft"/>
      <selection pane="bottomRight" activeCell="U6" sqref="U6:U10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4" width="30.0625" customWidth="1"/>
    <col min="15" max="15" width="25.4464285714286" customWidth="1"/>
    <col min="16" max="16" width="30.0625" customWidth="1"/>
    <col min="17" max="18" width="40.4732142857143" customWidth="1"/>
    <col min="19" max="19" width="28.7142857142857" customWidth="1"/>
    <col min="20" max="20" width="37.1964285714286" customWidth="1"/>
    <col min="21" max="22" width="20.5267857142857" style="1" customWidth="1"/>
    <col min="23" max="23" width="18.4464285714286" customWidth="1"/>
    <col min="24" max="24" width="23.3571428571429" customWidth="1"/>
    <col min="25" max="25" width="29.1607142857143" customWidth="1"/>
    <col min="26" max="26" width="17.5535714285714" customWidth="1"/>
    <col min="27" max="27" width="22.0178571428571" customWidth="1"/>
    <col min="28" max="28" width="26.4821428571429" customWidth="1"/>
    <col min="29" max="29" width="22.0267857142857" customWidth="1"/>
    <col min="30" max="30" width="24.5446428571429" customWidth="1"/>
    <col min="31" max="31" width="18.75" customWidth="1"/>
  </cols>
  <sheetData>
    <row r="1" spans="1:32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18" t="s">
        <v>2</v>
      </c>
      <c r="O1" s="18"/>
      <c r="P1" s="18"/>
      <c r="Q1" s="18"/>
      <c r="R1" s="18"/>
      <c r="S1" s="18"/>
      <c r="T1" s="18"/>
      <c r="U1" s="24" t="s">
        <v>3</v>
      </c>
      <c r="V1" s="25" t="s">
        <v>4</v>
      </c>
      <c r="W1" s="25"/>
      <c r="X1" s="25"/>
      <c r="Y1" s="25"/>
      <c r="Z1" s="25"/>
      <c r="AA1" s="25"/>
      <c r="AB1" s="25"/>
      <c r="AC1" s="25"/>
      <c r="AD1" s="25"/>
      <c r="AE1" s="25"/>
      <c r="AF1" s="34" t="s">
        <v>5</v>
      </c>
    </row>
    <row r="2" spans="1:32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18"/>
      <c r="O2" s="18"/>
      <c r="P2" s="18"/>
      <c r="Q2" s="18"/>
      <c r="R2" s="18"/>
      <c r="S2" s="18"/>
      <c r="T2" s="18"/>
      <c r="U2" s="26"/>
      <c r="V2" s="27" t="s">
        <v>6</v>
      </c>
      <c r="W2" s="27"/>
      <c r="X2" s="27"/>
      <c r="Y2" s="27"/>
      <c r="Z2" s="27"/>
      <c r="AA2" s="27"/>
      <c r="AB2" s="27"/>
      <c r="AC2" s="27"/>
      <c r="AD2" s="35" t="s">
        <v>7</v>
      </c>
      <c r="AE2" s="35"/>
      <c r="AF2" s="34"/>
    </row>
    <row r="3" spans="1:32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19" t="s">
        <v>8</v>
      </c>
      <c r="O3" s="19"/>
      <c r="P3" s="19"/>
      <c r="Q3" s="22" t="s">
        <v>9</v>
      </c>
      <c r="R3" s="22"/>
      <c r="S3" s="22"/>
      <c r="T3" s="22"/>
      <c r="U3" s="26"/>
      <c r="V3" s="27"/>
      <c r="W3" s="27"/>
      <c r="X3" s="27"/>
      <c r="Y3" s="27"/>
      <c r="Z3" s="27"/>
      <c r="AA3" s="27"/>
      <c r="AB3" s="27"/>
      <c r="AC3" s="27"/>
      <c r="AD3" s="35"/>
      <c r="AE3" s="35"/>
      <c r="AF3" s="34"/>
    </row>
    <row r="4" spans="1:32">
      <c r="A4" s="2"/>
      <c r="B4" s="4" t="s">
        <v>10</v>
      </c>
      <c r="C4" s="4" t="s">
        <v>11</v>
      </c>
      <c r="D4" s="4" t="s">
        <v>12</v>
      </c>
      <c r="E4" s="4" t="s">
        <v>13</v>
      </c>
      <c r="F4" s="4" t="s">
        <v>14</v>
      </c>
      <c r="G4" s="4" t="s">
        <v>15</v>
      </c>
      <c r="H4" s="8" t="s">
        <v>16</v>
      </c>
      <c r="I4" s="8" t="s">
        <v>17</v>
      </c>
      <c r="J4" s="9" t="s">
        <v>18</v>
      </c>
      <c r="K4" s="9" t="s">
        <v>19</v>
      </c>
      <c r="L4" s="10" t="s">
        <v>20</v>
      </c>
      <c r="M4" s="11" t="s">
        <v>21</v>
      </c>
      <c r="N4" s="20" t="s">
        <v>22</v>
      </c>
      <c r="O4" s="20" t="s">
        <v>23</v>
      </c>
      <c r="P4" s="20" t="s">
        <v>24</v>
      </c>
      <c r="Q4" s="23" t="s">
        <v>25</v>
      </c>
      <c r="R4" s="23" t="s">
        <v>26</v>
      </c>
      <c r="S4" s="23" t="s">
        <v>27</v>
      </c>
      <c r="T4" s="23" t="s">
        <v>28</v>
      </c>
      <c r="U4" s="26"/>
      <c r="V4" s="28" t="s">
        <v>29</v>
      </c>
      <c r="W4" s="28" t="s">
        <v>30</v>
      </c>
      <c r="X4" s="27" t="s">
        <v>31</v>
      </c>
      <c r="Y4" s="27"/>
      <c r="Z4" s="33" t="s">
        <v>32</v>
      </c>
      <c r="AA4" s="27" t="s">
        <v>33</v>
      </c>
      <c r="AB4" s="33" t="s">
        <v>34</v>
      </c>
      <c r="AC4" s="33" t="s">
        <v>35</v>
      </c>
      <c r="AD4" s="35" t="s">
        <v>36</v>
      </c>
      <c r="AE4" s="36" t="s">
        <v>37</v>
      </c>
      <c r="AF4" s="34"/>
    </row>
    <row r="5" ht="56" customHeight="1" spans="1:32">
      <c r="A5" s="2"/>
      <c r="B5" s="4"/>
      <c r="C5" s="4"/>
      <c r="D5" s="4"/>
      <c r="E5" s="4"/>
      <c r="F5" s="4"/>
      <c r="G5" s="4"/>
      <c r="H5" s="8"/>
      <c r="I5" s="8"/>
      <c r="J5" s="9"/>
      <c r="K5" s="9"/>
      <c r="L5" s="11"/>
      <c r="M5" s="11"/>
      <c r="N5" s="20"/>
      <c r="O5" s="20"/>
      <c r="P5" s="20"/>
      <c r="Q5" s="23"/>
      <c r="R5" s="23"/>
      <c r="S5" s="23"/>
      <c r="T5" s="23"/>
      <c r="U5" s="26"/>
      <c r="V5" s="28"/>
      <c r="W5" s="28"/>
      <c r="X5" s="29" t="s">
        <v>38</v>
      </c>
      <c r="Y5" s="29" t="s">
        <v>39</v>
      </c>
      <c r="Z5" s="27"/>
      <c r="AA5" s="27"/>
      <c r="AB5" s="27"/>
      <c r="AC5" s="27"/>
      <c r="AD5" s="35"/>
      <c r="AE5" s="35"/>
      <c r="AF5" s="34"/>
    </row>
    <row r="6" ht="18" spans="1:32">
      <c r="A6" s="5">
        <v>44526</v>
      </c>
      <c r="B6" s="6">
        <v>71.25</v>
      </c>
      <c r="C6" s="6">
        <v>72</v>
      </c>
      <c r="D6" s="6">
        <v>74.5</v>
      </c>
      <c r="E6" s="6">
        <v>70.4</v>
      </c>
      <c r="F6" s="6">
        <v>68.96</v>
      </c>
      <c r="G6" s="6">
        <v>68.48</v>
      </c>
      <c r="H6" s="6">
        <v>6.49</v>
      </c>
      <c r="I6" s="7">
        <v>1</v>
      </c>
      <c r="J6" s="12" t="s">
        <v>40</v>
      </c>
      <c r="K6" s="13">
        <f>(B6-VLOOKUP([1]交易计划及执行表!$A$8,[1]交易计划及执行表!$A$4:$BL10004,48,FALSE))/VLOOKUP([1]交易计划及执行表!$A$8,[1]交易计划及执行表!$A$4:$BL10004,48,FALSE)</f>
        <v>-0.0113778271125294</v>
      </c>
      <c r="L6" s="14">
        <f t="shared" ref="L6:L9" si="0">I6/(ROW()-4)</f>
        <v>0.5</v>
      </c>
      <c r="M6" s="21" t="str">
        <f>IF(B6&gt;=(D6-(D6-E6)/2),"上部","下部")</f>
        <v>下部</v>
      </c>
      <c r="N6" s="7" t="str">
        <f>IF(B6&lt;F6,"是","否")</f>
        <v>否</v>
      </c>
      <c r="O6" s="7" t="s">
        <v>41</v>
      </c>
      <c r="P6" s="7" t="s">
        <v>41</v>
      </c>
      <c r="Q6" s="21" t="s">
        <v>42</v>
      </c>
      <c r="R6" s="7" t="s">
        <v>41</v>
      </c>
      <c r="S6" s="21" t="str">
        <f>IF(I6/(ROW()-5)&gt;=0.5,"是","否")</f>
        <v>是</v>
      </c>
      <c r="T6" s="7" t="s">
        <v>41</v>
      </c>
      <c r="U6" s="30" t="s">
        <v>42</v>
      </c>
      <c r="V6" s="30"/>
      <c r="W6" s="31"/>
      <c r="X6" s="32"/>
      <c r="Y6" s="32"/>
      <c r="Z6" s="32"/>
      <c r="AA6" s="32"/>
      <c r="AB6" s="32"/>
      <c r="AC6" s="32"/>
      <c r="AD6" s="32"/>
      <c r="AE6" s="32"/>
      <c r="AF6" s="32">
        <v>67.53</v>
      </c>
    </row>
    <row r="7" spans="1:32">
      <c r="A7" s="5">
        <v>44529</v>
      </c>
      <c r="B7" s="6">
        <v>75.44</v>
      </c>
      <c r="C7" s="6">
        <v>74.7</v>
      </c>
      <c r="D7" s="6">
        <v>77.98</v>
      </c>
      <c r="E7" s="6">
        <v>74.5</v>
      </c>
      <c r="F7" s="6">
        <v>69.57</v>
      </c>
      <c r="G7" s="6">
        <v>68.75</v>
      </c>
      <c r="H7" s="6">
        <v>6.68</v>
      </c>
      <c r="I7" s="7">
        <v>2</v>
      </c>
      <c r="J7" s="15">
        <f t="shared" ref="J7:J9" si="1">(B7-B6)/B6</f>
        <v>0.0588070175438596</v>
      </c>
      <c r="K7" s="13">
        <f>(B7-VLOOKUP([1]交易计划及执行表!$A$8,[1]交易计划及执行表!$A$4:$BL10005,48,FALSE))/VLOOKUP([1]交易计划及执行表!$A$8,[1]交易计划及执行表!$A$4:$BL10005,48,FALSE)</f>
        <v>0.0467600943527127</v>
      </c>
      <c r="L7" s="14">
        <f t="shared" si="0"/>
        <v>0.666666666666667</v>
      </c>
      <c r="M7" s="21" t="str">
        <f>IF(B7&gt;=(D7-(D7-E7)/2),"上部","下部")</f>
        <v>下部</v>
      </c>
      <c r="N7" s="7" t="str">
        <f>IF(B7&lt;F7,"是","否")</f>
        <v>否</v>
      </c>
      <c r="O7" s="7" t="s">
        <v>41</v>
      </c>
      <c r="P7" s="7" t="s">
        <v>41</v>
      </c>
      <c r="Q7" s="21" t="s">
        <v>42</v>
      </c>
      <c r="R7" s="7" t="s">
        <v>41</v>
      </c>
      <c r="S7" s="21" t="str">
        <f>IF(I7/(ROW()-5)&gt;=0.5,"是","否")</f>
        <v>是</v>
      </c>
      <c r="T7" s="7" t="s">
        <v>41</v>
      </c>
      <c r="U7" s="30" t="s">
        <v>42</v>
      </c>
      <c r="V7" s="7"/>
      <c r="W7" s="6"/>
      <c r="X7" s="32"/>
      <c r="Y7" s="32"/>
      <c r="Z7" s="32"/>
      <c r="AA7" s="32"/>
      <c r="AB7" s="32"/>
      <c r="AC7" s="32"/>
      <c r="AD7" s="32"/>
      <c r="AE7" s="32"/>
      <c r="AF7" s="32">
        <f>IF(G7-VLOOKUP([1]交易计划及执行表!$A$8,[1]交易计划及执行表!$A$4:$BL10004,48,FALSE)&gt;0,G7,AF6)</f>
        <v>67.53</v>
      </c>
    </row>
    <row r="8" spans="1:32">
      <c r="A8" s="5">
        <v>44530</v>
      </c>
      <c r="B8" s="6">
        <v>76.71</v>
      </c>
      <c r="C8" s="6">
        <v>75</v>
      </c>
      <c r="D8" s="6">
        <v>77.77</v>
      </c>
      <c r="E8" s="6">
        <v>72.83</v>
      </c>
      <c r="F8" s="6">
        <v>70.25</v>
      </c>
      <c r="G8" s="6">
        <v>69.06</v>
      </c>
      <c r="H8" s="6">
        <v>7.08</v>
      </c>
      <c r="I8" s="7">
        <v>3</v>
      </c>
      <c r="J8" s="15">
        <f t="shared" si="1"/>
        <v>0.0168345705196182</v>
      </c>
      <c r="K8" s="13">
        <f>(B8-VLOOKUP([1]交易计划及执行表!$A$8,[1]交易计划及执行表!$A$4:$BL10006,48,FALSE))/VLOOKUP([1]交易计划及执行表!$A$8,[1]交易计划及执行表!$A$4:$BL10006,48,FALSE)</f>
        <v>0.0643818509782156</v>
      </c>
      <c r="L8" s="14">
        <f t="shared" si="0"/>
        <v>0.75</v>
      </c>
      <c r="M8" s="7" t="str">
        <f>IF(B8&gt;=(D8-(D8-E8)/2),"上部","下部")</f>
        <v>上部</v>
      </c>
      <c r="N8" s="7" t="str">
        <f>IF(B8&lt;F8,"是","否")</f>
        <v>否</v>
      </c>
      <c r="O8" s="7" t="s">
        <v>41</v>
      </c>
      <c r="P8" s="7" t="s">
        <v>41</v>
      </c>
      <c r="Q8" s="21" t="s">
        <v>42</v>
      </c>
      <c r="R8" s="7" t="s">
        <v>41</v>
      </c>
      <c r="S8" s="21" t="str">
        <f>IF(I8/(ROW()-5)&gt;=0.5,"是","否")</f>
        <v>是</v>
      </c>
      <c r="T8" s="7" t="s">
        <v>41</v>
      </c>
      <c r="U8" s="30" t="s">
        <v>42</v>
      </c>
      <c r="V8" s="7"/>
      <c r="W8" s="6"/>
      <c r="X8" s="32"/>
      <c r="Y8" s="32"/>
      <c r="Z8" s="32"/>
      <c r="AA8" s="32"/>
      <c r="AB8" s="32"/>
      <c r="AC8" s="32"/>
      <c r="AD8" s="32"/>
      <c r="AE8" s="32"/>
      <c r="AF8" s="32">
        <f>IF(G8-VLOOKUP([1]交易计划及执行表!$A$8,[1]交易计划及执行表!$A$4:$BL10005,48,FALSE)&gt;0,G8,AF7)</f>
        <v>67.53</v>
      </c>
    </row>
    <row r="9" spans="1:32">
      <c r="A9" s="5">
        <v>44531</v>
      </c>
      <c r="B9" s="6">
        <v>73.5</v>
      </c>
      <c r="C9" s="6">
        <v>76.61</v>
      </c>
      <c r="D9" s="6">
        <v>76.61</v>
      </c>
      <c r="E9" s="6">
        <v>73.41</v>
      </c>
      <c r="F9" s="6">
        <v>70.56</v>
      </c>
      <c r="G9" s="6">
        <v>69.24</v>
      </c>
      <c r="H9" s="6">
        <v>7.2</v>
      </c>
      <c r="I9" s="7">
        <v>3</v>
      </c>
      <c r="J9" s="16">
        <f t="shared" si="1"/>
        <v>-0.0418459131795072</v>
      </c>
      <c r="K9" s="13">
        <f>(B9-VLOOKUP([1]交易计划及执行表!$A$8,[1]交易计划及执行表!$A$4:$BL10007,48,FALSE))/VLOOKUP([1]交易计划及执行表!$A$8,[1]交易计划及执行表!$A$4:$BL10007,48,FALSE)</f>
        <v>0.0198418204523381</v>
      </c>
      <c r="L9" s="14">
        <f t="shared" si="0"/>
        <v>0.6</v>
      </c>
      <c r="M9" s="21" t="str">
        <f>IF(B9&gt;=(D9-(D9-E9)/2),"上部","下部")</f>
        <v>下部</v>
      </c>
      <c r="N9" s="7" t="str">
        <f>IF(B9&lt;F9,"是","否")</f>
        <v>否</v>
      </c>
      <c r="O9" s="7" t="s">
        <v>41</v>
      </c>
      <c r="P9" s="7" t="s">
        <v>41</v>
      </c>
      <c r="Q9" s="7" t="s">
        <v>41</v>
      </c>
      <c r="R9" s="7" t="s">
        <v>41</v>
      </c>
      <c r="S9" s="21" t="str">
        <f>IF(I9/(ROW()-5)&gt;=0.5,"是","否")</f>
        <v>是</v>
      </c>
      <c r="T9" s="7" t="s">
        <v>41</v>
      </c>
      <c r="U9" s="30" t="s">
        <v>42</v>
      </c>
      <c r="V9" s="7"/>
      <c r="W9" s="6"/>
      <c r="X9" s="32"/>
      <c r="Y9" s="32"/>
      <c r="Z9" s="32"/>
      <c r="AA9" s="32"/>
      <c r="AB9" s="32"/>
      <c r="AC9" s="32"/>
      <c r="AD9" s="32"/>
      <c r="AE9" s="32"/>
      <c r="AF9" s="32">
        <f>IF(G9-VLOOKUP([1]交易计划及执行表!$A$8,[1]交易计划及执行表!$A$4:$BL10006,48,FALSE)&gt;0,G9,AF8)</f>
        <v>67.53</v>
      </c>
    </row>
    <row r="10" spans="1:32">
      <c r="A10" s="5">
        <v>44532</v>
      </c>
      <c r="B10" s="6">
        <v>72.09</v>
      </c>
      <c r="C10" s="6">
        <v>72.74</v>
      </c>
      <c r="D10" s="6">
        <v>74.17</v>
      </c>
      <c r="E10" s="6">
        <v>72</v>
      </c>
      <c r="F10" s="6">
        <v>70.71</v>
      </c>
      <c r="G10" s="6">
        <v>69.35</v>
      </c>
      <c r="H10" s="6">
        <v>6.89</v>
      </c>
      <c r="I10" s="7">
        <v>3</v>
      </c>
      <c r="J10" s="17">
        <f>(B10-B9)/B9</f>
        <v>-0.0191836734693877</v>
      </c>
      <c r="K10" s="13">
        <f>(B10-VLOOKUP([1]交易计划及执行表!$A$8,[1]交易计划及执行表!$A$4:$BL10008,48,FALSE))/VLOOKUP([1]交易计划及执行表!$A$8,[1]交易计划及执行表!$A$4:$BL10008,48,FALSE)</f>
        <v>0.00027750797835452</v>
      </c>
      <c r="L10" s="14">
        <f>I10/(ROW()-4)</f>
        <v>0.5</v>
      </c>
      <c r="M10" s="21" t="str">
        <f>IF(B10&gt;=(D10-(D10-E10)/2),"上部","下部")</f>
        <v>下部</v>
      </c>
      <c r="N10" s="7" t="str">
        <f>IF(B10&lt;F10,"是","否")</f>
        <v>否</v>
      </c>
      <c r="O10" s="7" t="s">
        <v>41</v>
      </c>
      <c r="P10" s="7" t="s">
        <v>41</v>
      </c>
      <c r="Q10" s="7" t="s">
        <v>41</v>
      </c>
      <c r="R10" s="7" t="s">
        <v>41</v>
      </c>
      <c r="S10" s="21" t="str">
        <f>IF(I10/(ROW()-5)&gt;=0.5,"是","否")</f>
        <v>是</v>
      </c>
      <c r="T10" s="7" t="s">
        <v>41</v>
      </c>
      <c r="U10" s="30" t="s">
        <v>42</v>
      </c>
      <c r="V10" s="7"/>
      <c r="W10" s="6"/>
      <c r="X10" s="32"/>
      <c r="Y10" s="32"/>
      <c r="Z10" s="32"/>
      <c r="AA10" s="32"/>
      <c r="AB10" s="32"/>
      <c r="AC10" s="32"/>
      <c r="AD10" s="32"/>
      <c r="AE10" s="32"/>
      <c r="AF10" s="32">
        <f>IF(G10-VLOOKUP([1]交易计划及执行表!$A$8,[1]交易计划及执行表!$A$4:$BL10007,48,FALSE)&gt;0,G10,AF9)</f>
        <v>67.53</v>
      </c>
    </row>
    <row r="11" spans="1:32">
      <c r="A11" s="5">
        <v>44533</v>
      </c>
      <c r="B11" s="6"/>
      <c r="C11" s="6"/>
      <c r="D11" s="6"/>
      <c r="E11" s="6"/>
      <c r="F11" s="6"/>
      <c r="G11" s="6"/>
      <c r="H11" s="6"/>
      <c r="I11" s="7"/>
      <c r="J11" s="7"/>
      <c r="K11" s="7"/>
      <c r="L11" s="6"/>
      <c r="M11" s="7"/>
      <c r="N11" s="7"/>
      <c r="O11" s="7"/>
      <c r="P11" s="7"/>
      <c r="Q11" s="7"/>
      <c r="R11" s="7"/>
      <c r="S11" s="7"/>
      <c r="T11" s="7"/>
      <c r="U11" s="7"/>
      <c r="V11" s="7"/>
      <c r="W11" s="6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>
      <c r="A12" s="5">
        <v>44534</v>
      </c>
      <c r="B12" s="6"/>
      <c r="C12" s="6"/>
      <c r="D12" s="6"/>
      <c r="E12" s="6"/>
      <c r="F12" s="6"/>
      <c r="G12" s="6"/>
      <c r="H12" s="6"/>
      <c r="I12" s="7"/>
      <c r="J12" s="7"/>
      <c r="K12" s="7"/>
      <c r="L12" s="6"/>
      <c r="M12" s="7"/>
      <c r="N12" s="7"/>
      <c r="O12" s="7"/>
      <c r="P12" s="7"/>
      <c r="Q12" s="7"/>
      <c r="R12" s="7"/>
      <c r="S12" s="7"/>
      <c r="T12" s="7"/>
      <c r="U12" s="7"/>
      <c r="V12" s="7"/>
      <c r="W12" s="6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>
      <c r="A13" s="5">
        <v>44535</v>
      </c>
      <c r="B13" s="6"/>
      <c r="C13" s="6"/>
      <c r="D13" s="6"/>
      <c r="E13" s="6"/>
      <c r="F13" s="6"/>
      <c r="G13" s="6"/>
      <c r="H13" s="6"/>
      <c r="I13" s="7"/>
      <c r="J13" s="7"/>
      <c r="K13" s="7"/>
      <c r="L13" s="6"/>
      <c r="M13" s="7"/>
      <c r="N13" s="7"/>
      <c r="O13" s="7"/>
      <c r="P13" s="7"/>
      <c r="Q13" s="7"/>
      <c r="R13" s="7"/>
      <c r="S13" s="7"/>
      <c r="T13" s="7"/>
      <c r="U13" s="7"/>
      <c r="V13" s="7"/>
      <c r="W13" s="6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>
      <c r="A14" s="5">
        <v>44536</v>
      </c>
      <c r="B14" s="6"/>
      <c r="C14" s="6"/>
      <c r="D14" s="6"/>
      <c r="E14" s="6"/>
      <c r="F14" s="6"/>
      <c r="G14" s="6"/>
      <c r="H14" s="6"/>
      <c r="I14" s="7"/>
      <c r="J14" s="7"/>
      <c r="K14" s="7"/>
      <c r="L14" s="6"/>
      <c r="M14" s="7"/>
      <c r="N14" s="7"/>
      <c r="O14" s="7"/>
      <c r="P14" s="7"/>
      <c r="Q14" s="7"/>
      <c r="R14" s="7"/>
      <c r="S14" s="7"/>
      <c r="T14" s="7"/>
      <c r="U14" s="7"/>
      <c r="V14" s="7"/>
      <c r="W14" s="6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>
      <c r="A15" s="5">
        <v>44537</v>
      </c>
      <c r="B15" s="6"/>
      <c r="C15" s="6"/>
      <c r="D15" s="6"/>
      <c r="E15" s="6"/>
      <c r="F15" s="6"/>
      <c r="G15" s="6"/>
      <c r="H15" s="6"/>
      <c r="I15" s="7"/>
      <c r="J15" s="7"/>
      <c r="K15" s="7"/>
      <c r="L15" s="6"/>
      <c r="M15" s="7"/>
      <c r="N15" s="7"/>
      <c r="O15" s="7"/>
      <c r="P15" s="7"/>
      <c r="Q15" s="7"/>
      <c r="R15" s="7"/>
      <c r="S15" s="7"/>
      <c r="T15" s="7"/>
      <c r="U15" s="7"/>
      <c r="V15" s="7"/>
      <c r="W15" s="6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>
      <c r="A16" s="5">
        <v>44538</v>
      </c>
      <c r="B16" s="6"/>
      <c r="C16" s="6"/>
      <c r="D16" s="6"/>
      <c r="E16" s="6"/>
      <c r="F16" s="6"/>
      <c r="G16" s="6"/>
      <c r="H16" s="6"/>
      <c r="I16" s="7"/>
      <c r="J16" s="7"/>
      <c r="K16" s="7"/>
      <c r="L16" s="6"/>
      <c r="M16" s="7"/>
      <c r="N16" s="7"/>
      <c r="O16" s="7"/>
      <c r="P16" s="7"/>
      <c r="Q16" s="7"/>
      <c r="R16" s="7"/>
      <c r="S16" s="7"/>
      <c r="T16" s="7"/>
      <c r="U16" s="7"/>
      <c r="V16" s="7"/>
      <c r="W16" s="6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>
      <c r="A17" s="5">
        <v>44539</v>
      </c>
      <c r="B17" s="6"/>
      <c r="C17" s="6"/>
      <c r="D17" s="6"/>
      <c r="E17" s="6"/>
      <c r="F17" s="6"/>
      <c r="G17" s="6"/>
      <c r="H17" s="6"/>
      <c r="I17" s="7"/>
      <c r="J17" s="7"/>
      <c r="K17" s="7"/>
      <c r="L17" s="6"/>
      <c r="M17" s="7"/>
      <c r="N17" s="7"/>
      <c r="O17" s="7"/>
      <c r="P17" s="7"/>
      <c r="Q17" s="7"/>
      <c r="R17" s="7"/>
      <c r="S17" s="7"/>
      <c r="T17" s="7"/>
      <c r="U17" s="7"/>
      <c r="V17" s="7"/>
      <c r="W17" s="6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>
      <c r="A18" s="5">
        <v>44540</v>
      </c>
      <c r="B18" s="6"/>
      <c r="C18" s="6"/>
      <c r="D18" s="6"/>
      <c r="E18" s="6"/>
      <c r="F18" s="6"/>
      <c r="G18" s="6"/>
      <c r="H18" s="6"/>
      <c r="I18" s="7"/>
      <c r="J18" s="7"/>
      <c r="K18" s="7"/>
      <c r="L18" s="6"/>
      <c r="M18" s="7"/>
      <c r="N18" s="7"/>
      <c r="O18" s="7"/>
      <c r="P18" s="7"/>
      <c r="Q18" s="7"/>
      <c r="R18" s="7"/>
      <c r="S18" s="7"/>
      <c r="T18" s="7"/>
      <c r="U18" s="7"/>
      <c r="V18" s="7"/>
      <c r="W18" s="6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>
      <c r="A19" s="5">
        <v>44541</v>
      </c>
      <c r="B19" s="6"/>
      <c r="C19" s="6"/>
      <c r="D19" s="6"/>
      <c r="E19" s="6"/>
      <c r="F19" s="6"/>
      <c r="G19" s="6"/>
      <c r="H19" s="6"/>
      <c r="I19" s="7"/>
      <c r="J19" s="7"/>
      <c r="K19" s="7"/>
      <c r="L19" s="6"/>
      <c r="M19" s="7"/>
      <c r="N19" s="7"/>
      <c r="O19" s="7"/>
      <c r="P19" s="7"/>
      <c r="Q19" s="7"/>
      <c r="R19" s="7"/>
      <c r="S19" s="7"/>
      <c r="T19" s="7"/>
      <c r="U19" s="7"/>
      <c r="V19" s="7"/>
      <c r="W19" s="6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>
      <c r="A20" s="5">
        <v>44542</v>
      </c>
      <c r="B20" s="6"/>
      <c r="C20" s="6"/>
      <c r="D20" s="6"/>
      <c r="E20" s="6"/>
      <c r="F20" s="6"/>
      <c r="G20" s="6"/>
      <c r="H20" s="6"/>
      <c r="I20" s="7"/>
      <c r="J20" s="7"/>
      <c r="K20" s="7"/>
      <c r="L20" s="6"/>
      <c r="M20" s="7"/>
      <c r="N20" s="7"/>
      <c r="O20" s="7"/>
      <c r="P20" s="7"/>
      <c r="Q20" s="7"/>
      <c r="R20" s="7"/>
      <c r="S20" s="7"/>
      <c r="T20" s="7"/>
      <c r="U20" s="7"/>
      <c r="V20" s="7"/>
      <c r="W20" s="6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>
      <c r="A21" s="5">
        <v>44543</v>
      </c>
      <c r="B21" s="6"/>
      <c r="C21" s="6"/>
      <c r="D21" s="6"/>
      <c r="E21" s="6"/>
      <c r="F21" s="6"/>
      <c r="G21" s="6"/>
      <c r="H21" s="6"/>
      <c r="I21" s="7"/>
      <c r="J21" s="7"/>
      <c r="K21" s="7"/>
      <c r="L21" s="6"/>
      <c r="M21" s="7"/>
      <c r="N21" s="7"/>
      <c r="O21" s="7"/>
      <c r="P21" s="7"/>
      <c r="Q21" s="7"/>
      <c r="R21" s="7"/>
      <c r="S21" s="7"/>
      <c r="T21" s="7"/>
      <c r="U21" s="7"/>
      <c r="V21" s="7"/>
      <c r="W21" s="6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>
      <c r="A22" s="5">
        <v>44544</v>
      </c>
      <c r="B22" s="6"/>
      <c r="C22" s="6"/>
      <c r="D22" s="6"/>
      <c r="E22" s="6"/>
      <c r="F22" s="6"/>
      <c r="G22" s="6"/>
      <c r="H22" s="6"/>
      <c r="I22" s="7"/>
      <c r="J22" s="7"/>
      <c r="K22" s="7"/>
      <c r="L22" s="6"/>
      <c r="M22" s="7"/>
      <c r="N22" s="7"/>
      <c r="O22" s="7"/>
      <c r="P22" s="7"/>
      <c r="Q22" s="7"/>
      <c r="R22" s="7"/>
      <c r="S22" s="7"/>
      <c r="T22" s="7"/>
      <c r="U22" s="7"/>
      <c r="V22" s="7"/>
      <c r="W22" s="6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>
      <c r="A23" s="5">
        <v>44545</v>
      </c>
      <c r="B23" s="6"/>
      <c r="C23" s="6"/>
      <c r="D23" s="6"/>
      <c r="E23" s="6"/>
      <c r="F23" s="6"/>
      <c r="G23" s="6"/>
      <c r="H23" s="6"/>
      <c r="I23" s="7"/>
      <c r="J23" s="7"/>
      <c r="K23" s="7"/>
      <c r="L23" s="6"/>
      <c r="M23" s="7"/>
      <c r="N23" s="7"/>
      <c r="O23" s="7"/>
      <c r="P23" s="7"/>
      <c r="Q23" s="7"/>
      <c r="R23" s="7"/>
      <c r="S23" s="7"/>
      <c r="T23" s="7"/>
      <c r="U23" s="7"/>
      <c r="V23" s="7"/>
      <c r="W23" s="6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>
      <c r="A24" s="5">
        <v>44546</v>
      </c>
      <c r="B24" s="6"/>
      <c r="C24" s="6"/>
      <c r="D24" s="6"/>
      <c r="E24" s="6"/>
      <c r="F24" s="6"/>
      <c r="G24" s="6"/>
      <c r="H24" s="7"/>
      <c r="I24" s="7"/>
      <c r="J24" s="7"/>
      <c r="K24" s="7"/>
      <c r="L24" s="6"/>
      <c r="M24" s="7"/>
      <c r="N24" s="7"/>
      <c r="O24" s="7"/>
      <c r="P24" s="7"/>
      <c r="Q24" s="7"/>
      <c r="R24" s="7"/>
      <c r="S24" s="7"/>
      <c r="T24" s="7"/>
      <c r="U24" s="7"/>
      <c r="V24" s="7"/>
      <c r="W24" s="6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>
      <c r="A25" s="5">
        <v>44547</v>
      </c>
      <c r="B25" s="6"/>
      <c r="C25" s="6"/>
      <c r="D25" s="6"/>
      <c r="E25" s="6"/>
      <c r="F25" s="6"/>
      <c r="G25" s="6"/>
      <c r="H25" s="7"/>
      <c r="I25" s="7"/>
      <c r="J25" s="7"/>
      <c r="K25" s="7"/>
      <c r="L25" s="6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>
      <c r="A26" s="5">
        <v>44548</v>
      </c>
      <c r="B26" s="6"/>
      <c r="C26" s="6"/>
      <c r="D26" s="6"/>
      <c r="E26" s="6"/>
      <c r="F26" s="6"/>
      <c r="G26" s="6"/>
      <c r="H26" s="7"/>
      <c r="I26" s="7"/>
      <c r="J26" s="7"/>
      <c r="K26" s="7"/>
      <c r="L26" s="6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>
      <c r="A27" s="5"/>
      <c r="B27" s="6"/>
      <c r="C27" s="6"/>
      <c r="D27" s="6"/>
      <c r="E27" s="6"/>
      <c r="F27" s="6"/>
      <c r="G27" s="6"/>
      <c r="H27" s="7"/>
      <c r="I27" s="7"/>
      <c r="J27" s="7"/>
      <c r="K27" s="7"/>
      <c r="L27" s="6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>
      <c r="A28" s="5"/>
      <c r="B28" s="6"/>
      <c r="C28" s="6"/>
      <c r="D28" s="6"/>
      <c r="E28" s="6"/>
      <c r="F28" s="6"/>
      <c r="G28" s="6"/>
      <c r="H28" s="7"/>
      <c r="I28" s="7"/>
      <c r="J28" s="7"/>
      <c r="K28" s="7"/>
      <c r="L28" s="6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32"/>
      <c r="Y28" s="32"/>
      <c r="Z28" s="32"/>
      <c r="AA28" s="32"/>
      <c r="AB28" s="32"/>
      <c r="AC28" s="32"/>
      <c r="AD28" s="32"/>
      <c r="AE28" s="32"/>
      <c r="AF28" s="32"/>
    </row>
    <row r="29" spans="1:32">
      <c r="A29" s="5"/>
      <c r="B29" s="6"/>
      <c r="C29" s="6"/>
      <c r="D29" s="6"/>
      <c r="E29" s="6"/>
      <c r="F29" s="6"/>
      <c r="G29" s="6"/>
      <c r="H29" s="7"/>
      <c r="I29" s="7"/>
      <c r="J29" s="7"/>
      <c r="K29" s="7"/>
      <c r="L29" s="6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32"/>
      <c r="Y29" s="32"/>
      <c r="Z29" s="32"/>
      <c r="AA29" s="32"/>
      <c r="AB29" s="32"/>
      <c r="AC29" s="32"/>
      <c r="AD29" s="32"/>
      <c r="AE29" s="32"/>
      <c r="AF29" s="32"/>
    </row>
    <row r="30" spans="1:32">
      <c r="A30" s="5"/>
      <c r="B30" s="6"/>
      <c r="C30" s="6"/>
      <c r="D30" s="6"/>
      <c r="E30" s="6"/>
      <c r="F30" s="6"/>
      <c r="G30" s="6"/>
      <c r="H30" s="7"/>
      <c r="I30" s="7"/>
      <c r="J30" s="7"/>
      <c r="K30" s="7"/>
      <c r="L30" s="6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32"/>
      <c r="Y30" s="32"/>
      <c r="Z30" s="32"/>
      <c r="AA30" s="32"/>
      <c r="AB30" s="32"/>
      <c r="AC30" s="32"/>
      <c r="AD30" s="32"/>
      <c r="AE30" s="32"/>
      <c r="AF30" s="32"/>
    </row>
    <row r="31" spans="1:32">
      <c r="A31" s="5"/>
      <c r="B31" s="6"/>
      <c r="C31" s="6"/>
      <c r="D31" s="6"/>
      <c r="E31" s="6"/>
      <c r="F31" s="6"/>
      <c r="G31" s="6"/>
      <c r="H31" s="7"/>
      <c r="I31" s="7"/>
      <c r="J31" s="7"/>
      <c r="K31" s="7"/>
      <c r="L31" s="6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32"/>
      <c r="Y31" s="32"/>
      <c r="Z31" s="32"/>
      <c r="AA31" s="32"/>
      <c r="AB31" s="32"/>
      <c r="AC31" s="32"/>
      <c r="AD31" s="32"/>
      <c r="AE31" s="32"/>
      <c r="AF31" s="32"/>
    </row>
    <row r="32" spans="1:32">
      <c r="A32" s="5"/>
      <c r="B32" s="6"/>
      <c r="C32" s="6"/>
      <c r="D32" s="6"/>
      <c r="E32" s="6"/>
      <c r="F32" s="6"/>
      <c r="G32" s="6"/>
      <c r="H32" s="7"/>
      <c r="I32" s="7"/>
      <c r="J32" s="7"/>
      <c r="K32" s="7"/>
      <c r="L32" s="6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32"/>
      <c r="Y32" s="32"/>
      <c r="Z32" s="32"/>
      <c r="AA32" s="32"/>
      <c r="AB32" s="32"/>
      <c r="AC32" s="32"/>
      <c r="AD32" s="32"/>
      <c r="AE32" s="32"/>
      <c r="AF32" s="32"/>
    </row>
    <row r="33" spans="1:32">
      <c r="A33" s="5"/>
      <c r="B33" s="6"/>
      <c r="C33" s="6"/>
      <c r="D33" s="6"/>
      <c r="E33" s="6"/>
      <c r="F33" s="6"/>
      <c r="G33" s="6"/>
      <c r="H33" s="7"/>
      <c r="I33" s="7"/>
      <c r="J33" s="7"/>
      <c r="K33" s="7"/>
      <c r="L33" s="6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32"/>
      <c r="Y33" s="32"/>
      <c r="Z33" s="32"/>
      <c r="AA33" s="32"/>
      <c r="AB33" s="32"/>
      <c r="AC33" s="32"/>
      <c r="AD33" s="32"/>
      <c r="AE33" s="32"/>
      <c r="AF33" s="32"/>
    </row>
    <row r="34" spans="1:32">
      <c r="A34" s="5"/>
      <c r="B34" s="6"/>
      <c r="C34" s="6"/>
      <c r="D34" s="6"/>
      <c r="E34" s="6"/>
      <c r="F34" s="6"/>
      <c r="G34" s="6"/>
      <c r="H34" s="7"/>
      <c r="I34" s="7"/>
      <c r="J34" s="7"/>
      <c r="K34" s="7"/>
      <c r="L34" s="6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32"/>
      <c r="Y34" s="32"/>
      <c r="Z34" s="32"/>
      <c r="AA34" s="32"/>
      <c r="AB34" s="32"/>
      <c r="AC34" s="32"/>
      <c r="AD34" s="32"/>
      <c r="AE34" s="32"/>
      <c r="AF34" s="32"/>
    </row>
    <row r="35" spans="1:32">
      <c r="A35" s="5"/>
      <c r="B35" s="6"/>
      <c r="C35" s="6"/>
      <c r="D35" s="6"/>
      <c r="E35" s="6"/>
      <c r="F35" s="6"/>
      <c r="G35" s="6"/>
      <c r="H35" s="7"/>
      <c r="I35" s="7"/>
      <c r="J35" s="7"/>
      <c r="K35" s="7"/>
      <c r="L35" s="6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32"/>
      <c r="Y35" s="32"/>
      <c r="Z35" s="32"/>
      <c r="AA35" s="32"/>
      <c r="AB35" s="32"/>
      <c r="AC35" s="32"/>
      <c r="AD35" s="32"/>
      <c r="AE35" s="32"/>
      <c r="AF35" s="32"/>
    </row>
    <row r="36" spans="1:32">
      <c r="A36" s="5"/>
      <c r="B36" s="6"/>
      <c r="C36" s="6"/>
      <c r="D36" s="6"/>
      <c r="E36" s="6"/>
      <c r="F36" s="6"/>
      <c r="G36" s="6"/>
      <c r="H36" s="7"/>
      <c r="I36" s="7"/>
      <c r="J36" s="7"/>
      <c r="K36" s="7"/>
      <c r="L36" s="6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2">
      <c r="A37" s="5"/>
      <c r="B37" s="6"/>
      <c r="C37" s="6"/>
      <c r="D37" s="6"/>
      <c r="E37" s="6"/>
      <c r="F37" s="6"/>
      <c r="G37" s="6"/>
      <c r="H37" s="7"/>
      <c r="I37" s="7"/>
      <c r="J37" s="7"/>
      <c r="K37" s="7"/>
      <c r="L37" s="6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>
      <c r="A38" s="5"/>
      <c r="B38" s="6"/>
      <c r="C38" s="6"/>
      <c r="D38" s="6"/>
      <c r="E38" s="6"/>
      <c r="F38" s="6"/>
      <c r="G38" s="6"/>
      <c r="H38" s="7"/>
      <c r="I38" s="7"/>
      <c r="J38" s="7"/>
      <c r="K38" s="7"/>
      <c r="L38" s="6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>
      <c r="A39" s="5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>
      <c r="A40" s="5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>
      <c r="A41" s="5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>
      <c r="A42" s="5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32"/>
      <c r="Y42" s="32"/>
      <c r="Z42" s="32"/>
      <c r="AA42" s="32"/>
      <c r="AB42" s="32"/>
      <c r="AC42" s="32"/>
      <c r="AD42" s="32"/>
      <c r="AE42" s="32"/>
      <c r="AF42" s="32"/>
    </row>
    <row r="43" spans="1:32">
      <c r="A43" s="5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>
      <c r="A44" s="5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32"/>
      <c r="Y44" s="32"/>
      <c r="Z44" s="32"/>
      <c r="AA44" s="32"/>
      <c r="AB44" s="32"/>
      <c r="AC44" s="32"/>
      <c r="AD44" s="32"/>
      <c r="AE44" s="32"/>
      <c r="AF44" s="32"/>
    </row>
    <row r="45" spans="1:32">
      <c r="A45" s="5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32"/>
      <c r="Y45" s="32"/>
      <c r="Z45" s="32"/>
      <c r="AA45" s="32"/>
      <c r="AB45" s="32"/>
      <c r="AC45" s="32"/>
      <c r="AD45" s="32"/>
      <c r="AE45" s="32"/>
      <c r="AF45" s="32"/>
    </row>
    <row r="46" spans="1:32">
      <c r="A46" s="5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32"/>
      <c r="Y46" s="32"/>
      <c r="Z46" s="32"/>
      <c r="AA46" s="32"/>
      <c r="AB46" s="32"/>
      <c r="AC46" s="32"/>
      <c r="AD46" s="32"/>
      <c r="AE46" s="32"/>
      <c r="AF46" s="32"/>
    </row>
    <row r="47" spans="1:32">
      <c r="A47" s="5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32"/>
      <c r="Y47" s="32"/>
      <c r="Z47" s="32"/>
      <c r="AA47" s="32"/>
      <c r="AB47" s="32"/>
      <c r="AC47" s="32"/>
      <c r="AD47" s="32"/>
      <c r="AE47" s="32"/>
      <c r="AF47" s="32"/>
    </row>
    <row r="48" spans="1:32">
      <c r="A48" s="5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32"/>
      <c r="Y48" s="32"/>
      <c r="Z48" s="32"/>
      <c r="AA48" s="32"/>
      <c r="AB48" s="32"/>
      <c r="AC48" s="32"/>
      <c r="AD48" s="32"/>
      <c r="AE48" s="32"/>
      <c r="AF48" s="32"/>
    </row>
    <row r="49" spans="1:32">
      <c r="A49" s="5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>
      <c r="A50" s="5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>
      <c r="A51" s="5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>
      <c r="A52" s="5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32"/>
      <c r="Y52" s="32"/>
      <c r="Z52" s="32"/>
      <c r="AA52" s="32"/>
      <c r="AB52" s="32"/>
      <c r="AC52" s="32"/>
      <c r="AD52" s="32"/>
      <c r="AE52" s="32"/>
      <c r="AF52" s="32"/>
    </row>
    <row r="53" spans="1:32">
      <c r="A53" s="5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>
      <c r="A54" s="5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>
      <c r="A55" s="5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>
      <c r="A56" s="5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>
      <c r="A57" s="5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>
      <c r="A58" s="5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>
      <c r="A59" s="5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>
      <c r="A60" s="5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>
      <c r="A61" s="5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>
      <c r="A62" s="5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>
      <c r="A63" s="5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>
      <c r="A64" s="5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>
      <c r="A65" s="5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>
      <c r="A66" s="5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>
      <c r="A67" s="5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>
      <c r="A68" s="5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>
      <c r="A69" s="5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>
      <c r="A70" s="5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>
      <c r="A71" s="5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>
      <c r="A72" s="5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>
      <c r="A73" s="5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>
      <c r="A74" s="5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>
      <c r="A75" s="5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>
      <c r="A76" s="5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>
      <c r="A77" s="5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>
      <c r="A78" s="5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>
      <c r="A79" s="5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>
      <c r="A80" s="5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32"/>
      <c r="Y80" s="32"/>
      <c r="Z80" s="32"/>
      <c r="AA80" s="32"/>
      <c r="AB80" s="32"/>
      <c r="AC80" s="32"/>
      <c r="AD80" s="32"/>
      <c r="AE80" s="32"/>
      <c r="AF80" s="32"/>
    </row>
    <row r="81" spans="1:32">
      <c r="A81" s="5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32"/>
      <c r="Y81" s="32"/>
      <c r="Z81" s="32"/>
      <c r="AA81" s="32"/>
      <c r="AB81" s="32"/>
      <c r="AC81" s="32"/>
      <c r="AD81" s="32"/>
      <c r="AE81" s="32"/>
      <c r="AF81" s="32"/>
    </row>
    <row r="82" spans="1:32">
      <c r="A82" s="5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32"/>
      <c r="Y82" s="32"/>
      <c r="Z82" s="32"/>
      <c r="AA82" s="32"/>
      <c r="AB82" s="32"/>
      <c r="AC82" s="32"/>
      <c r="AD82" s="32"/>
      <c r="AE82" s="32"/>
      <c r="AF82" s="32"/>
    </row>
    <row r="83" spans="1:32">
      <c r="A83" s="5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32"/>
      <c r="Y83" s="32"/>
      <c r="Z83" s="32"/>
      <c r="AA83" s="32"/>
      <c r="AB83" s="32"/>
      <c r="AC83" s="32"/>
      <c r="AD83" s="32"/>
      <c r="AE83" s="32"/>
      <c r="AF83" s="32"/>
    </row>
    <row r="84" spans="1:32">
      <c r="A84" s="5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32"/>
      <c r="Y84" s="32"/>
      <c r="Z84" s="32"/>
      <c r="AA84" s="32"/>
      <c r="AB84" s="32"/>
      <c r="AC84" s="32"/>
      <c r="AD84" s="32"/>
      <c r="AE84" s="32"/>
      <c r="AF84" s="32"/>
    </row>
    <row r="85" spans="1:32">
      <c r="A85" s="5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32"/>
      <c r="Y85" s="32"/>
      <c r="Z85" s="32"/>
      <c r="AA85" s="32"/>
      <c r="AB85" s="32"/>
      <c r="AC85" s="32"/>
      <c r="AD85" s="32"/>
      <c r="AE85" s="32"/>
      <c r="AF85" s="32"/>
    </row>
    <row r="86" spans="1:32">
      <c r="A86" s="5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32"/>
      <c r="Y86" s="32"/>
      <c r="Z86" s="32"/>
      <c r="AA86" s="32"/>
      <c r="AB86" s="32"/>
      <c r="AC86" s="32"/>
      <c r="AD86" s="32"/>
      <c r="AE86" s="32"/>
      <c r="AF86" s="32"/>
    </row>
    <row r="87" spans="1:32">
      <c r="A87" s="5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32"/>
      <c r="Y87" s="32"/>
      <c r="Z87" s="32"/>
      <c r="AA87" s="32"/>
      <c r="AB87" s="32"/>
      <c r="AC87" s="32"/>
      <c r="AD87" s="32"/>
      <c r="AE87" s="32"/>
      <c r="AF87" s="32"/>
    </row>
    <row r="88" spans="1:32">
      <c r="A88" s="5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32"/>
      <c r="Y88" s="32"/>
      <c r="Z88" s="32"/>
      <c r="AA88" s="32"/>
      <c r="AB88" s="32"/>
      <c r="AC88" s="32"/>
      <c r="AD88" s="32"/>
      <c r="AE88" s="32"/>
      <c r="AF88" s="32"/>
    </row>
    <row r="89" spans="1:32">
      <c r="A89" s="5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32"/>
      <c r="Y89" s="32"/>
      <c r="Z89" s="32"/>
      <c r="AA89" s="32"/>
      <c r="AB89" s="32"/>
      <c r="AC89" s="32"/>
      <c r="AD89" s="32"/>
      <c r="AE89" s="32"/>
      <c r="AF89" s="32"/>
    </row>
    <row r="90" spans="1:32">
      <c r="A90" s="5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32"/>
      <c r="Y90" s="32"/>
      <c r="Z90" s="32"/>
      <c r="AA90" s="32"/>
      <c r="AB90" s="32"/>
      <c r="AC90" s="32"/>
      <c r="AD90" s="32"/>
      <c r="AE90" s="32"/>
      <c r="AF90" s="32"/>
    </row>
    <row r="91" spans="1:32">
      <c r="A91" s="5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32"/>
      <c r="Y91" s="32"/>
      <c r="Z91" s="32"/>
      <c r="AA91" s="32"/>
      <c r="AB91" s="32"/>
      <c r="AC91" s="32"/>
      <c r="AD91" s="32"/>
      <c r="AE91" s="32"/>
      <c r="AF91" s="32"/>
    </row>
    <row r="92" spans="1:32">
      <c r="A92" s="5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32"/>
      <c r="Y92" s="32"/>
      <c r="Z92" s="32"/>
      <c r="AA92" s="32"/>
      <c r="AB92" s="32"/>
      <c r="AC92" s="32"/>
      <c r="AD92" s="32"/>
      <c r="AE92" s="32"/>
      <c r="AF92" s="32"/>
    </row>
    <row r="93" spans="1:32">
      <c r="A93" s="5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32"/>
      <c r="Y93" s="32"/>
      <c r="Z93" s="32"/>
      <c r="AA93" s="32"/>
      <c r="AB93" s="32"/>
      <c r="AC93" s="32"/>
      <c r="AD93" s="32"/>
      <c r="AE93" s="32"/>
      <c r="AF93" s="32"/>
    </row>
    <row r="94" spans="1:32">
      <c r="A94" s="5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32"/>
      <c r="Y94" s="32"/>
      <c r="Z94" s="32"/>
      <c r="AA94" s="32"/>
      <c r="AB94" s="32"/>
      <c r="AC94" s="32"/>
      <c r="AD94" s="32"/>
      <c r="AE94" s="32"/>
      <c r="AF94" s="32"/>
    </row>
    <row r="95" spans="1:32">
      <c r="A95" s="5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32"/>
      <c r="Y95" s="32"/>
      <c r="Z95" s="32"/>
      <c r="AA95" s="32"/>
      <c r="AB95" s="32"/>
      <c r="AC95" s="32"/>
      <c r="AD95" s="32"/>
      <c r="AE95" s="32"/>
      <c r="AF95" s="32"/>
    </row>
    <row r="96" spans="1:32">
      <c r="A96" s="5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>
      <c r="A97" s="5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>
      <c r="A98" s="5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>
      <c r="A99" s="5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>
      <c r="A100" s="5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>
      <c r="A101" s="5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>
      <c r="A102" s="5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>
      <c r="A103" s="5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>
      <c r="A104" s="5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>
      <c r="A105" s="5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>
      <c r="A106" s="5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>
      <c r="A107" s="5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>
      <c r="A108" s="5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>
      <c r="A109" s="5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>
      <c r="A110" s="5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>
      <c r="A111" s="5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>
      <c r="A112" s="5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>
      <c r="A113" s="5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>
      <c r="A114" s="5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>
      <c r="A115" s="5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>
      <c r="A116" s="5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>
      <c r="A117" s="5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>
      <c r="A118" s="5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>
      <c r="A119" s="5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>
      <c r="A120" s="5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>
      <c r="A121" s="5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>
      <c r="A122" s="5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>
      <c r="A123" s="5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>
      <c r="A124" s="5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>
      <c r="A125" s="5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>
      <c r="A126" s="5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>
      <c r="A127" s="5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>
      <c r="A128" s="5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>
      <c r="A129" s="5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23">
      <c r="A130" s="1"/>
      <c r="B130" s="1"/>
      <c r="C130" s="1"/>
      <c r="D130" s="1"/>
      <c r="E130" s="1"/>
      <c r="F130" s="1"/>
      <c r="G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W130" s="1"/>
    </row>
    <row r="131" spans="1:23">
      <c r="A131" s="1"/>
      <c r="B131" s="1"/>
      <c r="C131" s="1"/>
      <c r="D131" s="1"/>
      <c r="E131" s="1"/>
      <c r="F131" s="1"/>
      <c r="G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W131" s="1"/>
    </row>
    <row r="132" spans="1:23">
      <c r="A132" s="1"/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W132" s="1"/>
    </row>
    <row r="133" spans="1:23">
      <c r="A133" s="1"/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W133" s="1"/>
    </row>
    <row r="134" spans="1:23">
      <c r="A134" s="1"/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W134" s="1"/>
    </row>
    <row r="135" spans="1:23">
      <c r="A135" s="1"/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W135" s="1"/>
    </row>
    <row r="136" spans="1:23">
      <c r="A136" s="1"/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W136" s="1"/>
    </row>
    <row r="137" spans="1:23">
      <c r="A137" s="1"/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W137" s="1"/>
    </row>
    <row r="138" spans="1:23">
      <c r="A138" s="1"/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W138" s="1"/>
    </row>
    <row r="139" spans="1:23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W139" s="1"/>
    </row>
    <row r="140" spans="1:23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W140" s="1"/>
    </row>
    <row r="141" spans="1:23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W141" s="1"/>
    </row>
    <row r="142" spans="1:23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W142" s="1"/>
    </row>
    <row r="143" spans="1:23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W143" s="1"/>
    </row>
    <row r="144" spans="1:23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W144" s="1"/>
    </row>
    <row r="145" spans="1:23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W145" s="1"/>
    </row>
    <row r="146" spans="1:23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W146" s="1"/>
    </row>
    <row r="147" spans="1:23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W147" s="1"/>
    </row>
    <row r="148" spans="1:23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W148" s="1"/>
    </row>
    <row r="149" spans="1:23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W149" s="1"/>
    </row>
    <row r="150" spans="1:23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W150" s="1"/>
    </row>
    <row r="151" spans="1:23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W151" s="1"/>
    </row>
    <row r="152" spans="1:23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W152" s="1"/>
    </row>
    <row r="153" spans="1:23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W153" s="1"/>
    </row>
    <row r="154" spans="1:23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W154" s="1"/>
    </row>
    <row r="155" spans="1:23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W155" s="1"/>
    </row>
    <row r="156" spans="1:23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W156" s="1"/>
    </row>
    <row r="157" spans="1:23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W157" s="1"/>
    </row>
    <row r="158" spans="1:23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W158" s="1"/>
    </row>
    <row r="159" spans="1:23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W159" s="1"/>
    </row>
    <row r="160" spans="1:23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W160" s="1"/>
    </row>
    <row r="161" spans="1:23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W161" s="1"/>
    </row>
    <row r="162" spans="1:23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W162" s="1"/>
    </row>
    <row r="163" spans="1:23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W163" s="1"/>
    </row>
    <row r="164" spans="1:23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W164" s="1"/>
    </row>
    <row r="165" spans="1:23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W165" s="1"/>
    </row>
    <row r="166" spans="1:23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W166" s="1"/>
    </row>
    <row r="167" spans="1:23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W167" s="1"/>
    </row>
    <row r="168" spans="1:23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W168" s="1"/>
    </row>
    <row r="169" spans="1:23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W169" s="1"/>
    </row>
    <row r="170" spans="1:23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W170" s="1"/>
    </row>
    <row r="171" spans="1:23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W171" s="1"/>
    </row>
    <row r="172" spans="1:23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W172" s="1"/>
    </row>
    <row r="173" spans="1:23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W173" s="1"/>
    </row>
    <row r="174" spans="1:23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W174" s="1"/>
    </row>
    <row r="175" spans="1:23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W175" s="1"/>
    </row>
    <row r="176" spans="1:23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W176" s="1"/>
    </row>
    <row r="177" spans="1:23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W177" s="1"/>
    </row>
    <row r="178" spans="1:23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W178" s="1"/>
    </row>
    <row r="179" spans="1:23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W179" s="1"/>
    </row>
    <row r="180" spans="1:23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W180" s="1"/>
    </row>
    <row r="181" spans="1:23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W181" s="1"/>
    </row>
    <row r="182" spans="1:23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W182" s="1"/>
    </row>
    <row r="183" spans="1:23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W183" s="1"/>
    </row>
    <row r="184" spans="1:23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W184" s="1"/>
    </row>
    <row r="185" spans="1:23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W185" s="1"/>
    </row>
    <row r="186" spans="1:23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W186" s="1"/>
    </row>
    <row r="187" spans="1:23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W187" s="1"/>
    </row>
    <row r="188" spans="1:23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W188" s="1"/>
    </row>
    <row r="189" spans="1:23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W189" s="1"/>
    </row>
    <row r="190" spans="1:23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W190" s="1"/>
    </row>
    <row r="191" spans="1:23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W191" s="1"/>
    </row>
    <row r="192" spans="1:23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W192" s="1"/>
    </row>
    <row r="193" spans="1:23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W193" s="1"/>
    </row>
    <row r="194" spans="1:23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W194" s="1"/>
    </row>
    <row r="195" spans="1:23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W195" s="1"/>
    </row>
    <row r="196" spans="1:23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W196" s="1"/>
    </row>
    <row r="197" spans="1:23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W197" s="1"/>
    </row>
    <row r="198" spans="1:23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W198" s="1"/>
    </row>
    <row r="199" spans="1:23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W199" s="1"/>
    </row>
    <row r="200" spans="1:23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W200" s="1"/>
    </row>
    <row r="201" spans="1:23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W201" s="1"/>
    </row>
    <row r="202" spans="1:23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W202" s="1"/>
    </row>
    <row r="203" spans="1:23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W203" s="1"/>
    </row>
    <row r="204" spans="1:23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W204" s="1"/>
    </row>
    <row r="205" spans="1:23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W205" s="1"/>
    </row>
    <row r="206" spans="1:23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W206" s="1"/>
    </row>
    <row r="207" spans="1:23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W207" s="1"/>
    </row>
    <row r="208" spans="1:23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W208" s="1"/>
    </row>
    <row r="209" spans="1:23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W209" s="1"/>
    </row>
    <row r="210" spans="1:23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W210" s="1"/>
    </row>
    <row r="211" spans="1:23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W211" s="1"/>
    </row>
    <row r="212" spans="1:23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W212" s="1"/>
    </row>
    <row r="213" spans="1:23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W213" s="1"/>
    </row>
    <row r="214" spans="1:23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W214" s="1"/>
    </row>
    <row r="215" spans="1:23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W215" s="1"/>
    </row>
    <row r="216" spans="1:23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W216" s="1"/>
    </row>
    <row r="217" spans="1:23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W217" s="1"/>
    </row>
    <row r="218" spans="1:23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W218" s="1"/>
    </row>
    <row r="219" spans="1:23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W219" s="1"/>
    </row>
    <row r="220" spans="1:23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W220" s="1"/>
    </row>
    <row r="221" spans="1:23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W221" s="1"/>
    </row>
    <row r="222" spans="1:23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W222" s="1"/>
    </row>
    <row r="223" spans="1:23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W223" s="1"/>
    </row>
    <row r="224" spans="1:23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W224" s="1"/>
    </row>
    <row r="225" spans="1:23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W225" s="1"/>
    </row>
    <row r="226" spans="1:23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W226" s="1"/>
    </row>
    <row r="227" spans="1:23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W227" s="1"/>
    </row>
    <row r="228" spans="1:23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W228" s="1"/>
    </row>
    <row r="229" spans="1:23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W229" s="1"/>
    </row>
    <row r="230" spans="1:23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W230" s="1"/>
    </row>
    <row r="231" spans="1:23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W231" s="1"/>
    </row>
    <row r="232" spans="1:23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W232" s="1"/>
    </row>
    <row r="233" spans="1:23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W233" s="1"/>
    </row>
    <row r="234" spans="1:23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W234" s="1"/>
    </row>
    <row r="235" spans="1:23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W235" s="1"/>
    </row>
    <row r="236" spans="1:23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W236" s="1"/>
    </row>
    <row r="237" spans="1:23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W237" s="1"/>
    </row>
    <row r="238" spans="1:23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W238" s="1"/>
    </row>
    <row r="239" spans="1:23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W239" s="1"/>
    </row>
    <row r="240" spans="1:23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W240" s="1"/>
    </row>
    <row r="241" spans="1:23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W241" s="1"/>
    </row>
    <row r="242" spans="1:23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W242" s="1"/>
    </row>
    <row r="243" spans="1:23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W243" s="1"/>
    </row>
    <row r="244" spans="1:23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W244" s="1"/>
    </row>
    <row r="245" spans="1:23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W245" s="1"/>
    </row>
    <row r="246" spans="1:23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W246" s="1"/>
    </row>
    <row r="247" spans="1:23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W247" s="1"/>
    </row>
    <row r="248" spans="1:23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W248" s="1"/>
    </row>
    <row r="249" spans="1:23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W249" s="1"/>
    </row>
    <row r="250" spans="1:23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W250" s="1"/>
    </row>
    <row r="251" spans="1:23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W251" s="1"/>
    </row>
    <row r="252" spans="1:23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W252" s="1"/>
    </row>
    <row r="253" spans="1:23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W253" s="1"/>
    </row>
    <row r="254" spans="1:23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W254" s="1"/>
    </row>
    <row r="255" spans="1:23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W255" s="1"/>
    </row>
    <row r="256" spans="1:23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W256" s="1"/>
    </row>
    <row r="257" spans="1:23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W257" s="1"/>
    </row>
    <row r="258" spans="1:23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W258" s="1"/>
    </row>
    <row r="259" spans="1:23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W259" s="1"/>
    </row>
    <row r="260" spans="1:23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W260" s="1"/>
    </row>
    <row r="261" spans="1:23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W261" s="1"/>
    </row>
    <row r="262" spans="1:23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W262" s="1"/>
    </row>
    <row r="263" spans="1:23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W263" s="1"/>
    </row>
    <row r="264" spans="1:23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W264" s="1"/>
    </row>
    <row r="265" spans="1:23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W265" s="1"/>
    </row>
    <row r="266" spans="1:23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W266" s="1"/>
    </row>
    <row r="267" spans="1:23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W267" s="1"/>
    </row>
    <row r="268" spans="1:23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W268" s="1"/>
    </row>
    <row r="269" spans="1:23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W269" s="1"/>
    </row>
    <row r="270" spans="1:23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W270" s="1"/>
    </row>
    <row r="271" spans="1:23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W271" s="1"/>
    </row>
    <row r="272" spans="1:23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W272" s="1"/>
    </row>
    <row r="273" spans="1:23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W273" s="1"/>
    </row>
    <row r="274" spans="1:23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W274" s="1"/>
    </row>
    <row r="275" spans="1:23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W275" s="1"/>
    </row>
    <row r="276" spans="1:23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W276" s="1"/>
    </row>
    <row r="277" spans="1:23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W277" s="1"/>
    </row>
    <row r="278" spans="1:23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W278" s="1"/>
    </row>
    <row r="279" spans="1:23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W279" s="1"/>
    </row>
    <row r="280" spans="1:23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W280" s="1"/>
    </row>
    <row r="281" spans="1:23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W281" s="1"/>
    </row>
    <row r="282" spans="1:23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W282" s="1"/>
    </row>
    <row r="283" spans="1:23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W283" s="1"/>
    </row>
    <row r="284" spans="1:23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W284" s="1"/>
    </row>
    <row r="285" spans="1:23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W285" s="1"/>
    </row>
    <row r="286" spans="1:23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W286" s="1"/>
    </row>
    <row r="287" spans="1:23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W287" s="1"/>
    </row>
    <row r="288" spans="1:23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W288" s="1"/>
    </row>
    <row r="289" spans="1:23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W289" s="1"/>
    </row>
    <row r="290" spans="1:23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W290" s="1"/>
    </row>
    <row r="291" spans="1:23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W291" s="1"/>
    </row>
    <row r="292" spans="1:23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W292" s="1"/>
    </row>
    <row r="293" spans="1:23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W293" s="1"/>
    </row>
    <row r="294" spans="1:23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W294" s="1"/>
    </row>
    <row r="295" spans="1:23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W295" s="1"/>
    </row>
    <row r="296" spans="1:23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W296" s="1"/>
    </row>
    <row r="297" spans="1:23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W297" s="1"/>
    </row>
    <row r="298" spans="1:23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W298" s="1"/>
    </row>
    <row r="299" spans="1:23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W299" s="1"/>
    </row>
    <row r="300" spans="1:23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W300" s="1"/>
    </row>
    <row r="301" spans="1:23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W301" s="1"/>
    </row>
    <row r="302" spans="1:23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W302" s="1"/>
    </row>
    <row r="303" spans="1:23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W303" s="1"/>
    </row>
    <row r="304" spans="1:23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W304" s="1"/>
    </row>
    <row r="305" spans="1:23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W305" s="1"/>
    </row>
    <row r="306" spans="1:23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W306" s="1"/>
    </row>
    <row r="307" spans="1:23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W307" s="1"/>
    </row>
    <row r="308" spans="1:23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W308" s="1"/>
    </row>
    <row r="309" spans="1:23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W309" s="1"/>
    </row>
    <row r="310" spans="1:23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W310" s="1"/>
    </row>
    <row r="311" spans="1:23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W311" s="1"/>
    </row>
    <row r="312" spans="1:23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W312" s="1"/>
    </row>
    <row r="313" spans="1:23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W313" s="1"/>
    </row>
    <row r="314" spans="1:23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W314" s="1"/>
    </row>
    <row r="315" spans="1:23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W315" s="1"/>
    </row>
    <row r="316" spans="1:23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W316" s="1"/>
    </row>
    <row r="317" spans="1:23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W317" s="1"/>
    </row>
    <row r="318" spans="1:23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W318" s="1"/>
    </row>
    <row r="319" spans="1:23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W319" s="1"/>
    </row>
    <row r="320" spans="1:23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W320" s="1"/>
    </row>
    <row r="321" spans="1:23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W321" s="1"/>
    </row>
    <row r="322" spans="1:23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W322" s="1"/>
    </row>
    <row r="323" spans="1:23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W323" s="1"/>
    </row>
    <row r="324" spans="1:23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W324" s="1"/>
    </row>
    <row r="325" spans="1:23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W325" s="1"/>
    </row>
    <row r="326" spans="1:23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W326" s="1"/>
    </row>
    <row r="327" spans="1:23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W327" s="1"/>
    </row>
    <row r="328" spans="1:23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W328" s="1"/>
    </row>
    <row r="329" spans="1:23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W329" s="1"/>
    </row>
    <row r="330" spans="1:23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W330" s="1"/>
    </row>
    <row r="331" spans="1:23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W331" s="1"/>
    </row>
    <row r="332" spans="1:23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W332" s="1"/>
    </row>
    <row r="333" spans="1:23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W333" s="1"/>
    </row>
    <row r="334" spans="1:23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W334" s="1"/>
    </row>
    <row r="335" spans="1:23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W335" s="1"/>
    </row>
    <row r="336" spans="1:23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W336" s="1"/>
    </row>
    <row r="337" spans="1:23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W337" s="1"/>
    </row>
    <row r="338" spans="1:23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W338" s="1"/>
    </row>
    <row r="339" spans="1:23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W339" s="1"/>
    </row>
    <row r="340" spans="1:23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W340" s="1"/>
    </row>
    <row r="341" spans="1:23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W341" s="1"/>
    </row>
    <row r="342" spans="1:23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W342" s="1"/>
    </row>
    <row r="343" spans="1:23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W343" s="1"/>
    </row>
    <row r="344" spans="1:23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W344" s="1"/>
    </row>
    <row r="345" spans="1:23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W345" s="1"/>
    </row>
    <row r="346" spans="1:23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W346" s="1"/>
    </row>
    <row r="347" spans="1:23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W347" s="1"/>
    </row>
    <row r="348" spans="1:23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W348" s="1"/>
    </row>
    <row r="349" spans="1:23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W349" s="1"/>
    </row>
    <row r="350" spans="1:23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W350" s="1"/>
    </row>
    <row r="351" spans="1:23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W351" s="1"/>
    </row>
    <row r="352" spans="1:23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W352" s="1"/>
    </row>
    <row r="353" spans="1:23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W353" s="1"/>
    </row>
    <row r="354" spans="1:23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W354" s="1"/>
    </row>
    <row r="355" spans="1:23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W355" s="1"/>
    </row>
    <row r="356" spans="1:23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W356" s="1"/>
    </row>
    <row r="357" spans="1:23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W357" s="1"/>
    </row>
    <row r="358" spans="1:23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W358" s="1"/>
    </row>
    <row r="359" spans="1:23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W359" s="1"/>
    </row>
    <row r="360" spans="1:23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W360" s="1"/>
    </row>
    <row r="361" spans="1:23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W361" s="1"/>
    </row>
    <row r="362" spans="1:23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W362" s="1"/>
    </row>
    <row r="363" spans="1:23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W363" s="1"/>
    </row>
    <row r="364" spans="1:23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W364" s="1"/>
    </row>
    <row r="365" spans="1:23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W365" s="1"/>
    </row>
    <row r="366" spans="1:23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W366" s="1"/>
    </row>
    <row r="367" spans="1:23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W367" s="1"/>
    </row>
    <row r="368" spans="1:23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W368" s="1"/>
    </row>
    <row r="369" spans="1:23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W369" s="1"/>
    </row>
    <row r="370" spans="1:23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W370" s="1"/>
    </row>
    <row r="371" spans="1:23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W371" s="1"/>
    </row>
    <row r="372" spans="1:23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W372" s="1"/>
    </row>
    <row r="373" spans="1:23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W373" s="1"/>
    </row>
    <row r="374" spans="1:23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W374" s="1"/>
    </row>
    <row r="375" spans="1:23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W375" s="1"/>
    </row>
    <row r="376" spans="1:23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W376" s="1"/>
    </row>
    <row r="377" spans="1:23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W377" s="1"/>
    </row>
    <row r="378" spans="1:23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W378" s="1"/>
    </row>
    <row r="379" spans="1:23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W379" s="1"/>
    </row>
    <row r="380" spans="1:23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W380" s="1"/>
    </row>
    <row r="381" spans="1:23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W381" s="1"/>
    </row>
    <row r="382" spans="1:23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W382" s="1"/>
    </row>
    <row r="383" spans="1:23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W383" s="1"/>
    </row>
    <row r="384" spans="1:23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W384" s="1"/>
    </row>
    <row r="385" spans="1:23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W385" s="1"/>
    </row>
    <row r="386" spans="1:23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W386" s="1"/>
    </row>
    <row r="387" spans="1:23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W387" s="1"/>
    </row>
    <row r="388" spans="1:23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W388" s="1"/>
    </row>
    <row r="389" spans="1:23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W389" s="1"/>
    </row>
    <row r="390" spans="1:23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W390" s="1"/>
    </row>
    <row r="391" spans="1:23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W391" s="1"/>
    </row>
    <row r="392" spans="1:23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W392" s="1"/>
    </row>
    <row r="393" spans="1:23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W393" s="1"/>
    </row>
    <row r="394" spans="1:23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W394" s="1"/>
    </row>
    <row r="395" spans="1:23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W395" s="1"/>
    </row>
    <row r="396" spans="1:23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W396" s="1"/>
    </row>
    <row r="397" spans="1:23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W397" s="1"/>
    </row>
    <row r="398" spans="1:23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W398" s="1"/>
    </row>
    <row r="399" spans="1:23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W399" s="1"/>
    </row>
    <row r="400" spans="1:23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W400" s="1"/>
    </row>
    <row r="401" spans="1:23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W401" s="1"/>
    </row>
    <row r="402" spans="1:23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W402" s="1"/>
    </row>
    <row r="403" spans="1:23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W403" s="1"/>
    </row>
    <row r="404" spans="1:23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W404" s="1"/>
    </row>
    <row r="405" spans="1:23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W405" s="1"/>
    </row>
    <row r="406" spans="1:23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W406" s="1"/>
    </row>
    <row r="407" spans="1:23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W407" s="1"/>
    </row>
    <row r="408" spans="1:23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W408" s="1"/>
    </row>
    <row r="409" spans="1:23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W409" s="1"/>
    </row>
    <row r="410" spans="1:23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W410" s="1"/>
    </row>
    <row r="411" spans="1:23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W411" s="1"/>
    </row>
    <row r="412" spans="1:23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W412" s="1"/>
    </row>
    <row r="413" spans="1:23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W413" s="1"/>
    </row>
    <row r="414" spans="1:23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W414" s="1"/>
    </row>
    <row r="415" spans="1:23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W415" s="1"/>
    </row>
    <row r="416" spans="1:23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W416" s="1"/>
    </row>
    <row r="417" spans="1:23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W417" s="1"/>
    </row>
    <row r="418" spans="1:23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W418" s="1"/>
    </row>
    <row r="419" spans="1:23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W419" s="1"/>
    </row>
    <row r="420" spans="1:23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W420" s="1"/>
    </row>
    <row r="421" spans="1:23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W421" s="1"/>
    </row>
    <row r="422" spans="1:23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W422" s="1"/>
    </row>
    <row r="423" spans="1:23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W423" s="1"/>
    </row>
    <row r="424" spans="1:23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W424" s="1"/>
    </row>
    <row r="425" spans="1:23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W425" s="1"/>
    </row>
    <row r="426" spans="1:23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W426" s="1"/>
    </row>
    <row r="427" spans="1:23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W427" s="1"/>
    </row>
    <row r="428" spans="1:23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W428" s="1"/>
    </row>
    <row r="429" spans="1:23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W429" s="1"/>
    </row>
    <row r="430" spans="1:23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W430" s="1"/>
    </row>
    <row r="431" spans="1:23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W431" s="1"/>
    </row>
    <row r="432" spans="1:23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W432" s="1"/>
    </row>
    <row r="433" spans="1:23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W433" s="1"/>
    </row>
    <row r="434" spans="1:23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W434" s="1"/>
    </row>
    <row r="435" spans="1:23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W435" s="1"/>
    </row>
    <row r="436" spans="1:23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W436" s="1"/>
    </row>
    <row r="437" spans="1:23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W437" s="1"/>
    </row>
    <row r="438" spans="1:23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W438" s="1"/>
    </row>
    <row r="439" spans="1:23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W439" s="1"/>
    </row>
    <row r="440" spans="1:23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W440" s="1"/>
    </row>
    <row r="441" spans="1:23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W441" s="1"/>
    </row>
    <row r="442" spans="1:23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W442" s="1"/>
    </row>
    <row r="443" spans="1:23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W443" s="1"/>
    </row>
    <row r="444" spans="1:23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W444" s="1"/>
    </row>
    <row r="445" spans="1:23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W445" s="1"/>
    </row>
    <row r="446" spans="1:23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W446" s="1"/>
    </row>
    <row r="447" spans="1:23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W447" s="1"/>
    </row>
    <row r="448" spans="1:23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W448" s="1"/>
    </row>
    <row r="449" spans="1:23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W449" s="1"/>
    </row>
    <row r="450" spans="1:23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W450" s="1"/>
    </row>
    <row r="451" spans="1:23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W451" s="1"/>
    </row>
    <row r="452" spans="1:23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W452" s="1"/>
    </row>
    <row r="453" spans="1:23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W453" s="1"/>
    </row>
    <row r="454" spans="1:23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W454" s="1"/>
    </row>
    <row r="455" spans="1:23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W455" s="1"/>
    </row>
    <row r="456" spans="1:23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W456" s="1"/>
    </row>
    <row r="457" spans="1:23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W457" s="1"/>
    </row>
    <row r="458" spans="1:23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W458" s="1"/>
    </row>
    <row r="459" spans="1:23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W459" s="1"/>
    </row>
    <row r="460" spans="1:23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W460" s="1"/>
    </row>
    <row r="461" spans="1:23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W461" s="1"/>
    </row>
    <row r="462" spans="1:23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W462" s="1"/>
    </row>
    <row r="463" spans="1:23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W463" s="1"/>
    </row>
    <row r="464" spans="1:23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W464" s="1"/>
    </row>
    <row r="465" spans="1:23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W465" s="1"/>
    </row>
    <row r="466" spans="1:23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W466" s="1"/>
    </row>
    <row r="467" spans="1:23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W467" s="1"/>
    </row>
    <row r="468" spans="1:23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W468" s="1"/>
    </row>
    <row r="469" spans="1:23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W469" s="1"/>
    </row>
    <row r="470" spans="1:23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W470" s="1"/>
    </row>
    <row r="471" spans="1:23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W471" s="1"/>
    </row>
    <row r="472" spans="1:23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W472" s="1"/>
    </row>
    <row r="473" spans="1:23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W473" s="1"/>
    </row>
    <row r="474" spans="1:23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W474" s="1"/>
    </row>
    <row r="475" spans="1:23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W475" s="1"/>
    </row>
    <row r="476" spans="1:23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W476" s="1"/>
    </row>
    <row r="477" spans="1:23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W477" s="1"/>
    </row>
    <row r="478" spans="1:23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W478" s="1"/>
    </row>
    <row r="479" spans="1:23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W479" s="1"/>
    </row>
    <row r="480" spans="1:23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W480" s="1"/>
    </row>
    <row r="481" spans="1:23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W481" s="1"/>
    </row>
    <row r="482" spans="1:23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W482" s="1"/>
    </row>
    <row r="483" spans="1:23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W483" s="1"/>
    </row>
    <row r="484" spans="1:23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W484" s="1"/>
    </row>
    <row r="485" spans="1:23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W485" s="1"/>
    </row>
    <row r="486" spans="1:23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W486" s="1"/>
    </row>
    <row r="487" spans="1:23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W487" s="1"/>
    </row>
    <row r="488" spans="1:23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W488" s="1"/>
    </row>
    <row r="489" spans="1:23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W489" s="1"/>
    </row>
    <row r="490" spans="1:23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W490" s="1"/>
    </row>
    <row r="491" spans="1:23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W491" s="1"/>
    </row>
    <row r="492" spans="1:23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W492" s="1"/>
    </row>
    <row r="493" spans="1:23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W493" s="1"/>
    </row>
    <row r="494" spans="1:23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W494" s="1"/>
    </row>
    <row r="495" spans="1:23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W495" s="1"/>
    </row>
    <row r="496" spans="1:23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W496" s="1"/>
    </row>
    <row r="497" spans="1:23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W497" s="1"/>
    </row>
    <row r="498" spans="1:23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W498" s="1"/>
    </row>
    <row r="499" spans="1:23">
      <c r="A499" s="1"/>
      <c r="B499" s="1"/>
      <c r="C499" s="1"/>
      <c r="D499" s="1"/>
      <c r="E499" s="1"/>
      <c r="F499" s="1"/>
      <c r="G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W499" s="1"/>
    </row>
    <row r="500" spans="1:23">
      <c r="A500" s="1"/>
      <c r="B500" s="1"/>
      <c r="C500" s="1"/>
      <c r="D500" s="1"/>
      <c r="E500" s="1"/>
      <c r="F500" s="1"/>
      <c r="G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W500" s="1"/>
    </row>
  </sheetData>
  <mergeCells count="38">
    <mergeCell ref="V1:AE1"/>
    <mergeCell ref="V2:AC2"/>
    <mergeCell ref="AD2:AE2"/>
    <mergeCell ref="N3:P3"/>
    <mergeCell ref="Q3:T3"/>
    <mergeCell ref="X4:Y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1:U5"/>
    <mergeCell ref="V4:V5"/>
    <mergeCell ref="W4:W5"/>
    <mergeCell ref="Z4:Z5"/>
    <mergeCell ref="AA4:AA5"/>
    <mergeCell ref="AB4:AB5"/>
    <mergeCell ref="AC4:AC5"/>
    <mergeCell ref="AD4:AD5"/>
    <mergeCell ref="AE4:AE5"/>
    <mergeCell ref="AF1:AF5"/>
    <mergeCell ref="B1:M3"/>
    <mergeCell ref="N1:T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2021-12-04T06:54:00Z</dcterms:created>
  <dcterms:modified xsi:type="dcterms:W3CDTF">2021-12-02T16:45:48Z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