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<sst xmlns="http://schemas.openxmlformats.org/spreadsheetml/2006/main" count="64">
  <si>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</si>
  <si>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</si>
  <si>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</si>
  <si>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</si>
  <si>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</si>
  <si>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</si>
  <si>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</si>
  <si>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</si>
  <si>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</si>
  <si>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</si>
  <si>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</si>
  <si>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</si>
  <si>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</si>
  <si>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</si>
  <si>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</si>
  <si>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</si>
  <si>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</si>
  <si>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</si>
  <si>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</si>
  <si>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</si>
  <si>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</si>
  <si>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</si>
  <si>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</si>
  <si>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</si>
  <si>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</si>
  <si>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0"/>
        <color theme="1"/>
        <rFont val="方正书宋_GBK"/>
        <charset val="134"/>
      </rP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</si>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</sst>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3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9" fillId="23" borderId="8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8" borderId="8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6" fillId="15" borderId="7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11" borderId="6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</cellStyleXfs>
  <cellXfs count="58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H19" sqref="H1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8" t="s">
        <v>10</v>
      </c>
      <c r="L1" s="39" t="s">
        <v>11</v>
      </c>
      <c r="M1" s="50" t="s">
        <v>12</v>
      </c>
      <c r="N1" s="51"/>
      <c r="O1" s="51"/>
      <c r="P1" s="51"/>
      <c r="Q1" s="51"/>
      <c r="R1" s="51"/>
      <c r="S1" s="51"/>
      <c r="T1" s="51"/>
      <c r="V1" s="57"/>
      <c r="W1" s="57"/>
      <c r="X1" s="57"/>
      <c r="Y1" s="57"/>
      <c r="Z1" s="57"/>
      <c r="AA1" s="57"/>
      <c r="AB1" s="57"/>
      <c r="AC1" s="57"/>
      <c r="AE1" s="57"/>
      <c r="AF1" s="57"/>
      <c r="AG1" s="57"/>
      <c r="AH1" s="57"/>
      <c r="AI1" s="57"/>
      <c r="AJ1" s="57"/>
      <c r="AK1" s="57"/>
      <c r="AM1" s="57"/>
      <c r="AN1" s="57"/>
      <c r="AO1" s="57"/>
      <c r="AP1" s="57"/>
      <c r="AQ1" s="57"/>
      <c r="AR1" s="57"/>
      <c r="AS1" s="57"/>
      <c r="AU1" s="57"/>
      <c r="AV1" s="57"/>
      <c r="AW1" s="57"/>
      <c r="AX1" s="57"/>
      <c r="AY1" s="57"/>
      <c r="AZ1" s="57"/>
      <c r="BA1" s="57"/>
    </row>
    <row r="2" ht="23.6" spans="1:53">
      <c r="A2" s="6"/>
      <c r="B2" s="7"/>
      <c r="C2" s="8"/>
      <c r="D2" s="10"/>
      <c r="E2" s="33"/>
      <c r="F2" s="33"/>
      <c r="G2" s="33"/>
      <c r="H2" s="9"/>
      <c r="I2" s="9"/>
      <c r="J2" s="33"/>
      <c r="K2" s="38"/>
      <c r="L2" s="39"/>
      <c r="M2" s="52"/>
      <c r="N2" s="51"/>
      <c r="O2" s="51"/>
      <c r="P2" s="51"/>
      <c r="Q2" s="51"/>
      <c r="R2" s="51"/>
      <c r="S2" s="51"/>
      <c r="T2" s="51"/>
      <c r="V2" s="57"/>
      <c r="W2" s="57"/>
      <c r="X2" s="57"/>
      <c r="Y2" s="57"/>
      <c r="Z2" s="57"/>
      <c r="AA2" s="57"/>
      <c r="AB2" s="57"/>
      <c r="AC2" s="57"/>
      <c r="AE2" s="57"/>
      <c r="AF2" s="57"/>
      <c r="AG2" s="57"/>
      <c r="AH2" s="57"/>
      <c r="AI2" s="57"/>
      <c r="AJ2" s="57"/>
      <c r="AK2" s="57"/>
      <c r="AM2" s="57"/>
      <c r="AN2" s="57"/>
      <c r="AO2" s="57"/>
      <c r="AP2" s="57"/>
      <c r="AQ2" s="57"/>
      <c r="AR2" s="57"/>
      <c r="AS2" s="57"/>
      <c r="AU2" s="57"/>
      <c r="AV2" s="57"/>
      <c r="AW2" s="57"/>
      <c r="AX2" s="57"/>
      <c r="AY2" s="57"/>
      <c r="AZ2" s="57"/>
      <c r="BA2" s="57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4">
        <v>34.12</v>
      </c>
      <c r="F3" s="34">
        <v>32.53</v>
      </c>
      <c r="G3" s="34">
        <v>39.33</v>
      </c>
      <c r="H3" s="34">
        <f t="shared" ref="H3:H19" si="0">(E3-F3)*100</f>
        <v>159</v>
      </c>
      <c r="I3" s="34">
        <f>FLOOR(1000/(E3-F3),100)</f>
        <v>600</v>
      </c>
      <c r="J3" s="40">
        <f t="shared" ref="J3:J11" si="1">(G3-E3)/(E3-F3)</f>
        <v>3.27672955974844</v>
      </c>
      <c r="K3" s="41">
        <f t="shared" ref="K3:K14" si="2">(E3-F3)/E3</f>
        <v>0.0466002344665884</v>
      </c>
      <c r="L3" s="42">
        <f t="shared" ref="L3:L11" si="3">(G3-E3)/E3</f>
        <v>0.152696365767878</v>
      </c>
      <c r="M3" s="17" t="s">
        <v>17</v>
      </c>
      <c r="N3" s="51"/>
      <c r="O3" s="51"/>
      <c r="P3" s="51"/>
      <c r="Q3" s="51"/>
      <c r="R3" s="51"/>
      <c r="S3" s="51"/>
      <c r="T3" s="51"/>
      <c r="V3" s="57"/>
      <c r="W3" s="57"/>
      <c r="X3" s="57"/>
      <c r="Y3" s="57"/>
      <c r="Z3" s="57"/>
      <c r="AA3" s="57"/>
      <c r="AB3" s="57"/>
      <c r="AC3" s="57"/>
      <c r="AE3" s="57"/>
      <c r="AF3" s="57"/>
      <c r="AG3" s="57"/>
      <c r="AH3" s="57"/>
      <c r="AI3" s="57"/>
      <c r="AJ3" s="57"/>
      <c r="AK3" s="57"/>
      <c r="AM3" s="57"/>
      <c r="AN3" s="57"/>
      <c r="AO3" s="57"/>
      <c r="AP3" s="57"/>
      <c r="AQ3" s="57"/>
      <c r="AR3" s="57"/>
      <c r="AS3" s="57"/>
      <c r="AU3" s="57"/>
      <c r="AV3" s="57"/>
      <c r="AW3" s="57"/>
      <c r="AX3" s="57"/>
      <c r="AY3" s="57"/>
      <c r="AZ3" s="57"/>
      <c r="BA3" s="57"/>
    </row>
    <row r="4" customFormat="1" ht="23.6" spans="1:53">
      <c r="A4" s="11" t="s">
        <v>18</v>
      </c>
      <c r="B4" s="12" t="s">
        <v>19</v>
      </c>
      <c r="C4" s="12" t="s">
        <v>20</v>
      </c>
      <c r="D4" s="14" t="s">
        <v>21</v>
      </c>
      <c r="E4" s="34">
        <v>32.65</v>
      </c>
      <c r="F4" s="34">
        <v>30.89</v>
      </c>
      <c r="G4" s="34">
        <v>36.22</v>
      </c>
      <c r="H4" s="34">
        <f t="shared" si="0"/>
        <v>176</v>
      </c>
      <c r="I4" s="34">
        <f>FLOOR(1000/(E4-F4),100)</f>
        <v>500</v>
      </c>
      <c r="J4" s="40">
        <f t="shared" si="1"/>
        <v>2.02840909090909</v>
      </c>
      <c r="K4" s="41">
        <f t="shared" si="2"/>
        <v>0.0539050535987748</v>
      </c>
      <c r="L4" s="42">
        <f t="shared" si="3"/>
        <v>0.109341500765697</v>
      </c>
      <c r="M4" s="17" t="s">
        <v>17</v>
      </c>
      <c r="N4" s="51"/>
      <c r="O4" s="51"/>
      <c r="P4" s="51"/>
      <c r="Q4" s="51"/>
      <c r="R4" s="51"/>
      <c r="S4" s="51"/>
      <c r="T4" s="51"/>
      <c r="V4" s="57"/>
      <c r="W4" s="57"/>
      <c r="X4" s="57"/>
      <c r="Y4" s="57"/>
      <c r="Z4" s="57"/>
      <c r="AA4" s="57"/>
      <c r="AB4" s="57"/>
      <c r="AC4" s="57"/>
      <c r="AE4" s="57"/>
      <c r="AF4" s="57"/>
      <c r="AG4" s="57"/>
      <c r="AH4" s="57"/>
      <c r="AI4" s="57"/>
      <c r="AJ4" s="57"/>
      <c r="AK4" s="57"/>
      <c r="AM4" s="57"/>
      <c r="AN4" s="57"/>
      <c r="AO4" s="57"/>
      <c r="AP4" s="57"/>
      <c r="AQ4" s="57"/>
      <c r="AR4" s="57"/>
      <c r="AS4" s="57"/>
      <c r="AU4" s="57"/>
      <c r="AV4" s="57"/>
      <c r="AW4" s="57"/>
      <c r="AX4" s="57"/>
      <c r="AY4" s="57"/>
      <c r="AZ4" s="57"/>
      <c r="BA4" s="57"/>
    </row>
    <row r="5" s="1" customFormat="1" ht="38" spans="1:14">
      <c r="A5" s="11" t="s">
        <v>22</v>
      </c>
      <c r="B5" s="15">
        <v>44539</v>
      </c>
      <c r="C5" s="12" t="s">
        <v>23</v>
      </c>
      <c r="D5" s="16" t="s">
        <v>24</v>
      </c>
      <c r="E5" s="34">
        <v>51.15</v>
      </c>
      <c r="F5" s="34">
        <v>46.61</v>
      </c>
      <c r="G5" s="34">
        <v>59.59</v>
      </c>
      <c r="H5" s="34">
        <f t="shared" si="0"/>
        <v>454</v>
      </c>
      <c r="I5" s="34">
        <f t="shared" ref="I5:I19" si="4">FLOOR(1000/(E5-F5),100)</f>
        <v>200</v>
      </c>
      <c r="J5" s="40">
        <f t="shared" si="1"/>
        <v>1.85903083700441</v>
      </c>
      <c r="K5" s="41">
        <f t="shared" si="2"/>
        <v>0.0887585532746823</v>
      </c>
      <c r="L5" s="42">
        <f t="shared" si="3"/>
        <v>0.165004887585533</v>
      </c>
      <c r="M5" s="53" t="s">
        <v>25</v>
      </c>
      <c r="N5" s="54"/>
    </row>
    <row r="6" s="1" customFormat="1" ht="13" spans="1:14">
      <c r="A6" s="11" t="s">
        <v>26</v>
      </c>
      <c r="B6" s="15">
        <v>44539</v>
      </c>
      <c r="C6" s="11">
        <v>600779</v>
      </c>
      <c r="D6" s="17" t="s">
        <v>27</v>
      </c>
      <c r="E6" s="35">
        <v>143.8</v>
      </c>
      <c r="F6" s="35">
        <v>137.88</v>
      </c>
      <c r="G6" s="35">
        <v>158.48</v>
      </c>
      <c r="H6" s="34">
        <f t="shared" si="0"/>
        <v>592.000000000002</v>
      </c>
      <c r="I6" s="34">
        <f t="shared" si="4"/>
        <v>100</v>
      </c>
      <c r="J6" s="40">
        <f t="shared" si="1"/>
        <v>2.47972972972972</v>
      </c>
      <c r="K6" s="41">
        <f t="shared" si="2"/>
        <v>0.0411682892906816</v>
      </c>
      <c r="L6" s="42">
        <f t="shared" si="3"/>
        <v>0.102086230876217</v>
      </c>
      <c r="M6" s="17" t="s">
        <v>28</v>
      </c>
      <c r="N6" s="54"/>
    </row>
    <row r="7" s="1" customFormat="1" ht="38" spans="1:14">
      <c r="A7" s="11" t="s">
        <v>29</v>
      </c>
      <c r="B7" s="15">
        <v>44539</v>
      </c>
      <c r="C7" s="11">
        <v>600803</v>
      </c>
      <c r="D7" s="17" t="s">
        <v>30</v>
      </c>
      <c r="E7" s="35">
        <v>20.44</v>
      </c>
      <c r="F7" s="35">
        <v>19.09</v>
      </c>
      <c r="G7" s="35">
        <v>23.43</v>
      </c>
      <c r="H7" s="34">
        <f t="shared" si="0"/>
        <v>135</v>
      </c>
      <c r="I7" s="34">
        <f t="shared" si="4"/>
        <v>700</v>
      </c>
      <c r="J7" s="40">
        <f t="shared" si="1"/>
        <v>2.21481481481481</v>
      </c>
      <c r="K7" s="41">
        <f t="shared" si="2"/>
        <v>0.0660469667318983</v>
      </c>
      <c r="L7" s="42">
        <f t="shared" si="3"/>
        <v>0.146281800391389</v>
      </c>
      <c r="M7" s="53" t="s">
        <v>25</v>
      </c>
      <c r="N7" s="54"/>
    </row>
    <row r="8" s="1" customFormat="1" ht="13" spans="1:14">
      <c r="A8" s="11" t="s">
        <v>31</v>
      </c>
      <c r="B8" s="15">
        <v>44539</v>
      </c>
      <c r="C8" s="18">
        <v>600032</v>
      </c>
      <c r="D8" s="19" t="s">
        <v>32</v>
      </c>
      <c r="E8" s="11">
        <v>17.19</v>
      </c>
      <c r="F8" s="11">
        <v>15.5</v>
      </c>
      <c r="G8" s="11">
        <v>20.72</v>
      </c>
      <c r="H8" s="34">
        <f t="shared" si="0"/>
        <v>169</v>
      </c>
      <c r="I8" s="34">
        <f t="shared" si="4"/>
        <v>500</v>
      </c>
      <c r="J8" s="40">
        <f t="shared" si="1"/>
        <v>2.0887573964497</v>
      </c>
      <c r="K8" s="41">
        <f t="shared" si="2"/>
        <v>0.0983129726585225</v>
      </c>
      <c r="L8" s="42">
        <f t="shared" si="3"/>
        <v>0.205351948807446</v>
      </c>
      <c r="M8" s="17" t="s">
        <v>17</v>
      </c>
      <c r="N8" s="54"/>
    </row>
    <row r="9" s="2" customFormat="1" ht="13" spans="1:13">
      <c r="A9" s="11" t="s">
        <v>33</v>
      </c>
      <c r="B9" s="15">
        <v>44539</v>
      </c>
      <c r="C9" s="20">
        <v>603688</v>
      </c>
      <c r="D9" s="21" t="s">
        <v>34</v>
      </c>
      <c r="E9" s="11">
        <v>64.3</v>
      </c>
      <c r="F9" s="11">
        <v>58.51</v>
      </c>
      <c r="G9" s="11">
        <v>65.72</v>
      </c>
      <c r="H9" s="34">
        <f t="shared" si="0"/>
        <v>579</v>
      </c>
      <c r="I9" s="34">
        <f t="shared" si="4"/>
        <v>100</v>
      </c>
      <c r="J9" s="40">
        <f t="shared" si="1"/>
        <v>0.24525043177893</v>
      </c>
      <c r="K9" s="41">
        <f t="shared" si="2"/>
        <v>0.0900466562986003</v>
      </c>
      <c r="L9" s="42">
        <f t="shared" si="3"/>
        <v>0.0220839813374806</v>
      </c>
      <c r="M9" s="17" t="s">
        <v>17</v>
      </c>
    </row>
    <row r="10" s="2" customFormat="1" ht="13" spans="1:13">
      <c r="A10" s="11" t="s">
        <v>35</v>
      </c>
      <c r="B10" s="15">
        <v>44539</v>
      </c>
      <c r="C10" s="18">
        <v>601677</v>
      </c>
      <c r="D10" s="22" t="s">
        <v>36</v>
      </c>
      <c r="E10" s="11">
        <v>39.15</v>
      </c>
      <c r="F10" s="11">
        <v>35.91</v>
      </c>
      <c r="G10" s="11">
        <v>44.28</v>
      </c>
      <c r="H10" s="34">
        <f t="shared" si="0"/>
        <v>324</v>
      </c>
      <c r="I10" s="34">
        <f t="shared" si="4"/>
        <v>300</v>
      </c>
      <c r="J10" s="40">
        <f t="shared" si="1"/>
        <v>1.58333333333333</v>
      </c>
      <c r="K10" s="41">
        <f t="shared" si="2"/>
        <v>0.0827586206896552</v>
      </c>
      <c r="L10" s="42">
        <f t="shared" si="3"/>
        <v>0.131034482758621</v>
      </c>
      <c r="M10" s="17" t="s">
        <v>17</v>
      </c>
    </row>
    <row r="11" s="1" customFormat="1" ht="13" spans="1:14">
      <c r="A11" s="11" t="s">
        <v>37</v>
      </c>
      <c r="B11" s="15">
        <v>44539</v>
      </c>
      <c r="C11" s="58" t="s">
        <v>38</v>
      </c>
      <c r="D11" s="22" t="s">
        <v>39</v>
      </c>
      <c r="E11" s="11">
        <v>117.8</v>
      </c>
      <c r="F11" s="11">
        <v>111.17</v>
      </c>
      <c r="G11" s="11">
        <v>131.73</v>
      </c>
      <c r="H11" s="34">
        <f t="shared" si="0"/>
        <v>663</v>
      </c>
      <c r="I11" s="34">
        <f t="shared" si="4"/>
        <v>100</v>
      </c>
      <c r="J11" s="40">
        <f t="shared" si="1"/>
        <v>2.10105580693816</v>
      </c>
      <c r="K11" s="41">
        <f t="shared" si="2"/>
        <v>0.0562818336162988</v>
      </c>
      <c r="L11" s="42">
        <f t="shared" si="3"/>
        <v>0.118251273344652</v>
      </c>
      <c r="M11" s="17" t="s">
        <v>17</v>
      </c>
      <c r="N11" s="54"/>
    </row>
    <row r="12" s="2" customFormat="1" ht="24" spans="1:13">
      <c r="A12" s="11" t="s">
        <v>40</v>
      </c>
      <c r="B12" s="15">
        <v>44542</v>
      </c>
      <c r="C12" s="11">
        <v>600955</v>
      </c>
      <c r="D12" s="17" t="s">
        <v>41</v>
      </c>
      <c r="E12" s="11">
        <v>49.4</v>
      </c>
      <c r="F12" s="11">
        <v>46.7</v>
      </c>
      <c r="G12" s="11" t="s">
        <v>42</v>
      </c>
      <c r="H12" s="34">
        <f t="shared" si="0"/>
        <v>270</v>
      </c>
      <c r="I12" s="34">
        <f t="shared" si="4"/>
        <v>300</v>
      </c>
      <c r="J12" s="40" t="s">
        <v>42</v>
      </c>
      <c r="K12" s="41">
        <f t="shared" si="2"/>
        <v>0.054655870445344</v>
      </c>
      <c r="L12" s="42" t="s">
        <v>42</v>
      </c>
      <c r="M12" s="53" t="s">
        <v>43</v>
      </c>
    </row>
    <row r="13" s="1" customFormat="1" ht="13" spans="1:13">
      <c r="A13" s="11" t="s">
        <v>44</v>
      </c>
      <c r="B13" s="15">
        <v>44542</v>
      </c>
      <c r="C13" s="12" t="s">
        <v>20</v>
      </c>
      <c r="D13" s="14" t="s">
        <v>21</v>
      </c>
      <c r="E13" s="34">
        <v>37.73</v>
      </c>
      <c r="F13" s="34">
        <v>34.68</v>
      </c>
      <c r="G13" s="34">
        <v>46.05</v>
      </c>
      <c r="H13" s="34">
        <f t="shared" si="0"/>
        <v>305</v>
      </c>
      <c r="I13" s="34">
        <f t="shared" si="4"/>
        <v>300</v>
      </c>
      <c r="J13" s="40">
        <f>(G13-E13)/(E13-F13)</f>
        <v>2.72786885245902</v>
      </c>
      <c r="K13" s="41">
        <f t="shared" si="2"/>
        <v>0.0808375298171216</v>
      </c>
      <c r="L13" s="42">
        <f t="shared" ref="L13:L19" si="5">(G13-E13)/E13</f>
        <v>0.220514179697853</v>
      </c>
      <c r="M13" s="17" t="s">
        <v>17</v>
      </c>
    </row>
    <row r="14" s="1" customFormat="1" ht="13" spans="1:13">
      <c r="A14" s="11" t="s">
        <v>45</v>
      </c>
      <c r="B14" s="23">
        <v>44525</v>
      </c>
      <c r="C14" s="59" t="s">
        <v>46</v>
      </c>
      <c r="D14" s="17" t="s">
        <v>47</v>
      </c>
      <c r="E14" s="24">
        <v>70.98</v>
      </c>
      <c r="F14" s="24">
        <v>66.88</v>
      </c>
      <c r="G14" s="24">
        <v>84.94</v>
      </c>
      <c r="H14" s="36">
        <f t="shared" si="0"/>
        <v>410.000000000001</v>
      </c>
      <c r="I14" s="34">
        <f t="shared" si="4"/>
        <v>200</v>
      </c>
      <c r="J14" s="40">
        <f t="shared" ref="J14:J19" si="6">(G14-E14)/(E14-F14)</f>
        <v>3.40487804878048</v>
      </c>
      <c r="K14" s="41">
        <f t="shared" ref="K14:K19" si="7">(E14-F14)/E14</f>
        <v>0.0577627500704425</v>
      </c>
      <c r="L14" s="43">
        <f t="shared" si="5"/>
        <v>0.196675119752043</v>
      </c>
      <c r="M14" s="55" t="s">
        <v>17</v>
      </c>
    </row>
    <row r="15" s="1" customFormat="1" ht="13" spans="1:13">
      <c r="A15" s="11" t="s">
        <v>48</v>
      </c>
      <c r="B15" s="23">
        <v>44529</v>
      </c>
      <c r="C15" s="24">
        <v>603010</v>
      </c>
      <c r="D15" s="17" t="s">
        <v>49</v>
      </c>
      <c r="E15" s="24">
        <v>29.77</v>
      </c>
      <c r="F15" s="24">
        <v>27.72</v>
      </c>
      <c r="G15" s="24">
        <v>34.93</v>
      </c>
      <c r="H15" s="36">
        <f t="shared" si="0"/>
        <v>205</v>
      </c>
      <c r="I15" s="34">
        <f t="shared" si="4"/>
        <v>400</v>
      </c>
      <c r="J15" s="40">
        <f t="shared" si="6"/>
        <v>2.51707317073171</v>
      </c>
      <c r="K15" s="44">
        <f t="shared" si="7"/>
        <v>0.0688612697346322</v>
      </c>
      <c r="L15" s="43">
        <f t="shared" si="5"/>
        <v>0.173328854551562</v>
      </c>
      <c r="M15" s="55" t="s">
        <v>17</v>
      </c>
    </row>
    <row r="16" s="1" customFormat="1" ht="13" spans="1:13">
      <c r="A16" s="11" t="s">
        <v>50</v>
      </c>
      <c r="B16" s="23">
        <v>44522</v>
      </c>
      <c r="C16" s="24">
        <v>605016</v>
      </c>
      <c r="D16" s="17" t="s">
        <v>51</v>
      </c>
      <c r="E16" s="24">
        <v>30.66</v>
      </c>
      <c r="F16" s="24">
        <v>29.35</v>
      </c>
      <c r="G16" s="24">
        <v>38.71</v>
      </c>
      <c r="H16" s="36">
        <f t="shared" si="0"/>
        <v>131</v>
      </c>
      <c r="I16" s="34">
        <f t="shared" si="4"/>
        <v>700</v>
      </c>
      <c r="J16" s="40">
        <f t="shared" si="6"/>
        <v>6.14503816793894</v>
      </c>
      <c r="K16" s="44">
        <f t="shared" si="7"/>
        <v>0.042726679712981</v>
      </c>
      <c r="L16" s="43">
        <f t="shared" si="5"/>
        <v>0.262557077625571</v>
      </c>
      <c r="M16" s="55" t="s">
        <v>17</v>
      </c>
    </row>
    <row r="17" s="1" customFormat="1" ht="13" spans="1:13">
      <c r="A17" s="11" t="s">
        <v>52</v>
      </c>
      <c r="B17" s="23">
        <v>44517</v>
      </c>
      <c r="C17" s="25" t="s">
        <v>53</v>
      </c>
      <c r="D17" s="17" t="s">
        <v>54</v>
      </c>
      <c r="E17" s="36">
        <v>26.2</v>
      </c>
      <c r="F17" s="36">
        <v>24.68</v>
      </c>
      <c r="G17" s="36">
        <v>32.49</v>
      </c>
      <c r="H17" s="36">
        <f t="shared" si="0"/>
        <v>152</v>
      </c>
      <c r="I17" s="34">
        <f t="shared" si="4"/>
        <v>600</v>
      </c>
      <c r="J17" s="40">
        <f t="shared" si="6"/>
        <v>4.13815789473685</v>
      </c>
      <c r="K17" s="44">
        <f t="shared" si="7"/>
        <v>0.0580152671755725</v>
      </c>
      <c r="L17" s="43">
        <f t="shared" si="5"/>
        <v>0.240076335877863</v>
      </c>
      <c r="M17" s="55" t="s">
        <v>17</v>
      </c>
    </row>
    <row r="18" s="1" customFormat="1" ht="13" spans="1:13">
      <c r="A18" s="11" t="s">
        <v>55</v>
      </c>
      <c r="B18" s="23">
        <v>44533</v>
      </c>
      <c r="C18" s="59" t="s">
        <v>56</v>
      </c>
      <c r="D18" s="17" t="s">
        <v>57</v>
      </c>
      <c r="E18" s="24">
        <v>28.82</v>
      </c>
      <c r="F18" s="24">
        <v>26.31</v>
      </c>
      <c r="G18" s="24">
        <v>32.36</v>
      </c>
      <c r="H18" s="36">
        <f t="shared" si="0"/>
        <v>251</v>
      </c>
      <c r="I18" s="34">
        <f t="shared" si="4"/>
        <v>300</v>
      </c>
      <c r="J18" s="40">
        <f t="shared" si="6"/>
        <v>1.41035856573705</v>
      </c>
      <c r="K18" s="44">
        <f t="shared" si="7"/>
        <v>0.0870922970159612</v>
      </c>
      <c r="L18" s="43">
        <f t="shared" si="5"/>
        <v>0.122831367106176</v>
      </c>
      <c r="M18" s="55" t="s">
        <v>17</v>
      </c>
    </row>
    <row r="19" s="2" customFormat="1" ht="13" spans="1:13">
      <c r="A19" s="11" t="s">
        <v>58</v>
      </c>
      <c r="B19" s="12" t="s">
        <v>59</v>
      </c>
      <c r="C19" s="13" t="s">
        <v>15</v>
      </c>
      <c r="D19" s="14" t="s">
        <v>16</v>
      </c>
      <c r="E19" s="29">
        <v>38.89</v>
      </c>
      <c r="F19" s="29">
        <v>36.65</v>
      </c>
      <c r="G19" s="29">
        <v>40.7</v>
      </c>
      <c r="H19" s="36">
        <f t="shared" si="0"/>
        <v>224</v>
      </c>
      <c r="I19" s="34">
        <f t="shared" si="4"/>
        <v>400</v>
      </c>
      <c r="J19" s="40">
        <f t="shared" si="6"/>
        <v>0.808035714285715</v>
      </c>
      <c r="K19" s="44">
        <f t="shared" si="7"/>
        <v>0.0575983543327334</v>
      </c>
      <c r="L19" s="43">
        <f t="shared" si="5"/>
        <v>0.0465415273849319</v>
      </c>
      <c r="M19" s="55" t="s">
        <v>17</v>
      </c>
    </row>
    <row r="20" s="2" customFormat="1" ht="13" spans="1:13">
      <c r="A20" s="11" t="s">
        <v>60</v>
      </c>
      <c r="B20" s="26">
        <v>44545</v>
      </c>
      <c r="C20" s="27" t="s">
        <v>61</v>
      </c>
      <c r="D20" s="28" t="s">
        <v>62</v>
      </c>
      <c r="E20" s="29">
        <v>27.73</v>
      </c>
      <c r="F20" s="29">
        <v>25.3</v>
      </c>
      <c r="G20" s="29">
        <v>31.94</v>
      </c>
      <c r="H20" s="36">
        <f>(E20-F20)*100</f>
        <v>243</v>
      </c>
      <c r="I20" s="34">
        <f>FLOOR(1000/(E20-F20),100)</f>
        <v>400</v>
      </c>
      <c r="J20" s="40">
        <f>(G20-E20)/(E20-F20)</f>
        <v>1.73251028806584</v>
      </c>
      <c r="K20" s="44">
        <f>(E20-F20)/E20</f>
        <v>0.0876307248467364</v>
      </c>
      <c r="L20" s="43">
        <f>(G20-E20)/E20</f>
        <v>0.151821132347638</v>
      </c>
      <c r="M20" s="56" t="s">
        <v>28</v>
      </c>
    </row>
    <row r="21" s="2" customFormat="1" spans="1:13">
      <c r="A21" s="29"/>
      <c r="B21" s="26"/>
      <c r="C21" s="30"/>
      <c r="D21" s="29"/>
      <c r="E21" s="29"/>
      <c r="F21" s="29"/>
      <c r="G21" s="29"/>
      <c r="H21" s="37"/>
      <c r="I21" s="29"/>
      <c r="J21" s="45"/>
      <c r="K21" s="46"/>
      <c r="L21" s="47"/>
      <c r="M21" s="56"/>
    </row>
    <row r="22" s="2" customFormat="1" spans="1:13">
      <c r="A22" s="29"/>
      <c r="B22" s="26"/>
      <c r="C22" s="30"/>
      <c r="D22" s="29"/>
      <c r="E22" s="29"/>
      <c r="F22" s="29"/>
      <c r="G22" s="29"/>
      <c r="H22" s="37"/>
      <c r="I22" s="29"/>
      <c r="J22" s="45"/>
      <c r="K22" s="46"/>
      <c r="L22" s="47"/>
      <c r="M22" s="56"/>
    </row>
    <row r="23" s="2" customFormat="1" spans="1:13">
      <c r="A23" s="29"/>
      <c r="B23" s="26"/>
      <c r="C23" s="30"/>
      <c r="D23" s="29"/>
      <c r="E23" s="29"/>
      <c r="F23" s="29"/>
      <c r="G23" s="29"/>
      <c r="H23" s="37"/>
      <c r="I23" s="29"/>
      <c r="J23" s="45"/>
      <c r="K23" s="46"/>
      <c r="L23" s="47"/>
      <c r="M23" s="29"/>
    </row>
    <row r="24" s="2" customFormat="1" spans="1:13">
      <c r="A24" s="29"/>
      <c r="B24" s="26"/>
      <c r="C24" s="30"/>
      <c r="D24" s="29"/>
      <c r="E24" s="29"/>
      <c r="F24" s="29"/>
      <c r="G24" s="29"/>
      <c r="H24" s="37"/>
      <c r="I24" s="29"/>
      <c r="J24" s="45"/>
      <c r="K24" s="46"/>
      <c r="L24" s="47"/>
      <c r="M24" s="29"/>
    </row>
    <row r="25" s="2" customFormat="1" spans="1:13">
      <c r="A25" s="29"/>
      <c r="B25" s="26"/>
      <c r="C25" s="30"/>
      <c r="D25" s="29"/>
      <c r="E25" s="29"/>
      <c r="F25" s="29"/>
      <c r="G25" s="29"/>
      <c r="H25" s="37"/>
      <c r="I25" s="29"/>
      <c r="J25" s="45"/>
      <c r="K25" s="46"/>
      <c r="L25" s="47"/>
      <c r="M25" s="29"/>
    </row>
    <row r="26" s="2" customFormat="1" spans="1:13">
      <c r="A26" s="29"/>
      <c r="B26" s="26"/>
      <c r="C26" s="30"/>
      <c r="D26" s="29"/>
      <c r="E26" s="29"/>
      <c r="F26" s="29"/>
      <c r="G26" s="29"/>
      <c r="H26" s="37"/>
      <c r="I26" s="29"/>
      <c r="J26" s="45"/>
      <c r="K26" s="46"/>
      <c r="L26" s="47"/>
      <c r="M26" s="29"/>
    </row>
    <row r="27" s="2" customFormat="1" spans="1:13">
      <c r="A27" s="29"/>
      <c r="B27" s="26"/>
      <c r="C27" s="24"/>
      <c r="D27" s="29"/>
      <c r="E27" s="29"/>
      <c r="F27" s="29"/>
      <c r="G27" s="29"/>
      <c r="H27" s="37"/>
      <c r="I27" s="29"/>
      <c r="J27" s="45"/>
      <c r="K27" s="46"/>
      <c r="L27" s="47"/>
      <c r="M27" s="56"/>
    </row>
    <row r="28" spans="1:13">
      <c r="A28" s="31"/>
      <c r="B28" s="26"/>
      <c r="C28" s="32"/>
      <c r="D28" s="31"/>
      <c r="E28" s="31"/>
      <c r="F28" s="31"/>
      <c r="G28" s="31"/>
      <c r="H28" s="31"/>
      <c r="I28" s="31"/>
      <c r="J28" s="31"/>
      <c r="K28" s="46"/>
      <c r="L28" s="48"/>
      <c r="M28" s="56"/>
    </row>
    <row r="29" spans="1:13">
      <c r="A29" s="31"/>
      <c r="B29" s="26"/>
      <c r="C29" s="31"/>
      <c r="D29" s="31"/>
      <c r="E29" s="31"/>
      <c r="F29" s="31"/>
      <c r="G29" s="31"/>
      <c r="H29" s="31"/>
      <c r="I29" s="31"/>
      <c r="J29" s="31"/>
      <c r="K29" s="46"/>
      <c r="L29" s="48"/>
      <c r="M29" s="31"/>
    </row>
    <row r="30" spans="1:1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46"/>
      <c r="L30" s="48"/>
      <c r="M30" s="31"/>
    </row>
    <row r="31" spans="1:1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46"/>
      <c r="L31" s="48"/>
      <c r="M31" s="31"/>
    </row>
    <row r="32" spans="1:1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46"/>
      <c r="L32" s="48"/>
      <c r="M32" s="31"/>
    </row>
    <row r="33" spans="1:1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46"/>
      <c r="L33" s="48"/>
      <c r="M33" s="31"/>
    </row>
    <row r="34" spans="1:1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46"/>
      <c r="L34" s="48"/>
      <c r="M34" s="31"/>
    </row>
    <row r="35" spans="1:1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46"/>
      <c r="L35" s="48"/>
      <c r="M35" s="31"/>
    </row>
    <row r="36" spans="1:1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46"/>
      <c r="L36" s="48"/>
      <c r="M36" s="31"/>
    </row>
    <row r="37" spans="1:1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46"/>
      <c r="L37" s="48"/>
      <c r="M37" s="31"/>
    </row>
    <row r="38" spans="1:1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46"/>
      <c r="L38" s="48"/>
      <c r="M38" s="31"/>
    </row>
    <row r="39" spans="1:1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46"/>
      <c r="L39" s="48"/>
      <c r="M39" s="31"/>
    </row>
    <row r="40" spans="1:1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46"/>
      <c r="L40" s="48"/>
      <c r="M40" s="31"/>
    </row>
    <row r="41" spans="1:1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46"/>
      <c r="L41" s="48"/>
      <c r="M41" s="31"/>
    </row>
    <row r="42" spans="1:1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46"/>
      <c r="L42" s="48"/>
      <c r="M42" s="31"/>
    </row>
    <row r="43" spans="1:1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46"/>
      <c r="L43" s="48"/>
      <c r="M43" s="31"/>
    </row>
    <row r="44" spans="1:1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46"/>
      <c r="L44" s="48"/>
      <c r="M44" s="31"/>
    </row>
    <row r="45" spans="1:1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46"/>
      <c r="L45" s="48"/>
      <c r="M45" s="31"/>
    </row>
    <row r="46" ht="13" spans="1:13">
      <c r="A46" s="60" t="s">
        <v>63</v>
      </c>
      <c r="B46" s="31"/>
      <c r="D46" s="3"/>
      <c r="E46" s="3"/>
      <c r="F46" s="3"/>
      <c r="G46" s="3"/>
      <c r="H46" s="3"/>
      <c r="I46" s="3"/>
      <c r="J46" s="3"/>
      <c r="K46" s="49"/>
      <c r="M46" s="31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49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49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49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49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49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49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49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49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49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49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49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49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49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49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49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49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49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49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49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49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49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49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49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49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49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49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49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49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49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49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49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49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49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49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49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49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49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49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49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49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49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49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49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49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49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49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49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49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49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49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49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49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49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49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49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49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49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49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49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49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49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49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49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49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49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49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49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49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49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49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49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49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49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49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49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49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49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49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49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49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49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49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49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49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49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49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49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49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49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49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49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49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49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49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49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49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49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49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49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49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49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49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49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49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49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49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49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49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49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49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49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49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49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49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49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49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49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49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49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49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49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49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49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49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49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49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49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49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49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49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49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49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49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49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49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49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49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49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49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49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49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49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49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49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49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49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49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49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49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49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49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49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49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49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49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49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49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49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49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49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49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49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49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49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49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49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49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49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49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49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49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49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49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49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49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49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49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49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49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49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49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49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49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49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49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49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49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49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49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49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49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49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49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49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49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49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49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49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49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49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49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49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49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49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49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49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49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49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49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49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49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49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49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49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49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49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49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49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49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49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49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49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49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49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49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49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49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49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49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49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49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49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49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49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49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49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49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49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49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49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49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49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49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49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49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49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49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49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49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49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49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49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49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49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49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49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49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49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49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49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49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49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49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49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49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49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49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49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49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49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49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49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49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49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49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49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49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49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49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49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49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49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49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49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49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49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49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49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49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49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49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49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49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49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49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49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49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49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49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49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49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49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49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49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49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49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49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49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49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49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49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49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49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49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49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49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49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49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49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49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49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49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49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49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49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49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49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49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49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49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49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49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49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49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49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49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49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49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49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49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49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49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49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49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49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49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49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49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49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49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49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49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49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49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49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49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49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49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49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49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49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49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49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49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49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49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49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49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49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49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49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49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49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49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49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49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49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49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49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49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49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49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49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49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49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49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49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49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49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49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49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49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49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49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49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49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49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49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49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49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49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49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49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49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49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49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49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49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49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49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49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49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49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49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49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49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49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2021-12-15T21:34:45Z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