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luketheduke2/Documents/Academic/Postdoc_Bart/projects/ruff_multievent_models/data/excel/"/>
    </mc:Choice>
  </mc:AlternateContent>
  <xr:revisionPtr revIDLastSave="0" documentId="13_ncr:1_{BCCAA5E0-8BE4-5E43-99B0-87DF17A4A9E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oup-shorcuts" sheetId="5" r:id="rId1"/>
    <sheet name="Tr" sheetId="1" r:id="rId2"/>
    <sheet name="p" sheetId="2" r:id="rId3"/>
    <sheet name="Pi" sheetId="3" r:id="rId4"/>
    <sheet name="Phi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24" i="4"/>
  <c r="F7" i="4"/>
  <c r="F6" i="4"/>
  <c r="F5" i="4"/>
  <c r="F4" i="4"/>
  <c r="F3" i="4"/>
  <c r="F2" i="4"/>
  <c r="F1" i="4"/>
  <c r="F7" i="3"/>
  <c r="F6" i="3"/>
  <c r="F5" i="3"/>
  <c r="F4" i="3"/>
  <c r="F3" i="3"/>
  <c r="F7" i="2" l="1"/>
  <c r="F6" i="2"/>
  <c r="F5" i="2"/>
  <c r="F4" i="2"/>
  <c r="F4" i="1"/>
</calcChain>
</file>

<file path=xl/sharedStrings.xml><?xml version="1.0" encoding="utf-8"?>
<sst xmlns="http://schemas.openxmlformats.org/spreadsheetml/2006/main" count="282" uniqueCount="168">
  <si>
    <t>Model</t>
  </si>
  <si>
    <t>np</t>
  </si>
  <si>
    <t>Deviance</t>
  </si>
  <si>
    <t>QAICc</t>
  </si>
  <si>
    <t>ΔQAICc</t>
  </si>
  <si>
    <t>M1</t>
  </si>
  <si>
    <t>τ [null]       π [(1y+sex*ad)+t]   ɸ [H*(sex*ad+t)+1y] p [H*(sex+t)]</t>
  </si>
  <si>
    <t>M2</t>
  </si>
  <si>
    <t>Model                                                ĉ=1.262604</t>
  </si>
  <si>
    <t>M05</t>
  </si>
  <si>
    <t xml:space="preserve">p H+sex+t </t>
  </si>
  <si>
    <t>M04</t>
  </si>
  <si>
    <t>M03</t>
  </si>
  <si>
    <t>M02</t>
  </si>
  <si>
    <t xml:space="preserve">p (H*t)+sex </t>
  </si>
  <si>
    <t>M01</t>
  </si>
  <si>
    <t xml:space="preserve">p H*(sex+t) </t>
  </si>
  <si>
    <t>M07</t>
  </si>
  <si>
    <t xml:space="preserve">p H+t </t>
  </si>
  <si>
    <t>M06</t>
  </si>
  <si>
    <t xml:space="preserve">p H*t </t>
  </si>
  <si>
    <t xml:space="preserve">f(1 3).to(5).[g(2).a(1)]+others  </t>
  </si>
  <si>
    <t xml:space="preserve">τ [null]  </t>
  </si>
  <si>
    <t>τ [ad(male)]</t>
  </si>
  <si>
    <t>f(1 3).to(5).[g(2).a(1)]+others  (=0 in IVFV)</t>
  </si>
  <si>
    <t>f(1 3).to(5).[g(2).a(1)]+others</t>
  </si>
  <si>
    <t xml:space="preserve">f(1 2, 3 4).to(1 3)+f(1 2 3 4).to(1 3).t+others </t>
  </si>
  <si>
    <t>f(1 2, 3 4).to(1 3).t+others</t>
  </si>
  <si>
    <r>
      <rPr>
        <sz val="11"/>
        <rFont val="Calibri"/>
        <family val="2"/>
        <scheme val="minor"/>
      </rPr>
      <t>ω</t>
    </r>
    <r>
      <rPr>
        <i/>
        <vertAlign val="subscript"/>
        <sz val="11"/>
        <rFont val="Calibri"/>
        <family val="2"/>
        <scheme val="minor"/>
      </rPr>
      <t>i</t>
    </r>
  </si>
  <si>
    <t>[f(1 2, 3 4).to(1 3)+f(1 2 3 4).to(1 3).t]+g(1 2, 3 4)+ others</t>
  </si>
  <si>
    <t>[f(1 2, 3 4).to(1 3).t]+g(1 2, 3 4)+ others</t>
  </si>
  <si>
    <t xml:space="preserve">[f(1 2, 3 4).to(1 3)].[sex+t]+others </t>
  </si>
  <si>
    <t>GEMACO</t>
  </si>
  <si>
    <r>
      <t>τ [ad</t>
    </r>
    <r>
      <rPr>
        <vertAlign val="subscript"/>
        <sz val="10"/>
        <color theme="1"/>
        <rFont val="Calibri"/>
        <family val="2"/>
        <scheme val="minor"/>
      </rPr>
      <t>(male)</t>
    </r>
    <r>
      <rPr>
        <sz val="10"/>
        <color theme="1"/>
        <rFont val="Calibri"/>
        <family val="2"/>
        <scheme val="minor"/>
      </rPr>
      <t>]  π [(1y+sex*ad)+t]   ɸ [H*(sex*ad+t)+1y] p [H*(sex+t)]</t>
    </r>
  </si>
  <si>
    <t>π [(sex*ad)+1y+t]</t>
  </si>
  <si>
    <t>π [t]</t>
  </si>
  <si>
    <t>π [sex+t]</t>
  </si>
  <si>
    <t>π [sex]</t>
  </si>
  <si>
    <t>π [.]</t>
  </si>
  <si>
    <t>π [(sex*ad)+1y]</t>
  </si>
  <si>
    <t>Model                                                                   ĉ=1.262604</t>
  </si>
  <si>
    <r>
      <t>w</t>
    </r>
    <r>
      <rPr>
        <i/>
        <vertAlign val="subscript"/>
        <sz val="11"/>
        <color theme="1"/>
        <rFont val="Calibri"/>
        <family val="2"/>
        <scheme val="minor"/>
      </rPr>
      <t>i</t>
    </r>
  </si>
  <si>
    <t xml:space="preserve"> g(1 3,2,4)+t </t>
  </si>
  <si>
    <t>t</t>
  </si>
  <si>
    <t>sex</t>
  </si>
  <si>
    <t xml:space="preserve"> g(1 2,3 4)+t </t>
  </si>
  <si>
    <t xml:space="preserve"> g(1 2,3 4)</t>
  </si>
  <si>
    <t>i</t>
  </si>
  <si>
    <t xml:space="preserve"> g(1 3,2,4)</t>
  </si>
  <si>
    <t>Adult males</t>
  </si>
  <si>
    <t>group 1</t>
  </si>
  <si>
    <t>group 2</t>
  </si>
  <si>
    <t>group 3</t>
  </si>
  <si>
    <t>group 4</t>
  </si>
  <si>
    <t>First year males</t>
  </si>
  <si>
    <t>Adult females</t>
  </si>
  <si>
    <t>First year Females</t>
  </si>
  <si>
    <t>[ [ [ [g(1 2,3 4)]]]]</t>
  </si>
  <si>
    <t>Juv</t>
  </si>
  <si>
    <t>[ [ [ [g(1 3).a(1)]]]]</t>
  </si>
  <si>
    <t>Adult</t>
  </si>
  <si>
    <t>[ [ [ [g(2 4)&amp;[g(1 3).a(2)]]]]]</t>
  </si>
  <si>
    <t>Group from the data file</t>
  </si>
  <si>
    <t>SHORTCUT used for GEMACO</t>
  </si>
  <si>
    <t>ɸ H*(sex*ad+t)+1y</t>
  </si>
  <si>
    <t>ɸ (H*t)+ (sex*ad)+1y</t>
  </si>
  <si>
    <t>ɸ H*(sex+t)</t>
  </si>
  <si>
    <t>ɸ (H*t)+sex</t>
  </si>
  <si>
    <t>ɸ H*t</t>
  </si>
  <si>
    <t>ɸ H*(sex*ad)+1y+t</t>
  </si>
  <si>
    <t>ɸ H +(sex*ad)+1y+t</t>
  </si>
  <si>
    <t>M08</t>
  </si>
  <si>
    <t>ɸ H*sex+t</t>
  </si>
  <si>
    <t>cjs ɸ sex + t p ♀+t ♂(m+t)</t>
  </si>
  <si>
    <t>14737, 79</t>
  </si>
  <si>
    <t>M09</t>
  </si>
  <si>
    <t>ɸ H+sex+t</t>
  </si>
  <si>
    <t>M10</t>
  </si>
  <si>
    <t>ɸ H + t</t>
  </si>
  <si>
    <t>M11</t>
  </si>
  <si>
    <t>ɸ H* (sex*ad)+1y</t>
  </si>
  <si>
    <t>M12</t>
  </si>
  <si>
    <t>ɸ H + (sex*ad)+1y</t>
  </si>
  <si>
    <t>M13</t>
  </si>
  <si>
    <t>ɸ H*sex</t>
  </si>
  <si>
    <t>M14</t>
  </si>
  <si>
    <t>ɸ H + sex</t>
  </si>
  <si>
    <t>M15</t>
  </si>
  <si>
    <t>ɸ H</t>
  </si>
  <si>
    <t>M16</t>
  </si>
  <si>
    <t>M17</t>
  </si>
  <si>
    <t>M18</t>
  </si>
  <si>
    <t>ɸ sex*ad+1y+t</t>
  </si>
  <si>
    <t>M19</t>
  </si>
  <si>
    <t>ɸ sex + t</t>
  </si>
  <si>
    <t>M20</t>
  </si>
  <si>
    <t>ɸ t</t>
  </si>
  <si>
    <t>M21</t>
  </si>
  <si>
    <t>ɸ sex *ad+1y</t>
  </si>
  <si>
    <t>ɸ sex</t>
  </si>
  <si>
    <t>ɸ (.)</t>
  </si>
  <si>
    <t>[f(1 2,3 4).t]+others</t>
  </si>
  <si>
    <t>f(1 2,3 4)+t+others</t>
  </si>
  <si>
    <t xml:space="preserve">f(1 2,3 4).[t+sex.Adult]+Juv+others  </t>
  </si>
  <si>
    <t xml:space="preserve">f(1 2,3 4).t+sex.Adult+Juv+others  </t>
  </si>
  <si>
    <t xml:space="preserve">f(1 2,3 4).[t+sex]+others </t>
  </si>
  <si>
    <t xml:space="preserve">f(1 2,3 4).t+sex+others </t>
  </si>
  <si>
    <t xml:space="preserve">f(1 2,3 4).[sex.Adult]+Juv+t+others  </t>
  </si>
  <si>
    <t xml:space="preserve">t+f(1 2,3 4)+sex.Adult+Juv+others  </t>
  </si>
  <si>
    <t xml:space="preserve">f(1 2,3 4).sex+t+others </t>
  </si>
  <si>
    <t xml:space="preserve">f(1 2,3 4)+sex+t+others </t>
  </si>
  <si>
    <t xml:space="preserve"> f(1 2,3 4).[sex.Adult]+Juv+others  </t>
  </si>
  <si>
    <t xml:space="preserve">f(1 2,3 4)+[sex.Adult]+Juv+others  </t>
  </si>
  <si>
    <t xml:space="preserve">f(1 2,3 4).sex+others </t>
  </si>
  <si>
    <t>f(1 2,3 4)+sex+others</t>
  </si>
  <si>
    <t>f(1 2,3 4)+others</t>
  </si>
  <si>
    <t xml:space="preserve">[sex.Adult]+t+Juv+others </t>
  </si>
  <si>
    <t>sex+t+others</t>
  </si>
  <si>
    <t>t+others</t>
  </si>
  <si>
    <t>sex+others</t>
  </si>
  <si>
    <t xml:space="preserve">[sex.Adult]+Juv+others </t>
  </si>
  <si>
    <t>Pi</t>
  </si>
  <si>
    <t>S</t>
  </si>
  <si>
    <t>p</t>
  </si>
  <si>
    <t>Tr</t>
  </si>
  <si>
    <t>fixed to 0 in IVFV</t>
  </si>
  <si>
    <t xml:space="preserve">sex+t+others </t>
  </si>
  <si>
    <t xml:space="preserve">[g(3 4)+t]+[g(1 2).f(1 3, 2 4 ).to(1 3)+f(1 2 3 4 ).to(1 3).t]+others  </t>
  </si>
  <si>
    <t xml:space="preserve">f(1 2,3 4).sex+t*x(1)]+others 
</t>
  </si>
  <si>
    <t>ɸ H*sex+T</t>
  </si>
  <si>
    <t>for the CJS model</t>
  </si>
  <si>
    <t>INITIAL MODEL</t>
  </si>
  <si>
    <t xml:space="preserve"> (x(1) = LINEAR TREND (implemented in a text file and downloaded during model definition, see E surge manual)</t>
  </si>
  <si>
    <t>group 5</t>
  </si>
  <si>
    <t>group 6</t>
  </si>
  <si>
    <t>group 7</t>
  </si>
  <si>
    <t>group 8</t>
  </si>
  <si>
    <t>morph</t>
  </si>
  <si>
    <t>fem, ad, ind</t>
  </si>
  <si>
    <t>fem, juv, ind</t>
  </si>
  <si>
    <t>fem, ad, sat</t>
  </si>
  <si>
    <t>fem, juv, sat</t>
  </si>
  <si>
    <t>male, ad, ind</t>
  </si>
  <si>
    <t>male, juv, ind</t>
  </si>
  <si>
    <t>male, ad, sat</t>
  </si>
  <si>
    <t>male, juv, sat</t>
  </si>
  <si>
    <t>[ [ [ [g(1 2 3 4, 5 6 7 8)]]]]</t>
  </si>
  <si>
    <t>[ [ [ [g(2 4 6 8).a(1)]]]]</t>
  </si>
  <si>
    <t>ad</t>
  </si>
  <si>
    <t>juv</t>
  </si>
  <si>
    <t>[ [ [ [g(1 3 5 7)&amp;[g(2 4 6 8).a(2)]]]]]</t>
  </si>
  <si>
    <t>INITIAL MODEL (see email "survival analyses ruffs" on Aug 13, 2018</t>
  </si>
  <si>
    <t>[ [ [ [g(1 2 5 6, 3 4 7 8)]]]]</t>
  </si>
  <si>
    <t>f(1 3).to(5).[g(5 7).a(1)]+others</t>
  </si>
  <si>
    <t>τ [ad(male)+morph]</t>
  </si>
  <si>
    <t>f(1 3).to(5).[g(5 7).a(1)]+others (=0 in IVFV)</t>
  </si>
  <si>
    <t>f(1 3).to(5).[g(5 7).a(1)+morph]+others</t>
  </si>
  <si>
    <t>f(1 3).to(5).[g(5 7).a(1).morph]+others</t>
  </si>
  <si>
    <t>τ [ad(male)*morph]</t>
  </si>
  <si>
    <t>LUCIE</t>
  </si>
  <si>
    <t>LUKE</t>
  </si>
  <si>
    <t>π [(sex*ad)+1y+t+morph]</t>
  </si>
  <si>
    <t>g(2 4 6 8,1 3,5 6)+t+morph</t>
  </si>
  <si>
    <t xml:space="preserve">p H*(sex+t+morph) </t>
  </si>
  <si>
    <t xml:space="preserve">[f(1 2, 3 4).to(1 3)].[sex+t+morph]+others </t>
  </si>
  <si>
    <t>ɸ H*(sex*ad+t+morph)+1y</t>
  </si>
  <si>
    <t>f(1 2,3 4).[morph+t+sex.ad]+juv+others</t>
  </si>
  <si>
    <t>f(1 3).to(5).[[g(5 7).a(1)].morph]+others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</si>
</sst>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9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vertical="top" wrapText="1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Border="1"/>
    <xf numFmtId="0" fontId="1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0" xfId="0" applyFill="1"/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C1" zoomScale="312" workbookViewId="0">
      <selection activeCell="F22" sqref="F22"/>
    </sheetView>
  </sheetViews>
  <sheetFormatPr baseColWidth="10" defaultRowHeight="15" x14ac:dyDescent="0.2"/>
  <cols>
    <col min="1" max="1" width="24.5" customWidth="1"/>
    <col min="2" max="2" width="13.33203125" customWidth="1"/>
    <col min="3" max="3" width="14.33203125" bestFit="1" customWidth="1"/>
    <col min="4" max="4" width="7" bestFit="1" customWidth="1"/>
    <col min="5" max="5" width="24.1640625" bestFit="1" customWidth="1"/>
    <col min="6" max="6" width="37.33203125" bestFit="1" customWidth="1"/>
    <col min="8" max="8" width="13" customWidth="1"/>
  </cols>
  <sheetData>
    <row r="1" spans="1:12" x14ac:dyDescent="0.2">
      <c r="D1" s="49"/>
      <c r="E1" s="44"/>
      <c r="F1" s="44"/>
      <c r="G1" s="44"/>
      <c r="H1" s="44"/>
      <c r="I1" s="44"/>
      <c r="J1" s="44"/>
      <c r="K1" s="44"/>
      <c r="L1" s="44"/>
    </row>
    <row r="2" spans="1:12" x14ac:dyDescent="0.2">
      <c r="A2" s="21" t="s">
        <v>62</v>
      </c>
      <c r="B2" s="21"/>
      <c r="C2" s="21"/>
      <c r="D2" s="50"/>
      <c r="E2" s="45" t="s">
        <v>62</v>
      </c>
      <c r="F2" s="45"/>
      <c r="G2" s="45"/>
      <c r="H2" s="45"/>
      <c r="I2" s="44"/>
      <c r="J2" s="44"/>
      <c r="K2" s="44"/>
      <c r="L2" s="44"/>
    </row>
    <row r="3" spans="1:12" x14ac:dyDescent="0.2">
      <c r="A3" s="36" t="s">
        <v>49</v>
      </c>
      <c r="B3" s="36" t="s">
        <v>50</v>
      </c>
      <c r="C3" t="s">
        <v>54</v>
      </c>
      <c r="D3" s="49" t="s">
        <v>50</v>
      </c>
      <c r="E3" s="44" t="s">
        <v>50</v>
      </c>
      <c r="F3" s="44" t="s">
        <v>138</v>
      </c>
      <c r="G3" s="44"/>
      <c r="H3" s="44"/>
      <c r="I3" s="44"/>
      <c r="J3" s="44"/>
      <c r="K3" s="44"/>
      <c r="L3" s="44"/>
    </row>
    <row r="4" spans="1:12" x14ac:dyDescent="0.2">
      <c r="A4" s="36" t="s">
        <v>54</v>
      </c>
      <c r="B4" s="36" t="s">
        <v>51</v>
      </c>
      <c r="C4" t="s">
        <v>49</v>
      </c>
      <c r="D4" s="49" t="s">
        <v>51</v>
      </c>
      <c r="E4" s="44" t="s">
        <v>51</v>
      </c>
      <c r="F4" s="44" t="s">
        <v>139</v>
      </c>
      <c r="G4" s="44"/>
      <c r="H4" s="44"/>
      <c r="I4" s="44"/>
      <c r="J4" s="44"/>
      <c r="K4" s="44"/>
      <c r="L4" s="44"/>
    </row>
    <row r="5" spans="1:12" x14ac:dyDescent="0.2">
      <c r="A5" s="36" t="s">
        <v>55</v>
      </c>
      <c r="B5" s="36" t="s">
        <v>52</v>
      </c>
      <c r="C5" t="s">
        <v>56</v>
      </c>
      <c r="D5" s="49" t="s">
        <v>52</v>
      </c>
      <c r="E5" s="44" t="s">
        <v>52</v>
      </c>
      <c r="F5" s="44" t="s">
        <v>140</v>
      </c>
      <c r="G5" s="44"/>
      <c r="H5" s="44"/>
      <c r="I5" s="44"/>
      <c r="J5" s="44"/>
      <c r="K5" s="44"/>
      <c r="L5" s="44"/>
    </row>
    <row r="6" spans="1:12" x14ac:dyDescent="0.2">
      <c r="A6" s="36" t="s">
        <v>56</v>
      </c>
      <c r="B6" s="36" t="s">
        <v>53</v>
      </c>
      <c r="C6" t="s">
        <v>55</v>
      </c>
      <c r="D6" s="49" t="s">
        <v>53</v>
      </c>
      <c r="E6" s="44" t="s">
        <v>53</v>
      </c>
      <c r="F6" s="44" t="s">
        <v>141</v>
      </c>
      <c r="G6" s="44"/>
      <c r="H6" s="44"/>
      <c r="I6" s="44"/>
      <c r="J6" s="44"/>
      <c r="K6" s="44"/>
      <c r="L6" s="44"/>
    </row>
    <row r="7" spans="1:12" x14ac:dyDescent="0.2">
      <c r="D7" s="49"/>
      <c r="E7" s="44" t="s">
        <v>133</v>
      </c>
      <c r="F7" s="44" t="s">
        <v>142</v>
      </c>
      <c r="G7" s="44"/>
      <c r="H7" s="44"/>
      <c r="I7" s="44"/>
      <c r="J7" s="44"/>
      <c r="K7" s="44"/>
      <c r="L7" s="44"/>
    </row>
    <row r="8" spans="1:12" x14ac:dyDescent="0.2">
      <c r="D8" s="49"/>
      <c r="E8" s="44" t="s">
        <v>134</v>
      </c>
      <c r="F8" s="44" t="s">
        <v>143</v>
      </c>
      <c r="G8" s="44"/>
      <c r="H8" s="44"/>
      <c r="I8" s="44"/>
      <c r="J8" s="44"/>
      <c r="K8" s="44"/>
      <c r="L8" s="44"/>
    </row>
    <row r="9" spans="1:12" x14ac:dyDescent="0.2">
      <c r="D9" s="49"/>
      <c r="E9" s="44" t="s">
        <v>135</v>
      </c>
      <c r="F9" s="44" t="s">
        <v>144</v>
      </c>
      <c r="G9" s="44"/>
      <c r="H9" s="44"/>
      <c r="I9" s="44"/>
      <c r="J9" s="44"/>
      <c r="K9" s="44"/>
      <c r="L9" s="44"/>
    </row>
    <row r="10" spans="1:12" x14ac:dyDescent="0.2">
      <c r="D10" s="49"/>
      <c r="E10" s="44" t="s">
        <v>136</v>
      </c>
      <c r="F10" s="44" t="s">
        <v>145</v>
      </c>
      <c r="G10" s="44"/>
      <c r="H10" s="44"/>
      <c r="I10" s="44"/>
      <c r="J10" s="44"/>
      <c r="K10" s="44"/>
      <c r="L10" s="44"/>
    </row>
    <row r="11" spans="1:12" x14ac:dyDescent="0.2">
      <c r="D11" s="49"/>
      <c r="E11" s="44"/>
      <c r="F11" s="44"/>
      <c r="G11" s="44"/>
      <c r="H11" s="44"/>
      <c r="I11" s="44"/>
      <c r="J11" s="44"/>
      <c r="K11" s="44"/>
      <c r="L11" s="44"/>
    </row>
    <row r="12" spans="1:12" x14ac:dyDescent="0.2">
      <c r="D12" s="49"/>
      <c r="E12" s="44"/>
      <c r="F12" s="44"/>
      <c r="G12" s="44"/>
      <c r="H12" s="44"/>
      <c r="I12" s="44"/>
      <c r="J12" s="44"/>
      <c r="K12" s="44"/>
      <c r="L12" s="44"/>
    </row>
    <row r="13" spans="1:12" x14ac:dyDescent="0.2">
      <c r="D13" s="49"/>
      <c r="E13" s="44"/>
      <c r="F13" s="44"/>
      <c r="G13" s="44"/>
      <c r="H13" s="44"/>
      <c r="I13" s="44"/>
      <c r="J13" s="44"/>
      <c r="K13" s="44"/>
      <c r="L13" s="44"/>
    </row>
    <row r="14" spans="1:12" x14ac:dyDescent="0.2">
      <c r="A14" s="21" t="s">
        <v>63</v>
      </c>
      <c r="B14" s="21"/>
      <c r="C14" s="21"/>
      <c r="D14" s="50"/>
      <c r="E14" s="45" t="s">
        <v>63</v>
      </c>
      <c r="F14" s="45"/>
      <c r="G14" s="45"/>
      <c r="H14" s="45"/>
      <c r="I14" s="44"/>
      <c r="J14" s="44"/>
      <c r="K14" s="44"/>
      <c r="L14" s="44"/>
    </row>
    <row r="15" spans="1:12" x14ac:dyDescent="0.2">
      <c r="A15" t="s">
        <v>44</v>
      </c>
      <c r="B15" t="s">
        <v>57</v>
      </c>
      <c r="D15" s="49"/>
      <c r="E15" s="44" t="s">
        <v>44</v>
      </c>
      <c r="F15" s="44" t="s">
        <v>146</v>
      </c>
      <c r="G15" s="44"/>
      <c r="H15" s="44"/>
      <c r="I15" s="44"/>
      <c r="J15" s="44"/>
      <c r="K15" s="44"/>
      <c r="L15" s="44"/>
    </row>
    <row r="16" spans="1:12" x14ac:dyDescent="0.2">
      <c r="A16" t="s">
        <v>58</v>
      </c>
      <c r="B16" t="s">
        <v>59</v>
      </c>
      <c r="D16" s="49"/>
      <c r="E16" s="44" t="s">
        <v>149</v>
      </c>
      <c r="F16" s="44" t="s">
        <v>147</v>
      </c>
      <c r="G16" s="44"/>
      <c r="H16" s="44"/>
      <c r="I16" s="44"/>
      <c r="J16" s="44"/>
      <c r="K16" s="44"/>
      <c r="L16" s="44"/>
    </row>
    <row r="17" spans="1:12" x14ac:dyDescent="0.2">
      <c r="A17" t="s">
        <v>60</v>
      </c>
      <c r="B17" t="s">
        <v>61</v>
      </c>
      <c r="D17" s="49"/>
      <c r="E17" s="44" t="s">
        <v>148</v>
      </c>
      <c r="F17" s="44" t="s">
        <v>150</v>
      </c>
      <c r="G17" s="44"/>
      <c r="H17" s="44"/>
      <c r="I17" s="44"/>
      <c r="J17" s="44"/>
      <c r="K17" s="44"/>
      <c r="L17" s="44"/>
    </row>
    <row r="18" spans="1:12" x14ac:dyDescent="0.2">
      <c r="D18" s="49"/>
      <c r="E18" s="44" t="s">
        <v>137</v>
      </c>
      <c r="F18" s="44" t="s">
        <v>152</v>
      </c>
      <c r="G18" s="44"/>
      <c r="H18" s="44"/>
      <c r="I18" s="44"/>
      <c r="J18" s="44"/>
      <c r="K18" s="44"/>
      <c r="L18" s="44"/>
    </row>
    <row r="19" spans="1:12" x14ac:dyDescent="0.2">
      <c r="D19" s="49"/>
      <c r="E19" s="44"/>
      <c r="F19" s="44"/>
      <c r="G19" s="44"/>
      <c r="H19" s="44"/>
      <c r="I19" s="44"/>
      <c r="J19" s="44"/>
      <c r="K19" s="44"/>
      <c r="L19" s="44"/>
    </row>
    <row r="20" spans="1:12" x14ac:dyDescent="0.2">
      <c r="A20" s="21" t="s">
        <v>131</v>
      </c>
      <c r="B20" s="21"/>
      <c r="C20" s="21"/>
      <c r="D20" s="50"/>
      <c r="E20" s="45" t="s">
        <v>151</v>
      </c>
      <c r="F20" s="45"/>
      <c r="G20" s="45"/>
      <c r="H20" s="45"/>
      <c r="I20" s="44"/>
      <c r="J20" s="44"/>
      <c r="K20" s="44"/>
      <c r="L20" s="44"/>
    </row>
    <row r="21" spans="1:12" x14ac:dyDescent="0.2">
      <c r="A21" t="s">
        <v>23</v>
      </c>
      <c r="B21" t="s">
        <v>25</v>
      </c>
      <c r="D21" s="49"/>
      <c r="E21" t="s">
        <v>158</v>
      </c>
      <c r="F21" s="55" t="s">
        <v>167</v>
      </c>
      <c r="G21" s="44"/>
      <c r="H21" s="44"/>
      <c r="I21" s="44"/>
      <c r="J21" s="44"/>
      <c r="K21" s="44"/>
      <c r="L21" s="44"/>
    </row>
    <row r="22" spans="1:12" x14ac:dyDescent="0.2">
      <c r="A22" s="6" t="s">
        <v>16</v>
      </c>
      <c r="B22" s="13" t="s">
        <v>31</v>
      </c>
      <c r="C22" s="13"/>
      <c r="D22" s="51"/>
      <c r="E22" s="46" t="s">
        <v>163</v>
      </c>
      <c r="F22" s="48" t="s">
        <v>164</v>
      </c>
      <c r="G22" s="48"/>
      <c r="H22" s="48"/>
      <c r="I22" s="48"/>
      <c r="J22" s="48"/>
      <c r="K22" s="48"/>
      <c r="L22" s="44"/>
    </row>
    <row r="23" spans="1:12" x14ac:dyDescent="0.2">
      <c r="A23" s="24" t="s">
        <v>34</v>
      </c>
      <c r="B23" s="32" t="s">
        <v>42</v>
      </c>
      <c r="C23" s="32"/>
      <c r="D23" s="52"/>
      <c r="E23" s="57" t="s">
        <v>161</v>
      </c>
      <c r="F23" s="58" t="s">
        <v>162</v>
      </c>
      <c r="G23" s="58"/>
      <c r="H23" s="58"/>
      <c r="I23" s="58"/>
      <c r="J23" s="58"/>
      <c r="K23" s="58"/>
      <c r="L23" s="44"/>
    </row>
    <row r="24" spans="1:12" x14ac:dyDescent="0.2">
      <c r="A24" s="31" t="s">
        <v>64</v>
      </c>
      <c r="B24" s="31" t="s">
        <v>103</v>
      </c>
      <c r="C24" s="31"/>
      <c r="D24" s="53"/>
      <c r="E24" s="47" t="s">
        <v>165</v>
      </c>
      <c r="F24" s="31" t="s">
        <v>166</v>
      </c>
      <c r="G24" s="47"/>
      <c r="H24" s="47"/>
      <c r="I24" s="47"/>
      <c r="J24" s="47"/>
      <c r="K24" s="47"/>
      <c r="L24" s="4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="167" workbookViewId="0">
      <selection activeCell="I14" sqref="I14"/>
    </sheetView>
  </sheetViews>
  <sheetFormatPr baseColWidth="10" defaultColWidth="11.5" defaultRowHeight="15" x14ac:dyDescent="0.2"/>
  <cols>
    <col min="1" max="1" width="10" bestFit="1" customWidth="1"/>
    <col min="2" max="2" width="45.6640625" bestFit="1" customWidth="1"/>
    <col min="3" max="3" width="3.5" bestFit="1" customWidth="1"/>
    <col min="4" max="4" width="7.83203125" bestFit="1" customWidth="1"/>
    <col min="5" max="5" width="7.5" bestFit="1" customWidth="1"/>
    <col min="6" max="6" width="6.83203125" bestFit="1" customWidth="1"/>
    <col min="7" max="7" width="2" customWidth="1"/>
    <col min="8" max="8" width="16" bestFit="1" customWidth="1"/>
    <col min="9" max="9" width="45.6640625" bestFit="1" customWidth="1"/>
    <col min="10" max="10" width="3.5" bestFit="1" customWidth="1"/>
    <col min="11" max="11" width="7.83203125" bestFit="1" customWidth="1"/>
    <col min="12" max="12" width="7.5" bestFit="1" customWidth="1"/>
    <col min="13" max="13" width="6.83203125" bestFit="1" customWidth="1"/>
  </cols>
  <sheetData>
    <row r="1" spans="1:13" x14ac:dyDescent="0.2">
      <c r="A1" s="56" t="s">
        <v>159</v>
      </c>
      <c r="B1" s="56"/>
      <c r="C1" s="56"/>
      <c r="D1" s="56"/>
      <c r="E1" s="56"/>
      <c r="F1" s="56"/>
      <c r="G1" s="54"/>
      <c r="H1" s="56" t="s">
        <v>160</v>
      </c>
      <c r="I1" s="56"/>
      <c r="J1" s="56"/>
      <c r="K1" s="56"/>
      <c r="L1" s="56"/>
      <c r="M1" s="56"/>
    </row>
    <row r="2" spans="1:13" x14ac:dyDescent="0.2">
      <c r="A2" s="39" t="s">
        <v>0</v>
      </c>
      <c r="B2" s="39"/>
      <c r="C2" s="14" t="s">
        <v>1</v>
      </c>
      <c r="D2" s="14" t="s">
        <v>2</v>
      </c>
      <c r="E2" s="14" t="s">
        <v>3</v>
      </c>
      <c r="F2" s="14" t="s">
        <v>4</v>
      </c>
      <c r="G2" s="54"/>
      <c r="H2" s="39" t="s">
        <v>0</v>
      </c>
      <c r="I2" s="39"/>
      <c r="J2" s="14" t="s">
        <v>1</v>
      </c>
      <c r="K2" s="14" t="s">
        <v>2</v>
      </c>
      <c r="L2" s="14" t="s">
        <v>3</v>
      </c>
      <c r="M2" s="14" t="s">
        <v>4</v>
      </c>
    </row>
    <row r="3" spans="1:13" x14ac:dyDescent="0.2">
      <c r="A3" s="15" t="s">
        <v>5</v>
      </c>
      <c r="B3" s="15" t="s">
        <v>6</v>
      </c>
      <c r="C3" s="16">
        <v>43</v>
      </c>
      <c r="D3" s="17">
        <v>14583.669599999999</v>
      </c>
      <c r="E3" s="17">
        <v>11636.924800000001</v>
      </c>
      <c r="F3" s="17">
        <v>0</v>
      </c>
      <c r="G3" s="54"/>
      <c r="H3" s="15" t="s">
        <v>5</v>
      </c>
      <c r="I3" s="15" t="s">
        <v>6</v>
      </c>
      <c r="J3" s="16">
        <v>43</v>
      </c>
      <c r="K3" s="17">
        <v>14583.669599999999</v>
      </c>
      <c r="L3" s="17">
        <v>11636.924800000001</v>
      </c>
      <c r="M3" s="17">
        <v>0</v>
      </c>
    </row>
    <row r="4" spans="1:13" ht="16" x14ac:dyDescent="0.25">
      <c r="A4" s="18" t="s">
        <v>7</v>
      </c>
      <c r="B4" s="18" t="s">
        <v>33</v>
      </c>
      <c r="C4" s="19">
        <v>44</v>
      </c>
      <c r="D4" s="20">
        <v>14586.293600000001</v>
      </c>
      <c r="E4" s="20">
        <v>11641.024299999999</v>
      </c>
      <c r="F4" s="20">
        <f>E4-E3</f>
        <v>4.0994999999984429</v>
      </c>
      <c r="G4" s="54"/>
      <c r="H4" s="18" t="s">
        <v>7</v>
      </c>
      <c r="I4" s="18" t="s">
        <v>33</v>
      </c>
      <c r="J4" s="19">
        <v>44</v>
      </c>
      <c r="K4" s="20">
        <v>14586.293600000001</v>
      </c>
      <c r="L4" s="20">
        <v>11641.024299999999</v>
      </c>
      <c r="M4" s="20">
        <f>L4-L3</f>
        <v>4.0994999999984429</v>
      </c>
    </row>
    <row r="5" spans="1:13" x14ac:dyDescent="0.2">
      <c r="G5" s="54"/>
    </row>
    <row r="6" spans="1:13" x14ac:dyDescent="0.2">
      <c r="G6" s="54"/>
    </row>
    <row r="7" spans="1:13" x14ac:dyDescent="0.2">
      <c r="G7" s="54"/>
    </row>
    <row r="8" spans="1:13" x14ac:dyDescent="0.2">
      <c r="G8" s="54"/>
    </row>
    <row r="9" spans="1:13" x14ac:dyDescent="0.2">
      <c r="A9" s="21" t="s">
        <v>32</v>
      </c>
      <c r="B9" s="21"/>
      <c r="G9" s="54"/>
      <c r="H9" s="21" t="s">
        <v>32</v>
      </c>
      <c r="I9" s="21"/>
    </row>
    <row r="10" spans="1:13" x14ac:dyDescent="0.2">
      <c r="A10" t="s">
        <v>22</v>
      </c>
      <c r="B10" s="24" t="s">
        <v>24</v>
      </c>
      <c r="G10" s="54"/>
      <c r="H10" t="s">
        <v>22</v>
      </c>
      <c r="I10" s="44" t="s">
        <v>155</v>
      </c>
    </row>
    <row r="11" spans="1:13" x14ac:dyDescent="0.2">
      <c r="A11" t="s">
        <v>23</v>
      </c>
      <c r="B11" t="s">
        <v>25</v>
      </c>
      <c r="G11" s="54"/>
      <c r="H11" t="s">
        <v>23</v>
      </c>
      <c r="I11" s="55" t="s">
        <v>153</v>
      </c>
    </row>
    <row r="12" spans="1:13" x14ac:dyDescent="0.2">
      <c r="G12" s="54"/>
      <c r="H12" t="s">
        <v>154</v>
      </c>
      <c r="I12" s="55" t="s">
        <v>156</v>
      </c>
    </row>
    <row r="13" spans="1:13" x14ac:dyDescent="0.2">
      <c r="G13" s="54"/>
      <c r="H13" t="s">
        <v>158</v>
      </c>
      <c r="I13" s="55" t="s">
        <v>157</v>
      </c>
    </row>
  </sheetData>
  <mergeCells count="4">
    <mergeCell ref="A2:B2"/>
    <mergeCell ref="H2:I2"/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4"/>
  <sheetViews>
    <sheetView workbookViewId="0">
      <selection activeCell="B11" sqref="B11:G11"/>
    </sheetView>
  </sheetViews>
  <sheetFormatPr baseColWidth="10" defaultColWidth="11.5" defaultRowHeight="15" x14ac:dyDescent="0.2"/>
  <cols>
    <col min="1" max="1" width="18" customWidth="1"/>
  </cols>
  <sheetData>
    <row r="2" spans="1:7" ht="17" x14ac:dyDescent="0.25">
      <c r="A2" s="1" t="s">
        <v>8</v>
      </c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28</v>
      </c>
    </row>
    <row r="3" spans="1:7" x14ac:dyDescent="0.2">
      <c r="A3" s="3" t="s">
        <v>12</v>
      </c>
      <c r="B3" s="3" t="s">
        <v>10</v>
      </c>
      <c r="C3" s="4">
        <v>36</v>
      </c>
      <c r="D3" s="5">
        <v>14587.843699999999</v>
      </c>
      <c r="E3" s="5">
        <v>11626.095799999999</v>
      </c>
      <c r="F3" s="4">
        <v>0</v>
      </c>
      <c r="G3" s="5">
        <v>0.62330616549526652</v>
      </c>
    </row>
    <row r="4" spans="1:7" x14ac:dyDescent="0.2">
      <c r="A4" s="6" t="s">
        <v>13</v>
      </c>
      <c r="B4" s="6" t="s">
        <v>14</v>
      </c>
      <c r="C4" s="7">
        <v>42</v>
      </c>
      <c r="D4" s="8">
        <v>14585.155699999999</v>
      </c>
      <c r="E4" s="8">
        <v>11636.081099999999</v>
      </c>
      <c r="F4" s="8">
        <f t="shared" ref="F4:F7" si="0">E4-11626.1</f>
        <v>9.9810999999990599</v>
      </c>
      <c r="G4" s="8">
        <v>4.2396801728372393E-3</v>
      </c>
    </row>
    <row r="5" spans="1:7" x14ac:dyDescent="0.2">
      <c r="A5" s="6" t="s">
        <v>15</v>
      </c>
      <c r="B5" s="6" t="s">
        <v>16</v>
      </c>
      <c r="C5" s="7">
        <v>43</v>
      </c>
      <c r="D5" s="8">
        <v>14583.669599999999</v>
      </c>
      <c r="E5" s="8">
        <v>11636.924800000001</v>
      </c>
      <c r="F5" s="8">
        <f t="shared" si="0"/>
        <v>10.824800000000323</v>
      </c>
      <c r="G5" s="8">
        <v>2.7805196521376312E-3</v>
      </c>
    </row>
    <row r="6" spans="1:7" x14ac:dyDescent="0.2">
      <c r="A6" s="6" t="s">
        <v>9</v>
      </c>
      <c r="B6" s="6" t="s">
        <v>18</v>
      </c>
      <c r="C6" s="7">
        <v>35</v>
      </c>
      <c r="D6" s="8">
        <v>14626.7016</v>
      </c>
      <c r="E6" s="8">
        <v>11654.854499999999</v>
      </c>
      <c r="F6" s="8">
        <f t="shared" si="0"/>
        <v>28.754499999999098</v>
      </c>
      <c r="G6" s="8">
        <v>3.5541936190477942E-7</v>
      </c>
    </row>
    <row r="7" spans="1:7" x14ac:dyDescent="0.2">
      <c r="A7" s="9" t="s">
        <v>11</v>
      </c>
      <c r="B7" s="9" t="s">
        <v>20</v>
      </c>
      <c r="C7" s="10">
        <v>41</v>
      </c>
      <c r="D7" s="11">
        <v>14622.8081</v>
      </c>
      <c r="E7" s="11">
        <v>11663.882100000001</v>
      </c>
      <c r="F7" s="11">
        <f t="shared" si="0"/>
        <v>37.782100000000355</v>
      </c>
      <c r="G7" s="11">
        <v>3.8942394357055682E-9</v>
      </c>
    </row>
    <row r="9" spans="1:7" x14ac:dyDescent="0.2">
      <c r="A9" s="22" t="s">
        <v>32</v>
      </c>
      <c r="B9" s="21"/>
      <c r="C9" s="21"/>
      <c r="D9" s="21"/>
      <c r="E9" s="21"/>
      <c r="F9" s="21"/>
      <c r="G9" s="21"/>
    </row>
    <row r="10" spans="1:7" x14ac:dyDescent="0.2">
      <c r="A10" s="3" t="s">
        <v>10</v>
      </c>
      <c r="B10" s="40" t="s">
        <v>29</v>
      </c>
      <c r="C10" s="40"/>
      <c r="D10" s="40"/>
      <c r="E10" s="40"/>
      <c r="F10" s="40"/>
      <c r="G10" s="40"/>
    </row>
    <row r="11" spans="1:7" x14ac:dyDescent="0.2">
      <c r="A11" s="6" t="s">
        <v>14</v>
      </c>
      <c r="B11" s="37" t="s">
        <v>30</v>
      </c>
      <c r="C11" s="37"/>
      <c r="D11" s="37"/>
      <c r="E11" s="37"/>
      <c r="F11" s="37"/>
      <c r="G11" s="37"/>
    </row>
    <row r="12" spans="1:7" x14ac:dyDescent="0.2">
      <c r="A12" s="6" t="s">
        <v>16</v>
      </c>
      <c r="B12" s="37" t="s">
        <v>31</v>
      </c>
      <c r="C12" s="37"/>
      <c r="D12" s="37"/>
      <c r="E12" s="37"/>
      <c r="F12" s="37"/>
      <c r="G12" s="37"/>
    </row>
    <row r="13" spans="1:7" x14ac:dyDescent="0.2">
      <c r="A13" s="6" t="s">
        <v>18</v>
      </c>
      <c r="B13" s="41" t="s">
        <v>26</v>
      </c>
      <c r="C13" s="41"/>
      <c r="D13" s="41"/>
      <c r="E13" s="41"/>
      <c r="F13" s="41"/>
      <c r="G13" s="41"/>
    </row>
    <row r="14" spans="1:7" x14ac:dyDescent="0.2">
      <c r="A14" s="6" t="s">
        <v>20</v>
      </c>
      <c r="B14" s="41" t="s">
        <v>27</v>
      </c>
      <c r="C14" s="41"/>
      <c r="D14" s="41"/>
      <c r="E14" s="41"/>
      <c r="F14" s="41"/>
      <c r="G14" s="41"/>
    </row>
  </sheetData>
  <mergeCells count="5">
    <mergeCell ref="B10:G10"/>
    <mergeCell ref="B11:G11"/>
    <mergeCell ref="B12:G12"/>
    <mergeCell ref="B13:G13"/>
    <mergeCell ref="B14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A10" sqref="A10:G10"/>
    </sheetView>
  </sheetViews>
  <sheetFormatPr baseColWidth="10" defaultRowHeight="15" x14ac:dyDescent="0.2"/>
  <cols>
    <col min="1" max="1" width="18" customWidth="1"/>
    <col min="2" max="2" width="35.83203125" customWidth="1"/>
  </cols>
  <sheetData>
    <row r="1" spans="1:7" ht="17" x14ac:dyDescent="0.25">
      <c r="A1" s="42" t="s">
        <v>40</v>
      </c>
      <c r="B1" s="42"/>
      <c r="C1" s="23" t="s">
        <v>1</v>
      </c>
      <c r="D1" s="23" t="s">
        <v>2</v>
      </c>
      <c r="E1" s="23" t="s">
        <v>3</v>
      </c>
      <c r="F1" s="23" t="s">
        <v>4</v>
      </c>
      <c r="G1" s="23" t="s">
        <v>41</v>
      </c>
    </row>
    <row r="2" spans="1:7" x14ac:dyDescent="0.2">
      <c r="A2" s="24" t="s">
        <v>15</v>
      </c>
      <c r="B2" s="24" t="s">
        <v>34</v>
      </c>
      <c r="C2" s="25">
        <v>36</v>
      </c>
      <c r="D2" s="26">
        <v>14587.843699999999</v>
      </c>
      <c r="E2" s="26">
        <v>11626.095799999999</v>
      </c>
      <c r="F2" s="25">
        <v>0</v>
      </c>
      <c r="G2" s="26">
        <v>0.58536802380340536</v>
      </c>
    </row>
    <row r="3" spans="1:7" x14ac:dyDescent="0.2">
      <c r="A3" t="s">
        <v>12</v>
      </c>
      <c r="B3" t="s">
        <v>35</v>
      </c>
      <c r="C3" s="12">
        <v>34</v>
      </c>
      <c r="D3" s="27">
        <v>14595.5064</v>
      </c>
      <c r="E3" s="27">
        <v>11628.1306</v>
      </c>
      <c r="F3" s="27">
        <f>E3-11626.1</f>
        <v>2.0306000000000495</v>
      </c>
      <c r="G3" s="27">
        <v>0.21207516207963129</v>
      </c>
    </row>
    <row r="4" spans="1:7" x14ac:dyDescent="0.2">
      <c r="A4" t="s">
        <v>13</v>
      </c>
      <c r="B4" t="s">
        <v>36</v>
      </c>
      <c r="C4" s="12">
        <v>35</v>
      </c>
      <c r="D4" s="27">
        <v>14593.1958</v>
      </c>
      <c r="E4" s="27">
        <v>11628.317499999999</v>
      </c>
      <c r="F4" s="27">
        <f t="shared" ref="F4:F7" si="0">E4-11626.1</f>
        <v>2.2174999999988358</v>
      </c>
      <c r="G4" s="27">
        <v>0.19315457014492851</v>
      </c>
    </row>
    <row r="5" spans="1:7" x14ac:dyDescent="0.2">
      <c r="A5" t="s">
        <v>11</v>
      </c>
      <c r="B5" t="s">
        <v>37</v>
      </c>
      <c r="C5" s="12">
        <v>29</v>
      </c>
      <c r="D5" s="27">
        <v>14618.088100000001</v>
      </c>
      <c r="E5" s="27">
        <v>11635.938700000001</v>
      </c>
      <c r="F5" s="27">
        <f t="shared" si="0"/>
        <v>9.8387000000002445</v>
      </c>
      <c r="G5" s="27">
        <v>4.2754559426348912E-3</v>
      </c>
    </row>
    <row r="6" spans="1:7" x14ac:dyDescent="0.2">
      <c r="A6" t="s">
        <v>19</v>
      </c>
      <c r="B6" t="s">
        <v>38</v>
      </c>
      <c r="C6" s="12">
        <v>28</v>
      </c>
      <c r="D6" s="27">
        <v>14620.63</v>
      </c>
      <c r="E6" s="27">
        <v>11635.94</v>
      </c>
      <c r="F6" s="27">
        <f t="shared" si="0"/>
        <v>9.8400000000001455</v>
      </c>
      <c r="G6" s="27">
        <v>4.2726777992667985E-3</v>
      </c>
    </row>
    <row r="7" spans="1:7" x14ac:dyDescent="0.2">
      <c r="A7" s="28" t="s">
        <v>9</v>
      </c>
      <c r="B7" s="28" t="s">
        <v>39</v>
      </c>
      <c r="C7" s="29">
        <v>30</v>
      </c>
      <c r="D7" s="30">
        <v>14619.61</v>
      </c>
      <c r="E7" s="30">
        <v>11639.16</v>
      </c>
      <c r="F7" s="30">
        <f t="shared" si="0"/>
        <v>13.059999999999491</v>
      </c>
      <c r="G7" s="30">
        <v>8.5405537100755914E-4</v>
      </c>
    </row>
    <row r="9" spans="1:7" x14ac:dyDescent="0.2">
      <c r="A9" s="21" t="s">
        <v>32</v>
      </c>
      <c r="B9" s="21"/>
      <c r="C9" s="21"/>
      <c r="D9" s="21"/>
      <c r="E9" s="21"/>
      <c r="F9" s="21"/>
      <c r="G9" s="21"/>
    </row>
    <row r="10" spans="1:7" x14ac:dyDescent="0.2">
      <c r="A10" s="24" t="s">
        <v>34</v>
      </c>
      <c r="B10" s="38" t="s">
        <v>42</v>
      </c>
      <c r="C10" s="38"/>
      <c r="D10" s="38"/>
      <c r="E10" s="38"/>
      <c r="F10" s="38"/>
      <c r="G10" s="38"/>
    </row>
    <row r="11" spans="1:7" x14ac:dyDescent="0.2">
      <c r="A11" t="s">
        <v>35</v>
      </c>
      <c r="B11" s="41" t="s">
        <v>43</v>
      </c>
      <c r="C11" s="41"/>
      <c r="D11" s="41"/>
      <c r="E11" s="41"/>
      <c r="F11" s="41"/>
      <c r="G11" s="41"/>
    </row>
    <row r="12" spans="1:7" x14ac:dyDescent="0.2">
      <c r="A12" t="s">
        <v>36</v>
      </c>
      <c r="B12" s="41" t="s">
        <v>45</v>
      </c>
      <c r="C12" s="41"/>
      <c r="D12" s="41"/>
      <c r="E12" s="41"/>
      <c r="F12" s="41"/>
      <c r="G12" s="41"/>
    </row>
    <row r="13" spans="1:7" x14ac:dyDescent="0.2">
      <c r="A13" t="s">
        <v>37</v>
      </c>
      <c r="B13" s="41" t="s">
        <v>46</v>
      </c>
      <c r="C13" s="41"/>
      <c r="D13" s="41"/>
      <c r="E13" s="41"/>
      <c r="F13" s="41"/>
      <c r="G13" s="41"/>
    </row>
    <row r="14" spans="1:7" x14ac:dyDescent="0.2">
      <c r="A14" t="s">
        <v>38</v>
      </c>
      <c r="B14" s="41" t="s">
        <v>47</v>
      </c>
      <c r="C14" s="41"/>
      <c r="D14" s="41"/>
      <c r="E14" s="41"/>
      <c r="F14" s="41"/>
      <c r="G14" s="41"/>
    </row>
    <row r="15" spans="1:7" x14ac:dyDescent="0.2">
      <c r="A15" t="s">
        <v>39</v>
      </c>
      <c r="B15" s="41" t="s">
        <v>48</v>
      </c>
      <c r="C15" s="41"/>
      <c r="D15" s="41"/>
      <c r="E15" s="41"/>
      <c r="F15" s="41"/>
      <c r="G15" s="41"/>
    </row>
  </sheetData>
  <mergeCells count="7">
    <mergeCell ref="B15:G15"/>
    <mergeCell ref="A1:B1"/>
    <mergeCell ref="B10:G10"/>
    <mergeCell ref="B11:G11"/>
    <mergeCell ref="B12:G12"/>
    <mergeCell ref="B13:G13"/>
    <mergeCell ref="B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workbookViewId="0">
      <selection activeCell="C1" sqref="C1"/>
    </sheetView>
  </sheetViews>
  <sheetFormatPr baseColWidth="10" defaultColWidth="11.5" defaultRowHeight="15" x14ac:dyDescent="0.2"/>
  <cols>
    <col min="1" max="1" width="23.6640625" customWidth="1"/>
    <col min="2" max="2" width="28" customWidth="1"/>
    <col min="9" max="9" width="26.1640625" customWidth="1"/>
  </cols>
  <sheetData>
    <row r="1" spans="1:9" x14ac:dyDescent="0.2">
      <c r="A1" t="s">
        <v>15</v>
      </c>
      <c r="B1" s="31" t="s">
        <v>64</v>
      </c>
      <c r="C1" s="12">
        <v>36</v>
      </c>
      <c r="D1" s="27">
        <v>14587.8436</v>
      </c>
      <c r="E1" s="27">
        <v>11626.095799999999</v>
      </c>
      <c r="F1" s="27">
        <f t="shared" ref="F1:F7" si="0">E1-11620.33</f>
        <v>5.7657999999992171</v>
      </c>
      <c r="G1" s="27">
        <v>3.0470876846283274E-2</v>
      </c>
      <c r="I1" s="31" t="s">
        <v>64</v>
      </c>
    </row>
    <row r="2" spans="1:9" x14ac:dyDescent="0.2">
      <c r="A2" t="s">
        <v>13</v>
      </c>
      <c r="B2" s="31" t="s">
        <v>65</v>
      </c>
      <c r="C2" s="12">
        <v>34</v>
      </c>
      <c r="D2" s="27">
        <v>14606.320299999999</v>
      </c>
      <c r="E2" s="27">
        <v>11636.695400000001</v>
      </c>
      <c r="F2" s="27">
        <f t="shared" si="0"/>
        <v>16.365400000000591</v>
      </c>
      <c r="G2" s="27">
        <v>1.5212866589482316E-4</v>
      </c>
      <c r="I2" s="31" t="s">
        <v>65</v>
      </c>
    </row>
    <row r="3" spans="1:9" x14ac:dyDescent="0.2">
      <c r="A3" t="s">
        <v>12</v>
      </c>
      <c r="B3" s="31" t="s">
        <v>66</v>
      </c>
      <c r="C3" s="12">
        <v>34</v>
      </c>
      <c r="D3" s="27">
        <v>14591.172</v>
      </c>
      <c r="E3" s="27">
        <v>11624.697700000001</v>
      </c>
      <c r="F3" s="27">
        <f t="shared" si="0"/>
        <v>4.3677000000006956</v>
      </c>
      <c r="G3" s="27">
        <v>6.130254565824602E-2</v>
      </c>
      <c r="I3" s="31" t="s">
        <v>66</v>
      </c>
    </row>
    <row r="4" spans="1:9" x14ac:dyDescent="0.2">
      <c r="A4" t="s">
        <v>11</v>
      </c>
      <c r="B4" s="31" t="s">
        <v>67</v>
      </c>
      <c r="C4" s="12">
        <v>33</v>
      </c>
      <c r="D4" s="27">
        <v>14612.168299999999</v>
      </c>
      <c r="E4" s="27">
        <v>11639.3107</v>
      </c>
      <c r="F4" s="27">
        <f t="shared" si="0"/>
        <v>18.98070000000007</v>
      </c>
      <c r="G4" s="27">
        <v>4.1143939948595312E-5</v>
      </c>
      <c r="I4" s="31" t="s">
        <v>67</v>
      </c>
    </row>
    <row r="5" spans="1:9" x14ac:dyDescent="0.2">
      <c r="A5" t="s">
        <v>9</v>
      </c>
      <c r="B5" s="31" t="s">
        <v>68</v>
      </c>
      <c r="C5" s="12">
        <v>32</v>
      </c>
      <c r="D5" s="27">
        <v>14612.4504</v>
      </c>
      <c r="E5" s="27">
        <v>11637.5183</v>
      </c>
      <c r="F5" s="27">
        <f t="shared" si="0"/>
        <v>17.188299999999799</v>
      </c>
      <c r="G5" s="27">
        <v>1.0081394092780065E-4</v>
      </c>
      <c r="I5" s="31" t="s">
        <v>68</v>
      </c>
    </row>
    <row r="6" spans="1:9" x14ac:dyDescent="0.2">
      <c r="A6" t="s">
        <v>19</v>
      </c>
      <c r="B6" s="31" t="s">
        <v>69</v>
      </c>
      <c r="C6" s="12">
        <v>29</v>
      </c>
      <c r="D6" s="27">
        <v>14599.494699999999</v>
      </c>
      <c r="E6" s="27">
        <v>11621.2124</v>
      </c>
      <c r="F6" s="27">
        <f t="shared" si="0"/>
        <v>0.88240000000041618</v>
      </c>
      <c r="G6" s="27">
        <v>0.35018842611462542</v>
      </c>
      <c r="I6" s="31" t="s">
        <v>69</v>
      </c>
    </row>
    <row r="7" spans="1:9" x14ac:dyDescent="0.2">
      <c r="A7" t="s">
        <v>17</v>
      </c>
      <c r="B7" s="31" t="s">
        <v>70</v>
      </c>
      <c r="C7" s="12">
        <v>28</v>
      </c>
      <c r="D7" s="27">
        <v>14619.401099999999</v>
      </c>
      <c r="E7" s="27">
        <v>11634.9647</v>
      </c>
      <c r="F7" s="27">
        <f t="shared" si="0"/>
        <v>14.634700000000521</v>
      </c>
      <c r="G7" s="27">
        <v>3.6143298676197515E-4</v>
      </c>
      <c r="I7" s="31" t="s">
        <v>70</v>
      </c>
    </row>
    <row r="8" spans="1:9" x14ac:dyDescent="0.2">
      <c r="A8" s="24" t="s">
        <v>71</v>
      </c>
      <c r="B8" s="32" t="s">
        <v>72</v>
      </c>
      <c r="C8" s="25">
        <v>28</v>
      </c>
      <c r="D8" s="26">
        <v>14600.9228</v>
      </c>
      <c r="E8" s="26">
        <v>11620.329599999999</v>
      </c>
      <c r="F8" s="26">
        <v>0</v>
      </c>
      <c r="G8" s="26">
        <v>0.54439297683341059</v>
      </c>
      <c r="I8" s="32" t="s">
        <v>72</v>
      </c>
    </row>
    <row r="9" spans="1:9" x14ac:dyDescent="0.2">
      <c r="A9" t="s">
        <v>75</v>
      </c>
      <c r="B9" s="31" t="s">
        <v>76</v>
      </c>
      <c r="C9" s="12">
        <v>27</v>
      </c>
      <c r="D9" s="27">
        <v>14620.2297</v>
      </c>
      <c r="E9" s="27">
        <v>11633.6075</v>
      </c>
      <c r="F9" s="27">
        <f t="shared" ref="F9:F21" si="1">E9-11620.33</f>
        <v>13.277500000000146</v>
      </c>
      <c r="G9" s="27">
        <v>7.1242642875904557E-4</v>
      </c>
      <c r="I9" s="31" t="s">
        <v>76</v>
      </c>
    </row>
    <row r="10" spans="1:9" x14ac:dyDescent="0.2">
      <c r="A10" t="s">
        <v>77</v>
      </c>
      <c r="B10" s="31" t="s">
        <v>78</v>
      </c>
      <c r="C10" s="12">
        <v>26</v>
      </c>
      <c r="D10" s="27">
        <v>14620.3904</v>
      </c>
      <c r="E10" s="27">
        <v>11631.721799999999</v>
      </c>
      <c r="F10" s="27">
        <f t="shared" si="1"/>
        <v>11.391799999999421</v>
      </c>
      <c r="G10" s="27">
        <v>1.8290036589891229E-3</v>
      </c>
      <c r="I10" s="31" t="s">
        <v>78</v>
      </c>
    </row>
    <row r="11" spans="1:9" x14ac:dyDescent="0.2">
      <c r="A11" t="s">
        <v>79</v>
      </c>
      <c r="B11" s="31" t="s">
        <v>80</v>
      </c>
      <c r="C11" s="12">
        <v>23</v>
      </c>
      <c r="D11" s="27">
        <v>14643.2304</v>
      </c>
      <c r="E11" s="27">
        <v>11643.775299999999</v>
      </c>
      <c r="F11" s="27">
        <f t="shared" si="1"/>
        <v>23.445299999999406</v>
      </c>
      <c r="G11" s="27">
        <v>4.4139794356417948E-6</v>
      </c>
      <c r="I11" s="31" t="s">
        <v>80</v>
      </c>
    </row>
    <row r="12" spans="1:9" x14ac:dyDescent="0.2">
      <c r="A12" t="s">
        <v>81</v>
      </c>
      <c r="B12" s="31" t="s">
        <v>82</v>
      </c>
      <c r="C12" s="12">
        <v>22</v>
      </c>
      <c r="D12" s="27">
        <v>14644.3565</v>
      </c>
      <c r="E12" s="27">
        <v>11642.656199999999</v>
      </c>
      <c r="F12" s="27">
        <f t="shared" si="1"/>
        <v>22.326199999999517</v>
      </c>
      <c r="G12" s="27">
        <v>7.7239558525486694E-6</v>
      </c>
      <c r="I12" s="31" t="s">
        <v>82</v>
      </c>
    </row>
    <row r="13" spans="1:9" x14ac:dyDescent="0.2">
      <c r="A13" t="s">
        <v>83</v>
      </c>
      <c r="B13" s="31" t="s">
        <v>84</v>
      </c>
      <c r="C13" s="12">
        <v>22</v>
      </c>
      <c r="D13" s="27">
        <v>14637.0231</v>
      </c>
      <c r="E13" s="27">
        <v>11636.848</v>
      </c>
      <c r="F13" s="27">
        <f t="shared" si="1"/>
        <v>16.518000000000029</v>
      </c>
      <c r="G13" s="27">
        <v>1.4095302078386386E-4</v>
      </c>
      <c r="I13" s="31" t="s">
        <v>84</v>
      </c>
    </row>
    <row r="14" spans="1:9" x14ac:dyDescent="0.2">
      <c r="A14" t="s">
        <v>85</v>
      </c>
      <c r="B14" s="31" t="s">
        <v>86</v>
      </c>
      <c r="C14" s="12">
        <v>21</v>
      </c>
      <c r="D14" s="27">
        <v>14647.5491</v>
      </c>
      <c r="E14" s="27">
        <v>11643.174199999999</v>
      </c>
      <c r="F14" s="27">
        <f t="shared" si="1"/>
        <v>22.844199999999546</v>
      </c>
      <c r="G14" s="27">
        <v>5.9615269559701332E-6</v>
      </c>
      <c r="I14" s="31" t="s">
        <v>86</v>
      </c>
    </row>
    <row r="15" spans="1:9" x14ac:dyDescent="0.2">
      <c r="A15" t="s">
        <v>87</v>
      </c>
      <c r="B15" s="31" t="s">
        <v>88</v>
      </c>
      <c r="C15" s="12">
        <v>20</v>
      </c>
      <c r="D15" s="27">
        <v>14647.777899999999</v>
      </c>
      <c r="E15" s="27">
        <v>11641.345300000001</v>
      </c>
      <c r="F15" s="27">
        <f t="shared" si="1"/>
        <v>21.015300000000934</v>
      </c>
      <c r="G15" s="27">
        <v>1.4876408691969811E-5</v>
      </c>
      <c r="I15" s="31" t="s">
        <v>88</v>
      </c>
    </row>
    <row r="16" spans="1:9" x14ac:dyDescent="0.2">
      <c r="A16" t="s">
        <v>89</v>
      </c>
      <c r="B16" s="31" t="s">
        <v>92</v>
      </c>
      <c r="C16" s="12">
        <v>27</v>
      </c>
      <c r="D16" s="27">
        <v>14620.436299999999</v>
      </c>
      <c r="E16" s="27">
        <v>11633.7711</v>
      </c>
      <c r="F16" s="27">
        <f t="shared" si="1"/>
        <v>13.441100000000006</v>
      </c>
      <c r="G16" s="27">
        <v>6.5646977227587131E-4</v>
      </c>
      <c r="I16" s="31" t="s">
        <v>92</v>
      </c>
    </row>
    <row r="17" spans="1:9" x14ac:dyDescent="0.2">
      <c r="A17" t="s">
        <v>90</v>
      </c>
      <c r="B17" s="31" t="s">
        <v>94</v>
      </c>
      <c r="C17" s="12">
        <v>26</v>
      </c>
      <c r="D17" s="27">
        <v>14621.7942</v>
      </c>
      <c r="E17" s="27">
        <v>11632.8336</v>
      </c>
      <c r="F17" s="27">
        <f t="shared" si="1"/>
        <v>12.503600000000006</v>
      </c>
      <c r="G17" s="27">
        <v>1.0490357091269709E-3</v>
      </c>
      <c r="I17" s="31" t="s">
        <v>94</v>
      </c>
    </row>
    <row r="18" spans="1:9" x14ac:dyDescent="0.2">
      <c r="A18" t="s">
        <v>91</v>
      </c>
      <c r="B18" s="31" t="s">
        <v>96</v>
      </c>
      <c r="C18" s="12">
        <v>25</v>
      </c>
      <c r="D18" s="27">
        <v>14622.1726</v>
      </c>
      <c r="E18" s="27">
        <v>11631.120800000001</v>
      </c>
      <c r="F18" s="27">
        <f t="shared" si="1"/>
        <v>10.790800000000672</v>
      </c>
      <c r="G18" s="27">
        <v>2.4701314551862749E-3</v>
      </c>
      <c r="I18" s="31" t="s">
        <v>96</v>
      </c>
    </row>
    <row r="19" spans="1:9" x14ac:dyDescent="0.2">
      <c r="A19" t="s">
        <v>93</v>
      </c>
      <c r="B19" s="31" t="s">
        <v>98</v>
      </c>
      <c r="C19" s="12">
        <v>21</v>
      </c>
      <c r="D19" s="27">
        <v>14645.004199999999</v>
      </c>
      <c r="E19" s="27">
        <v>11641.158600000001</v>
      </c>
      <c r="F19" s="27">
        <f t="shared" si="1"/>
        <v>20.828600000000733</v>
      </c>
      <c r="G19" s="27">
        <v>1.633200449900408E-5</v>
      </c>
      <c r="I19" s="31" t="s">
        <v>98</v>
      </c>
    </row>
    <row r="20" spans="1:9" x14ac:dyDescent="0.2">
      <c r="A20" t="s">
        <v>95</v>
      </c>
      <c r="B20" s="31" t="s">
        <v>99</v>
      </c>
      <c r="C20" s="12">
        <v>20</v>
      </c>
      <c r="D20" s="27">
        <v>14648.199500000001</v>
      </c>
      <c r="E20" s="27">
        <v>11641.6792</v>
      </c>
      <c r="F20" s="27">
        <f t="shared" si="1"/>
        <v>21.349200000000565</v>
      </c>
      <c r="G20" s="27">
        <v>1.2589040689538789E-5</v>
      </c>
      <c r="I20" s="31" t="s">
        <v>99</v>
      </c>
    </row>
    <row r="21" spans="1:9" x14ac:dyDescent="0.2">
      <c r="A21" t="s">
        <v>97</v>
      </c>
      <c r="B21" s="31" t="s">
        <v>100</v>
      </c>
      <c r="C21" s="12">
        <v>19</v>
      </c>
      <c r="D21" s="27">
        <v>14648.2309</v>
      </c>
      <c r="E21" s="27">
        <v>11639.6945</v>
      </c>
      <c r="F21" s="27">
        <f t="shared" si="1"/>
        <v>19.36449999999968</v>
      </c>
      <c r="G21" s="27">
        <v>3.3959772043802828E-5</v>
      </c>
      <c r="I21" s="31" t="s">
        <v>100</v>
      </c>
    </row>
    <row r="24" spans="1:9" x14ac:dyDescent="0.2">
      <c r="A24" t="s">
        <v>71</v>
      </c>
      <c r="B24" s="31" t="s">
        <v>73</v>
      </c>
      <c r="C24" s="12">
        <v>17</v>
      </c>
      <c r="D24" s="12" t="s">
        <v>74</v>
      </c>
      <c r="E24" s="27">
        <v>11706.54</v>
      </c>
      <c r="F24" s="27">
        <f>E24-11620.33</f>
        <v>86.210000000000946</v>
      </c>
    </row>
    <row r="28" spans="1:9" x14ac:dyDescent="0.2">
      <c r="A28" s="43" t="s">
        <v>32</v>
      </c>
      <c r="B28" s="43"/>
      <c r="C28" s="43"/>
      <c r="D28" s="43"/>
      <c r="E28" s="43"/>
      <c r="F28" s="43"/>
      <c r="G28" s="43"/>
      <c r="H28" s="43"/>
    </row>
    <row r="29" spans="1:9" x14ac:dyDescent="0.2">
      <c r="A29" s="31" t="s">
        <v>64</v>
      </c>
      <c r="B29" s="41" t="s">
        <v>103</v>
      </c>
      <c r="C29" s="41"/>
      <c r="D29" s="41"/>
      <c r="E29" s="41"/>
      <c r="F29" s="41"/>
      <c r="G29" s="41"/>
      <c r="H29" s="41"/>
    </row>
    <row r="30" spans="1:9" x14ac:dyDescent="0.2">
      <c r="A30" s="31" t="s">
        <v>65</v>
      </c>
      <c r="B30" s="41" t="s">
        <v>104</v>
      </c>
      <c r="C30" s="41"/>
      <c r="D30" s="41"/>
      <c r="E30" s="41"/>
      <c r="F30" s="41"/>
      <c r="G30" s="41"/>
      <c r="H30" s="41"/>
    </row>
    <row r="31" spans="1:9" x14ac:dyDescent="0.2">
      <c r="A31" s="31" t="s">
        <v>66</v>
      </c>
      <c r="B31" s="41" t="s">
        <v>105</v>
      </c>
      <c r="C31" s="41"/>
      <c r="D31" s="41"/>
      <c r="E31" s="41"/>
      <c r="F31" s="41"/>
      <c r="G31" s="41"/>
      <c r="H31" s="41"/>
    </row>
    <row r="32" spans="1:9" x14ac:dyDescent="0.2">
      <c r="A32" s="31" t="s">
        <v>67</v>
      </c>
      <c r="B32" s="41" t="s">
        <v>106</v>
      </c>
      <c r="C32" s="41"/>
      <c r="D32" s="41"/>
      <c r="E32" s="41"/>
      <c r="F32" s="41"/>
      <c r="G32" s="41"/>
      <c r="H32" s="41"/>
    </row>
    <row r="33" spans="1:8" x14ac:dyDescent="0.2">
      <c r="A33" s="31" t="s">
        <v>68</v>
      </c>
      <c r="B33" s="41" t="s">
        <v>101</v>
      </c>
      <c r="C33" s="41"/>
      <c r="D33" s="41"/>
      <c r="E33" s="41"/>
      <c r="F33" s="41"/>
      <c r="G33" s="41"/>
      <c r="H33" s="41"/>
    </row>
    <row r="34" spans="1:8" x14ac:dyDescent="0.2">
      <c r="A34" s="31" t="s">
        <v>69</v>
      </c>
      <c r="B34" s="41" t="s">
        <v>107</v>
      </c>
      <c r="C34" s="41"/>
      <c r="D34" s="41"/>
      <c r="E34" s="41"/>
      <c r="F34" s="41"/>
      <c r="G34" s="41"/>
      <c r="H34" s="41"/>
    </row>
    <row r="35" spans="1:8" x14ac:dyDescent="0.2">
      <c r="A35" s="31" t="s">
        <v>70</v>
      </c>
      <c r="B35" s="41" t="s">
        <v>108</v>
      </c>
      <c r="C35" s="41"/>
      <c r="D35" s="41"/>
      <c r="E35" s="41"/>
      <c r="F35" s="41"/>
      <c r="G35" s="41"/>
      <c r="H35" s="41"/>
    </row>
    <row r="36" spans="1:8" x14ac:dyDescent="0.2">
      <c r="A36" s="32" t="s">
        <v>72</v>
      </c>
      <c r="B36" s="41" t="s">
        <v>109</v>
      </c>
      <c r="C36" s="41"/>
      <c r="D36" s="41"/>
      <c r="E36" s="41"/>
      <c r="F36" s="41"/>
      <c r="G36" s="41"/>
      <c r="H36" s="41"/>
    </row>
    <row r="37" spans="1:8" x14ac:dyDescent="0.2">
      <c r="A37" s="31" t="s">
        <v>76</v>
      </c>
      <c r="B37" s="41" t="s">
        <v>110</v>
      </c>
      <c r="C37" s="41"/>
      <c r="D37" s="41"/>
      <c r="E37" s="41"/>
      <c r="F37" s="41"/>
      <c r="G37" s="41"/>
      <c r="H37" s="41"/>
    </row>
    <row r="38" spans="1:8" x14ac:dyDescent="0.2">
      <c r="A38" s="31" t="s">
        <v>78</v>
      </c>
      <c r="B38" s="41" t="s">
        <v>102</v>
      </c>
      <c r="C38" s="41"/>
      <c r="D38" s="41"/>
      <c r="E38" s="41"/>
      <c r="F38" s="41"/>
      <c r="G38" s="41"/>
      <c r="H38" s="41"/>
    </row>
    <row r="39" spans="1:8" x14ac:dyDescent="0.2">
      <c r="A39" s="31" t="s">
        <v>80</v>
      </c>
      <c r="B39" s="41" t="s">
        <v>111</v>
      </c>
      <c r="C39" s="41"/>
      <c r="D39" s="41"/>
      <c r="E39" s="41"/>
      <c r="F39" s="41"/>
      <c r="G39" s="41"/>
      <c r="H39" s="41"/>
    </row>
    <row r="40" spans="1:8" x14ac:dyDescent="0.2">
      <c r="A40" s="31" t="s">
        <v>82</v>
      </c>
      <c r="B40" s="41" t="s">
        <v>112</v>
      </c>
      <c r="C40" s="41"/>
      <c r="D40" s="41"/>
      <c r="E40" s="41"/>
      <c r="F40" s="41"/>
      <c r="G40" s="41"/>
      <c r="H40" s="41"/>
    </row>
    <row r="41" spans="1:8" x14ac:dyDescent="0.2">
      <c r="A41" s="31" t="s">
        <v>84</v>
      </c>
      <c r="B41" s="41" t="s">
        <v>113</v>
      </c>
      <c r="C41" s="41"/>
      <c r="D41" s="41"/>
      <c r="E41" s="41"/>
      <c r="F41" s="41"/>
      <c r="G41" s="41"/>
      <c r="H41" s="41"/>
    </row>
    <row r="42" spans="1:8" x14ac:dyDescent="0.2">
      <c r="A42" s="31" t="s">
        <v>86</v>
      </c>
      <c r="B42" s="41" t="s">
        <v>114</v>
      </c>
      <c r="C42" s="41"/>
      <c r="D42" s="41"/>
      <c r="E42" s="41"/>
      <c r="F42" s="41"/>
      <c r="G42" s="41"/>
      <c r="H42" s="41"/>
    </row>
    <row r="43" spans="1:8" x14ac:dyDescent="0.2">
      <c r="A43" s="31" t="s">
        <v>88</v>
      </c>
      <c r="B43" s="41" t="s">
        <v>115</v>
      </c>
      <c r="C43" s="41"/>
      <c r="D43" s="41"/>
      <c r="E43" s="41"/>
      <c r="F43" s="41"/>
      <c r="G43" s="41"/>
      <c r="H43" s="41"/>
    </row>
    <row r="44" spans="1:8" x14ac:dyDescent="0.2">
      <c r="A44" s="31" t="s">
        <v>92</v>
      </c>
      <c r="B44" s="41" t="s">
        <v>116</v>
      </c>
      <c r="C44" s="41"/>
      <c r="D44" s="41"/>
      <c r="E44" s="41"/>
      <c r="F44" s="41"/>
      <c r="G44" s="41"/>
      <c r="H44" s="41"/>
    </row>
    <row r="45" spans="1:8" x14ac:dyDescent="0.2">
      <c r="A45" s="31" t="s">
        <v>94</v>
      </c>
      <c r="B45" s="41" t="s">
        <v>117</v>
      </c>
      <c r="C45" s="41"/>
      <c r="D45" s="41"/>
      <c r="E45" s="41"/>
      <c r="F45" s="41"/>
      <c r="G45" s="41"/>
      <c r="H45" s="41"/>
    </row>
    <row r="46" spans="1:8" x14ac:dyDescent="0.2">
      <c r="A46" s="31" t="s">
        <v>96</v>
      </c>
      <c r="B46" s="41" t="s">
        <v>118</v>
      </c>
      <c r="C46" s="41"/>
      <c r="D46" s="41"/>
      <c r="E46" s="41"/>
      <c r="F46" s="41"/>
      <c r="G46" s="41"/>
      <c r="H46" s="41"/>
    </row>
    <row r="47" spans="1:8" x14ac:dyDescent="0.2">
      <c r="A47" s="31" t="s">
        <v>98</v>
      </c>
      <c r="B47" s="41" t="s">
        <v>120</v>
      </c>
      <c r="C47" s="41"/>
      <c r="D47" s="41"/>
      <c r="E47" s="41"/>
      <c r="F47" s="41"/>
      <c r="G47" s="41"/>
      <c r="H47" s="41"/>
    </row>
    <row r="48" spans="1:8" x14ac:dyDescent="0.2">
      <c r="A48" s="31" t="s">
        <v>99</v>
      </c>
      <c r="B48" s="41" t="s">
        <v>119</v>
      </c>
      <c r="C48" s="41"/>
      <c r="D48" s="41"/>
      <c r="E48" s="41"/>
      <c r="F48" s="41"/>
      <c r="G48" s="41"/>
      <c r="H48" s="41"/>
    </row>
    <row r="49" spans="1:8" x14ac:dyDescent="0.2">
      <c r="A49" s="31" t="s">
        <v>100</v>
      </c>
      <c r="B49" s="41" t="s">
        <v>47</v>
      </c>
      <c r="C49" s="41"/>
      <c r="D49" s="41"/>
      <c r="E49" s="41"/>
      <c r="F49" s="41"/>
      <c r="G49" s="41"/>
      <c r="H49" s="41"/>
    </row>
    <row r="51" spans="1:8" ht="16.5" customHeight="1" x14ac:dyDescent="0.2">
      <c r="A51" s="31" t="s">
        <v>129</v>
      </c>
      <c r="B51" s="34" t="s">
        <v>128</v>
      </c>
      <c r="C51" s="35" t="s">
        <v>132</v>
      </c>
    </row>
    <row r="53" spans="1:8" x14ac:dyDescent="0.2">
      <c r="A53" s="33" t="s">
        <v>130</v>
      </c>
      <c r="B53" s="21"/>
      <c r="C53" s="21"/>
      <c r="D53" s="21"/>
    </row>
    <row r="54" spans="1:8" x14ac:dyDescent="0.2">
      <c r="A54" s="31" t="s">
        <v>121</v>
      </c>
      <c r="B54" t="s">
        <v>47</v>
      </c>
    </row>
    <row r="55" spans="1:8" x14ac:dyDescent="0.2">
      <c r="A55" s="31" t="s">
        <v>124</v>
      </c>
      <c r="B55" t="s">
        <v>21</v>
      </c>
      <c r="C55" t="s">
        <v>125</v>
      </c>
    </row>
    <row r="56" spans="1:8" x14ac:dyDescent="0.2">
      <c r="A56" s="31" t="s">
        <v>122</v>
      </c>
      <c r="B56" t="s">
        <v>126</v>
      </c>
    </row>
    <row r="57" spans="1:8" x14ac:dyDescent="0.2">
      <c r="A57" s="31" t="s">
        <v>123</v>
      </c>
      <c r="B57" t="s">
        <v>127</v>
      </c>
    </row>
  </sheetData>
  <mergeCells count="22">
    <mergeCell ref="B39:H39"/>
    <mergeCell ref="A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46:H46"/>
    <mergeCell ref="B47:H47"/>
    <mergeCell ref="B48:H48"/>
    <mergeCell ref="B49:H49"/>
    <mergeCell ref="B40:H40"/>
    <mergeCell ref="B41:H41"/>
    <mergeCell ref="B42:H42"/>
    <mergeCell ref="B43:H43"/>
    <mergeCell ref="B44:H44"/>
    <mergeCell ref="B45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Group-shorcuts</vt:lpstr>
      <vt:lpstr>Tr</vt:lpstr>
      <vt:lpstr>p</vt:lpstr>
      <vt:lpstr>Pi</vt:lpstr>
      <vt:lpstr>Phi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Microsoft Office User</cp:lastModifiedBy>
  <dcterms:created xsi:type="dcterms:W3CDTF">2017-11-07T11:20:54Z</dcterms:created>
  <dcterms:modified xsi:type="dcterms:W3CDTF">2023-07-18T06:05:19Z</dcterms:modified>
</cp:coreProperties>
</file>