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03940s\Documents\GitHub\solar-system\src\app\scene\data\"/>
    </mc:Choice>
  </mc:AlternateContent>
  <bookViews>
    <workbookView xWindow="0" yWindow="0" windowWidth="38400" windowHeight="17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L9" i="1" s="1"/>
  <c r="I10" i="1"/>
  <c r="I11" i="1"/>
  <c r="I12" i="1"/>
  <c r="I13" i="1"/>
  <c r="L13" i="1" s="1"/>
  <c r="I14" i="1"/>
  <c r="I15" i="1"/>
  <c r="L15" i="1" s="1"/>
  <c r="I16" i="1"/>
  <c r="I17" i="1"/>
  <c r="I18" i="1"/>
  <c r="I19" i="1"/>
  <c r="I20" i="1"/>
  <c r="I21" i="1"/>
  <c r="L21" i="1" s="1"/>
  <c r="I22" i="1"/>
  <c r="I23" i="1"/>
  <c r="I24" i="1"/>
  <c r="I25" i="1"/>
  <c r="L25" i="1" s="1"/>
  <c r="I26" i="1"/>
  <c r="I27" i="1"/>
  <c r="L27" i="1" s="1"/>
  <c r="I28" i="1"/>
  <c r="I29" i="1"/>
  <c r="I30" i="1"/>
  <c r="I31" i="1"/>
  <c r="I32" i="1"/>
  <c r="I33" i="1"/>
  <c r="L33" i="1" s="1"/>
  <c r="I34" i="1"/>
  <c r="I35" i="1"/>
  <c r="I36" i="1"/>
  <c r="I37" i="1"/>
  <c r="L37" i="1" s="1"/>
  <c r="I38" i="1"/>
  <c r="I39" i="1"/>
  <c r="L39" i="1" s="1"/>
  <c r="I40" i="1"/>
  <c r="I41" i="1"/>
  <c r="I42" i="1"/>
  <c r="I43" i="1"/>
  <c r="I44" i="1"/>
  <c r="I45" i="1"/>
  <c r="L45" i="1" s="1"/>
  <c r="I46" i="1"/>
  <c r="I47" i="1"/>
  <c r="I48" i="1"/>
  <c r="I49" i="1"/>
  <c r="L49" i="1" s="1"/>
  <c r="I50" i="1"/>
  <c r="I51" i="1"/>
  <c r="L51" i="1" s="1"/>
  <c r="I52" i="1"/>
  <c r="I53" i="1"/>
  <c r="I54" i="1"/>
  <c r="I55" i="1"/>
  <c r="I56" i="1"/>
  <c r="I57" i="1"/>
  <c r="L57" i="1" s="1"/>
  <c r="I58" i="1"/>
  <c r="I59" i="1"/>
  <c r="I60" i="1"/>
  <c r="I61" i="1"/>
  <c r="L61" i="1" s="1"/>
  <c r="I62" i="1"/>
  <c r="I63" i="1"/>
  <c r="L63" i="1" s="1"/>
  <c r="I64" i="1"/>
  <c r="I65" i="1"/>
  <c r="I66" i="1"/>
  <c r="I67" i="1"/>
  <c r="I68" i="1"/>
  <c r="I69" i="1"/>
  <c r="L69" i="1" s="1"/>
  <c r="I70" i="1"/>
  <c r="I71" i="1"/>
  <c r="I72" i="1"/>
  <c r="I73" i="1"/>
  <c r="L73" i="1" s="1"/>
  <c r="I74" i="1"/>
  <c r="I75" i="1"/>
  <c r="L75" i="1" s="1"/>
  <c r="I76" i="1"/>
  <c r="I77" i="1"/>
  <c r="I78" i="1"/>
  <c r="I79" i="1"/>
  <c r="I80" i="1"/>
  <c r="I81" i="1"/>
  <c r="L81" i="1" s="1"/>
  <c r="I82" i="1"/>
  <c r="I83" i="1"/>
  <c r="I84" i="1"/>
  <c r="I85" i="1"/>
  <c r="L85" i="1" s="1"/>
  <c r="I4" i="1"/>
  <c r="L4" i="1" s="1"/>
  <c r="L5" i="1"/>
  <c r="L6" i="1"/>
  <c r="L7" i="1"/>
  <c r="L8" i="1"/>
  <c r="L10" i="1"/>
  <c r="L11" i="1"/>
  <c r="L12" i="1"/>
  <c r="L14" i="1"/>
  <c r="L16" i="1"/>
  <c r="L17" i="1"/>
  <c r="L18" i="1"/>
  <c r="L19" i="1"/>
  <c r="L20" i="1"/>
  <c r="L22" i="1"/>
  <c r="L23" i="1"/>
  <c r="L24" i="1"/>
  <c r="L26" i="1"/>
  <c r="L28" i="1"/>
  <c r="L29" i="1"/>
  <c r="L30" i="1"/>
  <c r="L31" i="1"/>
  <c r="L32" i="1"/>
  <c r="L34" i="1"/>
  <c r="L35" i="1"/>
  <c r="L36" i="1"/>
  <c r="L38" i="1"/>
  <c r="L40" i="1"/>
  <c r="L41" i="1"/>
  <c r="L42" i="1"/>
  <c r="L43" i="1"/>
  <c r="L44" i="1"/>
  <c r="L46" i="1"/>
  <c r="L47" i="1"/>
  <c r="L48" i="1"/>
  <c r="L50" i="1"/>
  <c r="L52" i="1"/>
  <c r="L53" i="1"/>
  <c r="L54" i="1"/>
  <c r="L55" i="1"/>
  <c r="L56" i="1"/>
  <c r="L58" i="1"/>
  <c r="L59" i="1"/>
  <c r="L60" i="1"/>
  <c r="L62" i="1"/>
  <c r="L64" i="1"/>
  <c r="L65" i="1"/>
  <c r="L66" i="1"/>
  <c r="L67" i="1"/>
  <c r="L68" i="1"/>
  <c r="L70" i="1"/>
  <c r="L71" i="1"/>
  <c r="L72" i="1"/>
  <c r="L74" i="1"/>
  <c r="L76" i="1"/>
  <c r="L77" i="1"/>
  <c r="L78" i="1"/>
  <c r="L79" i="1"/>
  <c r="L80" i="1"/>
  <c r="L82" i="1"/>
  <c r="L83" i="1"/>
  <c r="L8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9" i="1"/>
  <c r="G60" i="1"/>
  <c r="G61" i="1"/>
  <c r="G62" i="1"/>
  <c r="G63" i="1"/>
  <c r="G69" i="1"/>
  <c r="G71" i="1"/>
  <c r="G73" i="1"/>
  <c r="G75" i="1"/>
  <c r="G76" i="1"/>
  <c r="G77" i="1"/>
  <c r="G83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J4" i="1"/>
  <c r="H4" i="1"/>
</calcChain>
</file>

<file path=xl/sharedStrings.xml><?xml version="1.0" encoding="utf-8"?>
<sst xmlns="http://schemas.openxmlformats.org/spreadsheetml/2006/main" count="515" uniqueCount="434">
  <si>
    <t>Order</t>
  </si>
  <si>
    <t>[d]</t>
  </si>
  <si>
    <t>Name</t>
  </si>
  <si>
    <t>Diameter</t>
  </si>
  <si>
    <t>(km)[f]</t>
  </si>
  <si>
    <t>Mass</t>
  </si>
  <si>
    <t>(×1015 kg)[g]</t>
  </si>
  <si>
    <t>Semi-major</t>
  </si>
  <si>
    <t>axis</t>
  </si>
  <si>
    <t>(km)[h]</t>
  </si>
  <si>
    <t>Eccentricity</t>
  </si>
  <si>
    <t>S/2009 S 1</t>
  </si>
  <si>
    <t>Pan</t>
  </si>
  <si>
    <t>Daphnis</t>
  </si>
  <si>
    <t>0.004</t>
  </si>
  <si>
    <t>Atlas</t>
  </si>
  <si>
    <t>0.0012</t>
  </si>
  <si>
    <t>Prometheus</t>
  </si>
  <si>
    <t>0.0022</t>
  </si>
  <si>
    <t>Pandora</t>
  </si>
  <si>
    <t>0.0042</t>
  </si>
  <si>
    <t>7a</t>
  </si>
  <si>
    <t>Epimetheus</t>
  </si>
  <si>
    <t>0.0098</t>
  </si>
  <si>
    <t>7b</t>
  </si>
  <si>
    <t>Janus</t>
  </si>
  <si>
    <t>0.0068</t>
  </si>
  <si>
    <t>Aegaeon</t>
  </si>
  <si>
    <t>0.0004</t>
  </si>
  <si>
    <t>0.0202</t>
  </si>
  <si>
    <t>Methone</t>
  </si>
  <si>
    <t>0.0001</t>
  </si>
  <si>
    <t>Anthe</t>
  </si>
  <si>
    <t>0.0011</t>
  </si>
  <si>
    <t>Pallene</t>
  </si>
  <si>
    <t>0.0047</t>
  </si>
  <si>
    <t>15a</t>
  </si>
  <si>
    <t>Telesto</t>
  </si>
  <si>
    <t>15b</t>
  </si>
  <si>
    <t>Calypso</t>
  </si>
  <si>
    <t>18a</t>
  </si>
  <si>
    <t>Helene</t>
  </si>
  <si>
    <t>18b</t>
  </si>
  <si>
    <t>Polydeuces</t>
  </si>
  <si>
    <t>0.0192</t>
  </si>
  <si>
    <t>0.0013</t>
  </si>
  <si>
    <t>0.0288</t>
  </si>
  <si>
    <t>0.0286</t>
  </si>
  <si>
    <t>0.1521</t>
  </si>
  <si>
    <t>0.3758</t>
  </si>
  <si>
    <t>0.1604</t>
  </si>
  <si>
    <t>0.4826</t>
  </si>
  <si>
    <t>0.2755</t>
  </si>
  <si>
    <t>0.5265</t>
  </si>
  <si>
    <t>0.2465</t>
  </si>
  <si>
    <t>0.5807</t>
  </si>
  <si>
    <t>0.3813</t>
  </si>
  <si>
    <t>0.4269</t>
  </si>
  <si>
    <t>0.4402</t>
  </si>
  <si>
    <t>0.2525</t>
  </si>
  <si>
    <t>0.1373</t>
  </si>
  <si>
    <t>0.5293</t>
  </si>
  <si>
    <t>0.4799</t>
  </si>
  <si>
    <t>0.3582</t>
  </si>
  <si>
    <t>0.3331</t>
  </si>
  <si>
    <t>0.1787</t>
  </si>
  <si>
    <t>0.0972</t>
  </si>
  <si>
    <t>0.1671</t>
  </si>
  <si>
    <t>0.1445</t>
  </si>
  <si>
    <t>0.1976</t>
  </si>
  <si>
    <t>0.2148</t>
  </si>
  <si>
    <t>0.1399</t>
  </si>
  <si>
    <t>0.3295</t>
  </si>
  <si>
    <t>0.1916</t>
  </si>
  <si>
    <t>0.3929</t>
  </si>
  <si>
    <t>0.1364</t>
  </si>
  <si>
    <t>0.1756</t>
  </si>
  <si>
    <t>0.4332</t>
  </si>
  <si>
    <t>0.7072</t>
  </si>
  <si>
    <t>0.4998</t>
  </si>
  <si>
    <t>0.2379</t>
  </si>
  <si>
    <t>0.0859</t>
  </si>
  <si>
    <t>0.2369</t>
  </si>
  <si>
    <t>0.4362</t>
  </si>
  <si>
    <t>0.2594</t>
  </si>
  <si>
    <t>0.4133</t>
  </si>
  <si>
    <t>0.4533</t>
  </si>
  <si>
    <t>0.3745</t>
  </si>
  <si>
    <t>0.1249</t>
  </si>
  <si>
    <t>0.1584</t>
  </si>
  <si>
    <t>0.4084</t>
  </si>
  <si>
    <t>0.0949</t>
  </si>
  <si>
    <t>0.3431</t>
  </si>
  <si>
    <t>0.3591</t>
  </si>
  <si>
    <t>0.4113</t>
  </si>
  <si>
    <t>S/2004 S 24</t>
  </si>
  <si>
    <t>0.3156</t>
  </si>
  <si>
    <t>0.0979</t>
  </si>
  <si>
    <t>0.7139</t>
  </si>
  <si>
    <t>0.1613</t>
  </si>
  <si>
    <t>0.2015</t>
  </si>
  <si>
    <t>0.1726</t>
  </si>
  <si>
    <t>var name</t>
  </si>
  <si>
    <t>id</t>
  </si>
  <si>
    <t>radius</t>
  </si>
  <si>
    <t>mass</t>
  </si>
  <si>
    <t>code</t>
  </si>
  <si>
    <t>Titan</t>
  </si>
  <si>
    <t>Skathi</t>
  </si>
  <si>
    <t>S/2004 S 37</t>
  </si>
  <si>
    <t>S/2007 S 2</t>
  </si>
  <si>
    <t>Skoll</t>
  </si>
  <si>
    <t>Hyrrokkin</t>
  </si>
  <si>
    <t>Greip</t>
  </si>
  <si>
    <t>Mundilfari</t>
  </si>
  <si>
    <t>S/2004 S 13</t>
  </si>
  <si>
    <t>S/2006 S 1</t>
  </si>
  <si>
    <t>S/2007 S 3</t>
  </si>
  <si>
    <t>Suttungr</t>
  </si>
  <si>
    <t>S/2004 S 20</t>
  </si>
  <si>
    <t>Jarnsaxa</t>
  </si>
  <si>
    <t>Narvi</t>
  </si>
  <si>
    <t>Bergelmir</t>
  </si>
  <si>
    <t>Hati</t>
  </si>
  <si>
    <t>S/2004 S 17</t>
  </si>
  <si>
    <t>S/2004 S 12</t>
  </si>
  <si>
    <t>S/2004 S 27</t>
  </si>
  <si>
    <t>Farbauti</t>
  </si>
  <si>
    <t>Thrymr</t>
  </si>
  <si>
    <t>Bestla</t>
  </si>
  <si>
    <t>S/2004 S 7</t>
  </si>
  <si>
    <t>Aegir</t>
  </si>
  <si>
    <t>S/2004 S 30</t>
  </si>
  <si>
    <t>S/2004 S 22</t>
  </si>
  <si>
    <t>S/2004 S 25</t>
  </si>
  <si>
    <t>S/2004 S 32</t>
  </si>
  <si>
    <t>S/2004 S 23</t>
  </si>
  <si>
    <t>S/2006 S 3</t>
  </si>
  <si>
    <t>S/2004 S 35</t>
  </si>
  <si>
    <t>Kari</t>
  </si>
  <si>
    <t>S/2004 S 28</t>
  </si>
  <si>
    <t>Loge</t>
  </si>
  <si>
    <t>S/2004 S 38</t>
  </si>
  <si>
    <t>Fenrir</t>
  </si>
  <si>
    <t>Ymir</t>
  </si>
  <si>
    <t>Surtur</t>
  </si>
  <si>
    <t>S/2004 S 33</t>
  </si>
  <si>
    <t>S/2004 S 21</t>
  </si>
  <si>
    <t>S/2004 S 39</t>
  </si>
  <si>
    <t>S/2004 S 36</t>
  </si>
  <si>
    <t>Fornjot</t>
  </si>
  <si>
    <t>S/2004 S 34</t>
  </si>
  <si>
    <t>S/2004 S 26</t>
  </si>
  <si>
    <t>Mimas</t>
  </si>
  <si>
    <t>Enceladus</t>
  </si>
  <si>
    <t>Tethys</t>
  </si>
  <si>
    <t>Dione</t>
  </si>
  <si>
    <t>Rhea</t>
  </si>
  <si>
    <t>Hyperion</t>
  </si>
  <si>
    <t>Iapetus</t>
  </si>
  <si>
    <t>Phoebe</t>
  </si>
  <si>
    <t>Kiviuq</t>
  </si>
  <si>
    <t>Ijiraq</t>
  </si>
  <si>
    <t>Paaliaq</t>
  </si>
  <si>
    <t>S/2004 S 29</t>
  </si>
  <si>
    <t>S/2004 S 31</t>
  </si>
  <si>
    <t>Tarqeq</t>
  </si>
  <si>
    <t>Siarnaq</t>
  </si>
  <si>
    <t>Albiorix</t>
  </si>
  <si>
    <t>Bebhionn</t>
  </si>
  <si>
    <t>Erriapus</t>
  </si>
  <si>
    <t>Tarvos</t>
  </si>
  <si>
    <t>0.123</t>
  </si>
  <si>
    <t>0.452</t>
  </si>
  <si>
    <t>0.29</t>
  </si>
  <si>
    <t>0.299</t>
  </si>
  <si>
    <t>0.203</t>
  </si>
  <si>
    <t>0.04</t>
  </si>
  <si>
    <t>Sat.</t>
  </si>
  <si>
    <t>a</t>
  </si>
  <si>
    <t>e</t>
  </si>
  <si>
    <t>w</t>
  </si>
  <si>
    <t>M</t>
  </si>
  <si>
    <t>(km)</t>
  </si>
  <si>
    <t>(deg)</t>
  </si>
  <si>
    <t>185539.</t>
  </si>
  <si>
    <t>0.0196</t>
  </si>
  <si>
    <t>332.499</t>
  </si>
  <si>
    <t>14.848</t>
  </si>
  <si>
    <t>238042.</t>
  </si>
  <si>
    <t>0.0000</t>
  </si>
  <si>
    <t>0.076</t>
  </si>
  <si>
    <t>199.686</t>
  </si>
  <si>
    <t>294672.</t>
  </si>
  <si>
    <t>45.202</t>
  </si>
  <si>
    <t>243.367</t>
  </si>
  <si>
    <t>377415.</t>
  </si>
  <si>
    <t>284.315</t>
  </si>
  <si>
    <t>322.232</t>
  </si>
  <si>
    <t>527068.</t>
  </si>
  <si>
    <t>0.0002</t>
  </si>
  <si>
    <t>241.619</t>
  </si>
  <si>
    <t>179.781</t>
  </si>
  <si>
    <t>1221865.</t>
  </si>
  <si>
    <t>180.532</t>
  </si>
  <si>
    <t>163.310</t>
  </si>
  <si>
    <t>1500933.</t>
  </si>
  <si>
    <t>0.0232</t>
  </si>
  <si>
    <t>303.178</t>
  </si>
  <si>
    <t>86.342</t>
  </si>
  <si>
    <t>3560854.</t>
  </si>
  <si>
    <t>0.0293</t>
  </si>
  <si>
    <t>271.606</t>
  </si>
  <si>
    <t>201.789</t>
  </si>
  <si>
    <t>12947918.</t>
  </si>
  <si>
    <t>0.1634</t>
  </si>
  <si>
    <t>342.500</t>
  </si>
  <si>
    <t>53.038</t>
  </si>
  <si>
    <t>151450.</t>
  </si>
  <si>
    <t>16.012</t>
  </si>
  <si>
    <t>17.342</t>
  </si>
  <si>
    <t>0.0161</t>
  </si>
  <si>
    <t>88.975</t>
  </si>
  <si>
    <t>80.377</t>
  </si>
  <si>
    <t>377444.</t>
  </si>
  <si>
    <t>33.134</t>
  </si>
  <si>
    <t>43.186</t>
  </si>
  <si>
    <t>294720.</t>
  </si>
  <si>
    <t>119.135</t>
  </si>
  <si>
    <t>260.157</t>
  </si>
  <si>
    <t>294721.</t>
  </si>
  <si>
    <t>0.0005</t>
  </si>
  <si>
    <t>17.470</t>
  </si>
  <si>
    <t>156.660</t>
  </si>
  <si>
    <t>137774.</t>
  </si>
  <si>
    <t>210.851</t>
  </si>
  <si>
    <t>283.282</t>
  </si>
  <si>
    <t>139429.</t>
  </si>
  <si>
    <t>37.514</t>
  </si>
  <si>
    <t>96.886</t>
  </si>
  <si>
    <t>141810.</t>
  </si>
  <si>
    <t>66.248</t>
  </si>
  <si>
    <t>125.112</t>
  </si>
  <si>
    <t>133585.</t>
  </si>
  <si>
    <t>103.331</t>
  </si>
  <si>
    <t>351.187</t>
  </si>
  <si>
    <t>194402.</t>
  </si>
  <si>
    <t>134.636</t>
  </si>
  <si>
    <t>71.189</t>
  </si>
  <si>
    <t>212282.</t>
  </si>
  <si>
    <t>0.0040</t>
  </si>
  <si>
    <t>16.074</t>
  </si>
  <si>
    <t>356.229</t>
  </si>
  <si>
    <t>377222.</t>
  </si>
  <si>
    <t>0.0191</t>
  </si>
  <si>
    <t>311.847</t>
  </si>
  <si>
    <t>89.307</t>
  </si>
  <si>
    <t>136504.</t>
  </si>
  <si>
    <t>266.931</t>
  </si>
  <si>
    <t>113.790</t>
  </si>
  <si>
    <t>196888.</t>
  </si>
  <si>
    <t>138.902</t>
  </si>
  <si>
    <t>190.473</t>
  </si>
  <si>
    <t>167425.</t>
  </si>
  <si>
    <t>152.905</t>
  </si>
  <si>
    <t>322.771</t>
  </si>
  <si>
    <t>23128000.</t>
  </si>
  <si>
    <t>0.3338</t>
  </si>
  <si>
    <t>21.352</t>
  </si>
  <si>
    <t>228.673</t>
  </si>
  <si>
    <t>15204000.</t>
  </si>
  <si>
    <t>0.3325</t>
  </si>
  <si>
    <t>237.522</t>
  </si>
  <si>
    <t>321.654</t>
  </si>
  <si>
    <t>18243000.</t>
  </si>
  <si>
    <t>0.5382</t>
  </si>
  <si>
    <t>274.104</t>
  </si>
  <si>
    <t>265.783</t>
  </si>
  <si>
    <t>11408000.</t>
  </si>
  <si>
    <t>0.2717</t>
  </si>
  <si>
    <t>92.899</t>
  </si>
  <si>
    <t>17.328</t>
  </si>
  <si>
    <t>19468000.</t>
  </si>
  <si>
    <t>0.1139</t>
  </si>
  <si>
    <t>34.281</t>
  </si>
  <si>
    <t>321.133</t>
  </si>
  <si>
    <t>11384000.</t>
  </si>
  <si>
    <t>90.205</t>
  </si>
  <si>
    <t>172.018</t>
  </si>
  <si>
    <t>18653000.</t>
  </si>
  <si>
    <t>0.2097</t>
  </si>
  <si>
    <t>309.694</t>
  </si>
  <si>
    <t>92.821</t>
  </si>
  <si>
    <t>16393000.</t>
  </si>
  <si>
    <t>0.4797</t>
  </si>
  <si>
    <t>55.932</t>
  </si>
  <si>
    <t>32.828</t>
  </si>
  <si>
    <t>15635000.</t>
  </si>
  <si>
    <t>0.2718</t>
  </si>
  <si>
    <t>203.517</t>
  </si>
  <si>
    <t>114.689</t>
  </si>
  <si>
    <t>17602000.</t>
  </si>
  <si>
    <t>0.4722</t>
  </si>
  <si>
    <t>282.522</t>
  </si>
  <si>
    <t>294.829</t>
  </si>
  <si>
    <t>18182000.</t>
  </si>
  <si>
    <t>0.2802</t>
  </si>
  <si>
    <t>65.929</t>
  </si>
  <si>
    <t>201.288</t>
  </si>
  <si>
    <t>20418000.</t>
  </si>
  <si>
    <t>0.4659</t>
  </si>
  <si>
    <t>125.404</t>
  </si>
  <si>
    <t>30.075</t>
  </si>
  <si>
    <t>19349000.</t>
  </si>
  <si>
    <t>0.4296</t>
  </si>
  <si>
    <t>169.959</t>
  </si>
  <si>
    <t>114.172</t>
  </si>
  <si>
    <t>20751000.</t>
  </si>
  <si>
    <t>0.2524</t>
  </si>
  <si>
    <t>242.651</t>
  </si>
  <si>
    <t>26.017</t>
  </si>
  <si>
    <t>17116000.</t>
  </si>
  <si>
    <t>0.4682</t>
  </si>
  <si>
    <t>358.141</t>
  </si>
  <si>
    <t>168.045</t>
  </si>
  <si>
    <t>19336000.</t>
  </si>
  <si>
    <t>0.1420</t>
  </si>
  <si>
    <t>133.400</t>
  </si>
  <si>
    <t>306.494</t>
  </si>
  <si>
    <t>20209000.</t>
  </si>
  <si>
    <t>0.5145</t>
  </si>
  <si>
    <t>81.185</t>
  </si>
  <si>
    <t>239.156</t>
  </si>
  <si>
    <t>20390000.</t>
  </si>
  <si>
    <t>0.2414</t>
  </si>
  <si>
    <t>342.995</t>
  </si>
  <si>
    <t>282.813</t>
  </si>
  <si>
    <t>22454000.</t>
  </si>
  <si>
    <t>0.1347</t>
  </si>
  <si>
    <t>120.982</t>
  </si>
  <si>
    <t>131.678</t>
  </si>
  <si>
    <t>25146000.</t>
  </si>
  <si>
    <t>0.2077</t>
  </si>
  <si>
    <t>324.787</t>
  </si>
  <si>
    <t>214.499</t>
  </si>
  <si>
    <t>19868000.</t>
  </si>
  <si>
    <t>0.3710</t>
  </si>
  <si>
    <t>21.286</t>
  </si>
  <si>
    <t>163.640</t>
  </si>
  <si>
    <t>18440000.</t>
  </si>
  <si>
    <t>0.3359</t>
  </si>
  <si>
    <t>273.076</t>
  </si>
  <si>
    <t>291.841</t>
  </si>
  <si>
    <t>22093000.</t>
  </si>
  <si>
    <t>0.4756</t>
  </si>
  <si>
    <t>163.935</t>
  </si>
  <si>
    <t>286.021</t>
  </si>
  <si>
    <t>23059000.</t>
  </si>
  <si>
    <t>0.1862</t>
  </si>
  <si>
    <t>32.821</t>
  </si>
  <si>
    <t>337.237</t>
  </si>
  <si>
    <t>17668000.</t>
  </si>
  <si>
    <t>0.4636</t>
  </si>
  <si>
    <t>193.115</t>
  </si>
  <si>
    <t>44.965</t>
  </si>
  <si>
    <t>22941000.</t>
  </si>
  <si>
    <t>0.4459</t>
  </si>
  <si>
    <t>303.662</t>
  </si>
  <si>
    <t>136.191</t>
  </si>
  <si>
    <t>19354000.</t>
  </si>
  <si>
    <t>0.2178</t>
  </si>
  <si>
    <t>237.422</t>
  </si>
  <si>
    <t>198.750</t>
  </si>
  <si>
    <t>18457000.</t>
  </si>
  <si>
    <t>0.3146</t>
  </si>
  <si>
    <t>152.160</t>
  </si>
  <si>
    <t>314.541</t>
  </si>
  <si>
    <t>17962000.</t>
  </si>
  <si>
    <t>0.1675</t>
  </si>
  <si>
    <t>34.767</t>
  </si>
  <si>
    <t>161.020</t>
  </si>
  <si>
    <t>21000000.</t>
  </si>
  <si>
    <t>0.5290</t>
  </si>
  <si>
    <t>84.036</t>
  </si>
  <si>
    <t>79.762</t>
  </si>
  <si>
    <t>19886000.</t>
  </si>
  <si>
    <t>0.3268</t>
  </si>
  <si>
    <t>87.128</t>
  </si>
  <si>
    <t>1.599</t>
  </si>
  <si>
    <t>18406000.</t>
  </si>
  <si>
    <t>0.2591</t>
  </si>
  <si>
    <t>346.186</t>
  </si>
  <si>
    <t>41.077</t>
  </si>
  <si>
    <t>19448000.</t>
  </si>
  <si>
    <t>0.1795</t>
  </si>
  <si>
    <t>180.792</t>
  </si>
  <si>
    <t>228.545</t>
  </si>
  <si>
    <t>18780000.</t>
  </si>
  <si>
    <t>0.1412</t>
  </si>
  <si>
    <t>154.950</t>
  </si>
  <si>
    <t>96.596</t>
  </si>
  <si>
    <t>22428000.</t>
  </si>
  <si>
    <t>0.3792</t>
  </si>
  <si>
    <t>188.728</t>
  </si>
  <si>
    <t>167.147</t>
  </si>
  <si>
    <t>16718000.</t>
  </si>
  <si>
    <t>0.1791</t>
  </si>
  <si>
    <t>57.720</t>
  </si>
  <si>
    <t>84.066</t>
  </si>
  <si>
    <t>18938000.</t>
  </si>
  <si>
    <t>0.1853</t>
  </si>
  <si>
    <t>111.854</t>
  </si>
  <si>
    <t>292.691</t>
  </si>
  <si>
    <t>m</t>
  </si>
  <si>
    <t>326.7</t>
  </si>
  <si>
    <t>211.6</t>
  </si>
  <si>
    <t>275.5</t>
  </si>
  <si>
    <t>341.3</t>
  </si>
  <si>
    <t>92.56</t>
  </si>
  <si>
    <t>132.4</t>
  </si>
  <si>
    <t>301.6</t>
  </si>
  <si>
    <t>118.0</t>
  </si>
  <si>
    <t>298.6</t>
  </si>
  <si>
    <t>357.2</t>
  </si>
  <si>
    <t>231.7</t>
  </si>
  <si>
    <t>26.40</t>
  </si>
  <si>
    <t>134.5</t>
  </si>
  <si>
    <t>84.64</t>
  </si>
  <si>
    <t>162.7</t>
  </si>
  <si>
    <t>136.2</t>
  </si>
  <si>
    <t>114.7</t>
  </si>
  <si>
    <t>32.50</t>
  </si>
  <si>
    <t>314.4</t>
  </si>
  <si>
    <t>306.6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</si>
</sst>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rgb="FF202122"/>
      <name val="Arial"/>
      <family val="2"/>
    </font>
    <font>
      <b/>
      <sz val="8"/>
      <color rgb="FF202122"/>
      <name val="Arial"/>
      <family val="2"/>
    </font>
    <font>
      <vertAlign val="superscript"/>
      <sz val="7"/>
      <color rgb="FF0645AD"/>
      <name val="Arial"/>
      <family val="2"/>
    </font>
    <font>
      <sz val="9"/>
      <color rgb="FF202122"/>
      <name val="Arial"/>
      <family val="2"/>
    </font>
    <font>
      <b/>
      <sz val="13.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6" fillId="4" borderId="2" xfId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6" fillId="5" borderId="2" xfId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6" fillId="6" borderId="1" xfId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6" fillId="7" borderId="2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6" fillId="7" borderId="1" xfId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6" fillId="8" borderId="2" xfId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6" fillId="8" borderId="1" xfId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7" fillId="9" borderId="0" xfId="0" applyFont="1" applyFill="1" applyAlignment="1">
      <alignment horizontal="left" vertical="center" wrapText="1"/>
    </xf>
    <xf numFmtId="0" fontId="6" fillId="9" borderId="0" xfId="1" applyFill="1" applyAlignment="1">
      <alignment horizontal="center" vertical="center" wrapText="1"/>
    </xf>
    <xf numFmtId="0" fontId="7" fillId="9" borderId="0" xfId="0" applyFont="1" applyFill="1" applyAlignment="1">
      <alignment horizontal="right" vertical="center" wrapText="1"/>
    </xf>
    <xf numFmtId="0" fontId="9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right" vertical="center" wrapText="1"/>
    </xf>
    <xf numFmtId="0" fontId="6" fillId="9" borderId="0" xfId="1" applyFill="1" applyAlignment="1">
      <alignment horizontal="right" vertical="center" wrapText="1"/>
    </xf>
    <xf numFmtId="0" fontId="0" fillId="10" borderId="0" xfId="0" applyFill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6" fillId="3" borderId="3" xfId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tlas_(moon)" TargetMode="External"/><Relationship Id="rId18" Type="http://schemas.openxmlformats.org/officeDocument/2006/relationships/hyperlink" Target="https://en.wikipedia.org/wiki/Aegaeon_(moon)" TargetMode="External"/><Relationship Id="rId26" Type="http://schemas.openxmlformats.org/officeDocument/2006/relationships/hyperlink" Target="https://en.wikipedia.org/wiki/Calypso_(moon)" TargetMode="External"/><Relationship Id="rId39" Type="http://schemas.openxmlformats.org/officeDocument/2006/relationships/hyperlink" Target="https://en.wikipedia.org/wiki/S/2004_S_37" TargetMode="External"/><Relationship Id="rId21" Type="http://schemas.openxmlformats.org/officeDocument/2006/relationships/hyperlink" Target="https://en.wikipedia.org/wiki/Anthe_(moon)" TargetMode="External"/><Relationship Id="rId34" Type="http://schemas.openxmlformats.org/officeDocument/2006/relationships/hyperlink" Target="https://en.wikipedia.org/wiki/Kiviuq_(moon)" TargetMode="External"/><Relationship Id="rId42" Type="http://schemas.openxmlformats.org/officeDocument/2006/relationships/hyperlink" Target="https://en.wikipedia.org/wiki/Bebhionn_(moon)" TargetMode="External"/><Relationship Id="rId47" Type="http://schemas.openxmlformats.org/officeDocument/2006/relationships/hyperlink" Target="https://en.wikipedia.org/wiki/Tarqeq_(moon)" TargetMode="External"/><Relationship Id="rId50" Type="http://schemas.openxmlformats.org/officeDocument/2006/relationships/hyperlink" Target="https://en.wikipedia.org/wiki/Hyrrokkin_(moon)" TargetMode="External"/><Relationship Id="rId55" Type="http://schemas.openxmlformats.org/officeDocument/2006/relationships/hyperlink" Target="https://en.wikipedia.org/wiki/S/2007_S_3" TargetMode="External"/><Relationship Id="rId63" Type="http://schemas.openxmlformats.org/officeDocument/2006/relationships/hyperlink" Target="https://en.wikipedia.org/wiki/S/2004_S_12" TargetMode="External"/><Relationship Id="rId68" Type="http://schemas.openxmlformats.org/officeDocument/2006/relationships/hyperlink" Target="https://en.wikipedia.org/wiki/S/2004_S_7" TargetMode="External"/><Relationship Id="rId76" Type="http://schemas.openxmlformats.org/officeDocument/2006/relationships/hyperlink" Target="https://en.wikipedia.org/wiki/S/2004_S_35" TargetMode="External"/><Relationship Id="rId84" Type="http://schemas.openxmlformats.org/officeDocument/2006/relationships/hyperlink" Target="https://en.wikipedia.org/wiki/S/2004_S_33" TargetMode="External"/><Relationship Id="rId89" Type="http://schemas.openxmlformats.org/officeDocument/2006/relationships/hyperlink" Target="https://en.wikipedia.org/wiki/Fornjot_(moon)" TargetMode="External"/><Relationship Id="rId7" Type="http://schemas.openxmlformats.org/officeDocument/2006/relationships/hyperlink" Target="https://en.wikipedia.org/wiki/Semi-major_axis" TargetMode="External"/><Relationship Id="rId71" Type="http://schemas.openxmlformats.org/officeDocument/2006/relationships/hyperlink" Target="https://en.wikipedia.org/wiki/S/2004_S_22" TargetMode="External"/><Relationship Id="rId92" Type="http://schemas.openxmlformats.org/officeDocument/2006/relationships/hyperlink" Target="https://ssd.jpl.nasa.gov/?sat_elem" TargetMode="External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Epimetheus_(moon)" TargetMode="External"/><Relationship Id="rId29" Type="http://schemas.openxmlformats.org/officeDocument/2006/relationships/hyperlink" Target="https://en.wikipedia.org/wiki/Polydeuces_(moon)" TargetMode="External"/><Relationship Id="rId11" Type="http://schemas.openxmlformats.org/officeDocument/2006/relationships/hyperlink" Target="https://en.wikipedia.org/wiki/Pan_(moon)" TargetMode="External"/><Relationship Id="rId24" Type="http://schemas.openxmlformats.org/officeDocument/2006/relationships/hyperlink" Target="https://en.wikipedia.org/wiki/Tethys_(moon)" TargetMode="External"/><Relationship Id="rId32" Type="http://schemas.openxmlformats.org/officeDocument/2006/relationships/hyperlink" Target="https://en.wikipedia.org/wiki/Hyperion_(moon)" TargetMode="External"/><Relationship Id="rId37" Type="http://schemas.openxmlformats.org/officeDocument/2006/relationships/hyperlink" Target="https://en.wikipedia.org/wiki/Paaliaq" TargetMode="External"/><Relationship Id="rId40" Type="http://schemas.openxmlformats.org/officeDocument/2006/relationships/hyperlink" Target="https://en.wikipedia.org/wiki/S/2007_S_2" TargetMode="External"/><Relationship Id="rId45" Type="http://schemas.openxmlformats.org/officeDocument/2006/relationships/hyperlink" Target="https://en.wikipedia.org/wiki/S/2004_S_31" TargetMode="External"/><Relationship Id="rId53" Type="http://schemas.openxmlformats.org/officeDocument/2006/relationships/hyperlink" Target="https://en.wikipedia.org/wiki/S/2004_S_13" TargetMode="External"/><Relationship Id="rId58" Type="http://schemas.openxmlformats.org/officeDocument/2006/relationships/hyperlink" Target="https://en.wikipedia.org/wiki/Jarnsaxa_(moon)" TargetMode="External"/><Relationship Id="rId66" Type="http://schemas.openxmlformats.org/officeDocument/2006/relationships/hyperlink" Target="https://en.wikipedia.org/wiki/Thrymr_(moon)" TargetMode="External"/><Relationship Id="rId74" Type="http://schemas.openxmlformats.org/officeDocument/2006/relationships/hyperlink" Target="https://en.wikipedia.org/wiki/S/2004_S_23" TargetMode="External"/><Relationship Id="rId79" Type="http://schemas.openxmlformats.org/officeDocument/2006/relationships/hyperlink" Target="https://en.wikipedia.org/wiki/Loge_(moon)" TargetMode="External"/><Relationship Id="rId87" Type="http://schemas.openxmlformats.org/officeDocument/2006/relationships/hyperlink" Target="https://en.wikipedia.org/wiki/S/2004_S_39" TargetMode="External"/><Relationship Id="rId5" Type="http://schemas.openxmlformats.org/officeDocument/2006/relationships/hyperlink" Target="https://en.wikipedia.org/wiki/Moons_of_Saturn" TargetMode="External"/><Relationship Id="rId61" Type="http://schemas.openxmlformats.org/officeDocument/2006/relationships/hyperlink" Target="https://en.wikipedia.org/wiki/Hati_(moon)" TargetMode="External"/><Relationship Id="rId82" Type="http://schemas.openxmlformats.org/officeDocument/2006/relationships/hyperlink" Target="https://en.wikipedia.org/wiki/Ymir_(moon)" TargetMode="External"/><Relationship Id="rId90" Type="http://schemas.openxmlformats.org/officeDocument/2006/relationships/hyperlink" Target="https://en.wikipedia.org/wiki/S/2004_S_34" TargetMode="External"/><Relationship Id="rId95" Type="http://schemas.openxmlformats.org/officeDocument/2006/relationships/hyperlink" Target="https://ssd.jpl.nasa.gov/?sat_elem" TargetMode="External"/><Relationship Id="rId19" Type="http://schemas.openxmlformats.org/officeDocument/2006/relationships/hyperlink" Target="https://en.wikipedia.org/wiki/Mimas_(moon)" TargetMode="External"/><Relationship Id="rId14" Type="http://schemas.openxmlformats.org/officeDocument/2006/relationships/hyperlink" Target="https://en.wikipedia.org/wiki/Prometheus_(moon)" TargetMode="External"/><Relationship Id="rId22" Type="http://schemas.openxmlformats.org/officeDocument/2006/relationships/hyperlink" Target="https://en.wikipedia.org/wiki/Pallene_(moon)" TargetMode="External"/><Relationship Id="rId27" Type="http://schemas.openxmlformats.org/officeDocument/2006/relationships/hyperlink" Target="https://en.wikipedia.org/wiki/Dione_(moon)" TargetMode="External"/><Relationship Id="rId30" Type="http://schemas.openxmlformats.org/officeDocument/2006/relationships/hyperlink" Target="https://en.wikipedia.org/wiki/Rhea_(moon)" TargetMode="External"/><Relationship Id="rId35" Type="http://schemas.openxmlformats.org/officeDocument/2006/relationships/hyperlink" Target="https://en.wikipedia.org/wiki/Ijiraq_(moon)" TargetMode="External"/><Relationship Id="rId43" Type="http://schemas.openxmlformats.org/officeDocument/2006/relationships/hyperlink" Target="https://en.wikipedia.org/wiki/S/2004_S_29" TargetMode="External"/><Relationship Id="rId48" Type="http://schemas.openxmlformats.org/officeDocument/2006/relationships/hyperlink" Target="https://en.wikipedia.org/wiki/Siarnaq" TargetMode="External"/><Relationship Id="rId56" Type="http://schemas.openxmlformats.org/officeDocument/2006/relationships/hyperlink" Target="https://en.wikipedia.org/wiki/Suttungr_(moon)" TargetMode="External"/><Relationship Id="rId64" Type="http://schemas.openxmlformats.org/officeDocument/2006/relationships/hyperlink" Target="https://en.wikipedia.org/wiki/S/2004_S_27" TargetMode="External"/><Relationship Id="rId69" Type="http://schemas.openxmlformats.org/officeDocument/2006/relationships/hyperlink" Target="https://en.wikipedia.org/wiki/Aegir_(moon)" TargetMode="External"/><Relationship Id="rId77" Type="http://schemas.openxmlformats.org/officeDocument/2006/relationships/hyperlink" Target="https://en.wikipedia.org/wiki/Kari_(moon)" TargetMode="External"/><Relationship Id="rId8" Type="http://schemas.openxmlformats.org/officeDocument/2006/relationships/hyperlink" Target="https://en.wikipedia.org/wiki/Moons_of_Saturn" TargetMode="External"/><Relationship Id="rId51" Type="http://schemas.openxmlformats.org/officeDocument/2006/relationships/hyperlink" Target="https://en.wikipedia.org/wiki/Greip_(moon)" TargetMode="External"/><Relationship Id="rId72" Type="http://schemas.openxmlformats.org/officeDocument/2006/relationships/hyperlink" Target="https://en.wikipedia.org/wiki/S/2004_S_25" TargetMode="External"/><Relationship Id="rId80" Type="http://schemas.openxmlformats.org/officeDocument/2006/relationships/hyperlink" Target="https://en.wikipedia.org/wiki/S/2004_S_38" TargetMode="External"/><Relationship Id="rId85" Type="http://schemas.openxmlformats.org/officeDocument/2006/relationships/hyperlink" Target="https://en.wikipedia.org/wiki/S/2004_S_24" TargetMode="External"/><Relationship Id="rId93" Type="http://schemas.openxmlformats.org/officeDocument/2006/relationships/hyperlink" Target="https://ssd.jpl.nasa.gov/?sat_elem" TargetMode="External"/><Relationship Id="rId3" Type="http://schemas.openxmlformats.org/officeDocument/2006/relationships/hyperlink" Target="https://en.wikipedia.org/wiki/Moons_of_Saturn" TargetMode="External"/><Relationship Id="rId12" Type="http://schemas.openxmlformats.org/officeDocument/2006/relationships/hyperlink" Target="https://en.wikipedia.org/wiki/Daphnis_(moon)" TargetMode="External"/><Relationship Id="rId17" Type="http://schemas.openxmlformats.org/officeDocument/2006/relationships/hyperlink" Target="https://en.wikipedia.org/wiki/Janus_(moon)" TargetMode="External"/><Relationship Id="rId25" Type="http://schemas.openxmlformats.org/officeDocument/2006/relationships/hyperlink" Target="https://en.wikipedia.org/wiki/Telesto_(moon)" TargetMode="External"/><Relationship Id="rId33" Type="http://schemas.openxmlformats.org/officeDocument/2006/relationships/hyperlink" Target="https://en.wikipedia.org/wiki/Iapetus_(moon)" TargetMode="External"/><Relationship Id="rId38" Type="http://schemas.openxmlformats.org/officeDocument/2006/relationships/hyperlink" Target="https://en.wikipedia.org/wiki/Skathi_(moon)" TargetMode="External"/><Relationship Id="rId46" Type="http://schemas.openxmlformats.org/officeDocument/2006/relationships/hyperlink" Target="https://en.wikipedia.org/wiki/Erriapus" TargetMode="External"/><Relationship Id="rId59" Type="http://schemas.openxmlformats.org/officeDocument/2006/relationships/hyperlink" Target="https://en.wikipedia.org/wiki/Narvi_(moon)" TargetMode="External"/><Relationship Id="rId67" Type="http://schemas.openxmlformats.org/officeDocument/2006/relationships/hyperlink" Target="https://en.wikipedia.org/wiki/Bestla_(moon)" TargetMode="External"/><Relationship Id="rId20" Type="http://schemas.openxmlformats.org/officeDocument/2006/relationships/hyperlink" Target="https://en.wikipedia.org/wiki/Methone_(moon)" TargetMode="External"/><Relationship Id="rId41" Type="http://schemas.openxmlformats.org/officeDocument/2006/relationships/hyperlink" Target="https://en.wikipedia.org/wiki/Albiorix_(moon)" TargetMode="External"/><Relationship Id="rId54" Type="http://schemas.openxmlformats.org/officeDocument/2006/relationships/hyperlink" Target="https://en.wikipedia.org/wiki/S/2006_S_1" TargetMode="External"/><Relationship Id="rId62" Type="http://schemas.openxmlformats.org/officeDocument/2006/relationships/hyperlink" Target="https://en.wikipedia.org/wiki/S/2004_S_17" TargetMode="External"/><Relationship Id="rId70" Type="http://schemas.openxmlformats.org/officeDocument/2006/relationships/hyperlink" Target="https://en.wikipedia.org/wiki/S/2004_S_30" TargetMode="External"/><Relationship Id="rId75" Type="http://schemas.openxmlformats.org/officeDocument/2006/relationships/hyperlink" Target="https://en.wikipedia.org/wiki/S/2006_S_3" TargetMode="External"/><Relationship Id="rId83" Type="http://schemas.openxmlformats.org/officeDocument/2006/relationships/hyperlink" Target="https://en.wikipedia.org/wiki/Surtur_(moon)" TargetMode="External"/><Relationship Id="rId88" Type="http://schemas.openxmlformats.org/officeDocument/2006/relationships/hyperlink" Target="https://en.wikipedia.org/wiki/S/2004_S_36" TargetMode="External"/><Relationship Id="rId91" Type="http://schemas.openxmlformats.org/officeDocument/2006/relationships/hyperlink" Target="https://en.wikipedia.org/wiki/S/2004_S_26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Moons_of_Saturn" TargetMode="External"/><Relationship Id="rId6" Type="http://schemas.openxmlformats.org/officeDocument/2006/relationships/hyperlink" Target="https://en.wikipedia.org/wiki/Semi-major_axis" TargetMode="External"/><Relationship Id="rId15" Type="http://schemas.openxmlformats.org/officeDocument/2006/relationships/hyperlink" Target="https://en.wikipedia.org/wiki/Pandora_(moon)" TargetMode="External"/><Relationship Id="rId23" Type="http://schemas.openxmlformats.org/officeDocument/2006/relationships/hyperlink" Target="https://en.wikipedia.org/wiki/Enceladus" TargetMode="External"/><Relationship Id="rId28" Type="http://schemas.openxmlformats.org/officeDocument/2006/relationships/hyperlink" Target="https://en.wikipedia.org/wiki/Helene_(moon)" TargetMode="External"/><Relationship Id="rId36" Type="http://schemas.openxmlformats.org/officeDocument/2006/relationships/hyperlink" Target="https://en.wikipedia.org/wiki/Phoebe_(moon)" TargetMode="External"/><Relationship Id="rId49" Type="http://schemas.openxmlformats.org/officeDocument/2006/relationships/hyperlink" Target="https://en.wikipedia.org/wiki/Tarvos_(moon)" TargetMode="External"/><Relationship Id="rId57" Type="http://schemas.openxmlformats.org/officeDocument/2006/relationships/hyperlink" Target="https://en.wikipedia.org/wiki/S/2004_S_20" TargetMode="External"/><Relationship Id="rId10" Type="http://schemas.openxmlformats.org/officeDocument/2006/relationships/hyperlink" Target="https://en.wikipedia.org/wiki/S/2009_S_1" TargetMode="External"/><Relationship Id="rId31" Type="http://schemas.openxmlformats.org/officeDocument/2006/relationships/hyperlink" Target="https://en.wikipedia.org/wiki/Titan_(moon)" TargetMode="External"/><Relationship Id="rId44" Type="http://schemas.openxmlformats.org/officeDocument/2006/relationships/hyperlink" Target="https://en.wikipedia.org/wiki/Skoll_(moon)" TargetMode="External"/><Relationship Id="rId52" Type="http://schemas.openxmlformats.org/officeDocument/2006/relationships/hyperlink" Target="https://en.wikipedia.org/wiki/Mundilfari_(moon)" TargetMode="External"/><Relationship Id="rId60" Type="http://schemas.openxmlformats.org/officeDocument/2006/relationships/hyperlink" Target="https://en.wikipedia.org/wiki/Bergelmir_(moon)" TargetMode="External"/><Relationship Id="rId65" Type="http://schemas.openxmlformats.org/officeDocument/2006/relationships/hyperlink" Target="https://en.wikipedia.org/wiki/Farbauti_(moon)" TargetMode="External"/><Relationship Id="rId73" Type="http://schemas.openxmlformats.org/officeDocument/2006/relationships/hyperlink" Target="https://en.wikipedia.org/wiki/S/2004_S_32" TargetMode="External"/><Relationship Id="rId78" Type="http://schemas.openxmlformats.org/officeDocument/2006/relationships/hyperlink" Target="https://en.wikipedia.org/wiki/S/2004_S_28" TargetMode="External"/><Relationship Id="rId81" Type="http://schemas.openxmlformats.org/officeDocument/2006/relationships/hyperlink" Target="https://en.wikipedia.org/wiki/Fenrir_(moon)" TargetMode="External"/><Relationship Id="rId86" Type="http://schemas.openxmlformats.org/officeDocument/2006/relationships/hyperlink" Target="https://en.wikipedia.org/wiki/S/2004_S_21" TargetMode="External"/><Relationship Id="rId94" Type="http://schemas.openxmlformats.org/officeDocument/2006/relationships/hyperlink" Target="https://ssd.jpl.nasa.gov/?sat_elem" TargetMode="External"/><Relationship Id="rId4" Type="http://schemas.openxmlformats.org/officeDocument/2006/relationships/hyperlink" Target="https://en.wikipedia.org/wiki/List_of_Solar_System_objects_by_mass" TargetMode="External"/><Relationship Id="rId9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zoomScale="115" zoomScaleNormal="115" workbookViewId="0">
      <selection activeCell="J5" sqref="J5"/>
    </sheetView>
  </sheetViews>
  <sheetFormatPr baseColWidth="10" defaultRowHeight="15" x14ac:dyDescent="0.25"/>
  <sheetData>
    <row r="1" spans="1:12" ht="15" customHeight="1" x14ac:dyDescent="0.25">
      <c r="A1" s="1" t="s">
        <v>0</v>
      </c>
      <c r="B1" s="35" t="s">
        <v>2</v>
      </c>
      <c r="C1" s="4" t="s">
        <v>3</v>
      </c>
      <c r="D1" s="4" t="s">
        <v>5</v>
      </c>
      <c r="E1" s="4" t="s">
        <v>7</v>
      </c>
      <c r="F1" s="38" t="s">
        <v>10</v>
      </c>
    </row>
    <row r="2" spans="1:12" ht="30" x14ac:dyDescent="0.25">
      <c r="A2" s="2" t="s">
        <v>1</v>
      </c>
      <c r="B2" s="36"/>
      <c r="C2" s="2" t="s">
        <v>4</v>
      </c>
      <c r="D2" s="2" t="s">
        <v>6</v>
      </c>
      <c r="E2" s="2" t="s">
        <v>8</v>
      </c>
      <c r="F2" s="39"/>
    </row>
    <row r="3" spans="1:12" ht="15.75" thickBot="1" x14ac:dyDescent="0.3">
      <c r="A3" s="3"/>
      <c r="B3" s="37"/>
      <c r="C3" s="5"/>
      <c r="D3" s="5"/>
      <c r="E3" s="6" t="s">
        <v>9</v>
      </c>
      <c r="F3" s="40"/>
      <c r="G3" t="s">
        <v>413</v>
      </c>
      <c r="H3" t="s">
        <v>102</v>
      </c>
      <c r="I3" t="s">
        <v>103</v>
      </c>
      <c r="J3" t="s">
        <v>104</v>
      </c>
      <c r="K3" t="s">
        <v>105</v>
      </c>
      <c r="L3" t="s">
        <v>106</v>
      </c>
    </row>
    <row r="4" spans="1:12" ht="15.75" thickBot="1" x14ac:dyDescent="0.3">
      <c r="A4" s="7">
        <v>1</v>
      </c>
      <c r="B4" s="8" t="s">
        <v>11</v>
      </c>
      <c r="C4" s="7">
        <v>0.3</v>
      </c>
      <c r="D4" s="7">
        <v>1E-4</v>
      </c>
      <c r="E4" s="7">
        <v>117000</v>
      </c>
      <c r="F4" s="7">
        <v>0</v>
      </c>
      <c r="G4" s="34">
        <v>0</v>
      </c>
      <c r="H4" t="str">
        <f>UPPER(SUBSTITUTE(SUBSTITUTE(B4," ","_"),"/","_"))</f>
        <v>S_2009_S_1</v>
      </c>
      <c r="I4" t="str">
        <f>LOWER(SUBSTITUTE(SUBSTITUTE(B4," ","-"),"/","_"))</f>
        <v>s_2009-s-1</v>
      </c>
      <c r="J4" s="26" t="str">
        <f>SUBSTITUTE(C4/2,",",".")</f>
        <v>0.15</v>
      </c>
      <c r="K4" t="str">
        <f>SUBSTITUTE(CONCATENATE(D4,"e15"),",",".")</f>
        <v>0.0001e15</v>
      </c>
      <c r="L4" t="str">
        <f>"export const " &amp; H4 &amp; ": CelestialBody = {
  id: '" &amp; I4 &amp; "',
  position: {
    x: 0,
    y: 0" &amp; "
  },
  speed: 0, // TODO
  mass: "&amp;K4&amp;",
  radius: "&amp;J4&amp;",
  semiMajorAxis: "&amp;E4&amp;",
  eccentricity: "&amp;F4&amp;",
  trueAnomaly: 0,
  meanAnomaly: "&amp;G4&amp;",
  type: CELESTIAL_BODY_TYPE.SATELLITE,
  satellites: [],
  orbitBody: null
};
"</f>
        <v xml:space="preserve">export const S_2009_S_1: CelestialBody = {
  id: 's_2009-s-1',
  position: {
    x: 0,
    y: 0
  },
  speed: 0, // TODO
  mass: 0.0001e15,
  radius: 0.15,
  semiMajorAxis: 117000,
  eccentricity: 0,
  trueAnomaly: 0,
  meanAnomaly: 0,
  type: CELESTIAL_BODY_TYPE.SATELLITE,
  satellites: [],
  orbitBody: null
};
</v>
      </c>
    </row>
    <row r="5" spans="1:12" ht="15" customHeight="1" thickBot="1" x14ac:dyDescent="0.3">
      <c r="A5" s="9">
        <v>2</v>
      </c>
      <c r="B5" s="10" t="s">
        <v>12</v>
      </c>
      <c r="C5" s="9">
        <v>28.2</v>
      </c>
      <c r="D5" s="9">
        <v>4.95</v>
      </c>
      <c r="E5" s="9">
        <v>133584</v>
      </c>
      <c r="F5" s="9">
        <v>0</v>
      </c>
      <c r="G5" t="str">
        <f t="shared" ref="G5:G63" si="0">IFERROR(VLOOKUP(B5,$B$89:$F$151,5,FALSE),"null")</f>
        <v>351.187</v>
      </c>
      <c r="H5" t="str">
        <f t="shared" ref="H5:H63" si="1">UPPER(SUBSTITUTE(SUBSTITUTE(B5," ","_"),"/","_"))</f>
        <v>PAN</v>
      </c>
      <c r="I5" t="str">
        <f t="shared" ref="I5:I68" si="2">LOWER(SUBSTITUTE(SUBSTITUTE(B5," ","-"),"/","_"))</f>
        <v>pan</v>
      </c>
      <c r="J5" s="26" t="str">
        <f t="shared" ref="J5:J63" si="3">SUBSTITUTE(C5/2,",",".")</f>
        <v>14.1</v>
      </c>
      <c r="K5" t="str">
        <f t="shared" ref="K5:K63" si="4">SUBSTITUTE(CONCATENATE(D5,"e15"),",",".")</f>
        <v>4.95e15</v>
      </c>
      <c r="L5" t="str">
        <f t="shared" ref="L5:L68" si="5">"export const " &amp; H5 &amp; ": CelestialBody = {
  id: '" &amp; I5 &amp; "',
  position: {
    x: 0,
    y: 0" &amp; "
  },
  speed: 0, // TODO
  mass: "&amp;K5&amp;",
  radius: "&amp;J5&amp;",
  semiMajorAxis: "&amp;E5&amp;",
  eccentricity: "&amp;F5&amp;",
  trueAnomaly: 0,
  meanAnomaly: "&amp;G5&amp;",
  type: CELESTIAL_BODY_TYPE.SATELLITE,
  satellites: [],
  orbitBody: null
};
"</f>
        <v xml:space="preserve">export const PAN: CelestialBody = {
  id: 'pan',
  position: {
    x: 0,
    y: 0
  },
  speed: 0, // TODO
  mass: 4.95e15,
  radius: 14.1,
  semiMajorAxis: 133584,
  eccentricity: 0,
  trueAnomaly: 0,
  meanAnomaly: 351.187,
  type: CELESTIAL_BODY_TYPE.SATELLITE,
  satellites: [],
  orbitBody: null
};
</v>
      </c>
    </row>
    <row r="6" spans="1:12" ht="15" customHeight="1" thickBot="1" x14ac:dyDescent="0.3">
      <c r="A6" s="9">
        <v>3</v>
      </c>
      <c r="B6" s="10" t="s">
        <v>13</v>
      </c>
      <c r="C6" s="9">
        <v>7.6</v>
      </c>
      <c r="D6" s="9">
        <v>8.4000000000000005E-2</v>
      </c>
      <c r="E6" s="9">
        <v>136505</v>
      </c>
      <c r="F6" s="9">
        <v>0</v>
      </c>
      <c r="G6" t="str">
        <f t="shared" si="0"/>
        <v>113.790</v>
      </c>
      <c r="H6" t="str">
        <f t="shared" si="1"/>
        <v>DAPHNIS</v>
      </c>
      <c r="I6" t="str">
        <f t="shared" si="2"/>
        <v>daphnis</v>
      </c>
      <c r="J6" s="26" t="str">
        <f t="shared" si="3"/>
        <v>3.8</v>
      </c>
      <c r="K6" t="str">
        <f t="shared" si="4"/>
        <v>0.084e15</v>
      </c>
      <c r="L6" t="str">
        <f t="shared" si="5"/>
        <v xml:space="preserve">export const DAPHNIS: CelestialBody = {
  id: 'daphnis',
  position: {
    x: 0,
    y: 0
  },
  speed: 0, // TODO
  mass: 0.084e15,
  radius: 3.8,
  semiMajorAxis: 136505,
  eccentricity: 0,
  trueAnomaly: 0,
  meanAnomaly: 113.790,
  type: CELESTIAL_BODY_TYPE.SATELLITE,
  satellites: [],
  orbitBody: null
};
</v>
      </c>
    </row>
    <row r="7" spans="1:12" ht="15" customHeight="1" thickBot="1" x14ac:dyDescent="0.3">
      <c r="A7" s="9">
        <v>4</v>
      </c>
      <c r="B7" s="10" t="s">
        <v>15</v>
      </c>
      <c r="C7" s="9">
        <v>30.2</v>
      </c>
      <c r="D7" s="9">
        <v>6.6</v>
      </c>
      <c r="E7" s="9">
        <v>137670</v>
      </c>
      <c r="F7" s="9" t="s">
        <v>16</v>
      </c>
      <c r="G7" t="str">
        <f t="shared" si="0"/>
        <v>283.282</v>
      </c>
      <c r="H7" t="str">
        <f t="shared" si="1"/>
        <v>ATLAS</v>
      </c>
      <c r="I7" t="str">
        <f t="shared" si="2"/>
        <v>atlas</v>
      </c>
      <c r="J7" s="26" t="str">
        <f t="shared" si="3"/>
        <v>15.1</v>
      </c>
      <c r="K7" t="str">
        <f t="shared" si="4"/>
        <v>6.6e15</v>
      </c>
      <c r="L7" t="str">
        <f t="shared" si="5"/>
        <v xml:space="preserve">export const ATLAS: CelestialBody = {
  id: 'atlas',
  position: {
    x: 0,
    y: 0
  },
  speed: 0, // TODO
  mass: 6.6e15,
  radius: 15.1,
  semiMajorAxis: 137670,
  eccentricity: 0.0012,
  trueAnomaly: 0,
  meanAnomaly: 283.282,
  type: CELESTIAL_BODY_TYPE.SATELLITE,
  satellites: [],
  orbitBody: null
};
</v>
      </c>
    </row>
    <row r="8" spans="1:12" ht="15" customHeight="1" thickBot="1" x14ac:dyDescent="0.3">
      <c r="A8" s="9">
        <v>5</v>
      </c>
      <c r="B8" s="10" t="s">
        <v>17</v>
      </c>
      <c r="C8" s="9">
        <v>86.2</v>
      </c>
      <c r="D8" s="9">
        <v>159.5</v>
      </c>
      <c r="E8" s="9">
        <v>139380</v>
      </c>
      <c r="F8" s="9" t="s">
        <v>18</v>
      </c>
      <c r="G8" t="str">
        <f t="shared" si="0"/>
        <v>96.886</v>
      </c>
      <c r="H8" t="str">
        <f t="shared" si="1"/>
        <v>PROMETHEUS</v>
      </c>
      <c r="I8" t="str">
        <f t="shared" si="2"/>
        <v>prometheus</v>
      </c>
      <c r="J8" s="26" t="str">
        <f t="shared" si="3"/>
        <v>43.1</v>
      </c>
      <c r="K8" t="str">
        <f t="shared" si="4"/>
        <v>159.5e15</v>
      </c>
      <c r="L8" t="str">
        <f t="shared" si="5"/>
        <v xml:space="preserve">export const PROMETHEUS: CelestialBody = {
  id: 'prometheus',
  position: {
    x: 0,
    y: 0
  },
  speed: 0, // TODO
  mass: 159.5e15,
  radius: 43.1,
  semiMajorAxis: 139380,
  eccentricity: 0.0022,
  trueAnomaly: 0,
  meanAnomaly: 96.886,
  type: CELESTIAL_BODY_TYPE.SATELLITE,
  satellites: [],
  orbitBody: null
};
</v>
      </c>
    </row>
    <row r="9" spans="1:12" ht="15" customHeight="1" thickBot="1" x14ac:dyDescent="0.3">
      <c r="A9" s="9">
        <v>6</v>
      </c>
      <c r="B9" s="10" t="s">
        <v>19</v>
      </c>
      <c r="C9" s="9">
        <v>81.400000000000006</v>
      </c>
      <c r="D9" s="9">
        <v>137.1</v>
      </c>
      <c r="E9" s="9">
        <v>141720</v>
      </c>
      <c r="F9" s="9" t="s">
        <v>20</v>
      </c>
      <c r="G9" t="str">
        <f t="shared" si="0"/>
        <v>125.112</v>
      </c>
      <c r="H9" t="str">
        <f t="shared" si="1"/>
        <v>PANDORA</v>
      </c>
      <c r="I9" t="str">
        <f t="shared" si="2"/>
        <v>pandora</v>
      </c>
      <c r="J9" s="26" t="str">
        <f t="shared" si="3"/>
        <v>40.7</v>
      </c>
      <c r="K9" t="str">
        <f t="shared" si="4"/>
        <v>137.1e15</v>
      </c>
      <c r="L9" t="str">
        <f t="shared" si="5"/>
        <v xml:space="preserve">export const PANDORA: CelestialBody = {
  id: 'pandora',
  position: {
    x: 0,
    y: 0
  },
  speed: 0, // TODO
  mass: 137.1e15,
  radius: 40.7,
  semiMajorAxis: 141720,
  eccentricity: 0.0042,
  trueAnomaly: 0,
  meanAnomaly: 125.112,
  type: CELESTIAL_BODY_TYPE.SATELLITE,
  satellites: [],
  orbitBody: null
};
</v>
      </c>
    </row>
    <row r="10" spans="1:12" ht="15" customHeight="1" thickBot="1" x14ac:dyDescent="0.3">
      <c r="A10" s="9" t="s">
        <v>21</v>
      </c>
      <c r="B10" s="10" t="s">
        <v>22</v>
      </c>
      <c r="C10" s="9">
        <v>116.2</v>
      </c>
      <c r="D10" s="9">
        <v>526.6</v>
      </c>
      <c r="E10" s="9">
        <v>151422</v>
      </c>
      <c r="F10" s="9" t="s">
        <v>23</v>
      </c>
      <c r="G10" t="str">
        <f t="shared" si="0"/>
        <v>80.377</v>
      </c>
      <c r="H10" t="str">
        <f t="shared" si="1"/>
        <v>EPIMETHEUS</v>
      </c>
      <c r="I10" t="str">
        <f t="shared" si="2"/>
        <v>epimetheus</v>
      </c>
      <c r="J10" s="26" t="str">
        <f t="shared" si="3"/>
        <v>58.1</v>
      </c>
      <c r="K10" t="str">
        <f t="shared" si="4"/>
        <v>526.6e15</v>
      </c>
      <c r="L10" t="str">
        <f t="shared" si="5"/>
        <v xml:space="preserve">export const EPIMETHEUS: CelestialBody = {
  id: 'epimetheus',
  position: {
    x: 0,
    y: 0
  },
  speed: 0, // TODO
  mass: 526.6e15,
  radius: 58.1,
  semiMajorAxis: 151422,
  eccentricity: 0.0098,
  trueAnomaly: 0,
  meanAnomaly: 80.377,
  type: CELESTIAL_BODY_TYPE.SATELLITE,
  satellites: [],
  orbitBody: null
};
</v>
      </c>
    </row>
    <row r="11" spans="1:12" ht="15" customHeight="1" thickBot="1" x14ac:dyDescent="0.3">
      <c r="A11" s="9" t="s">
        <v>24</v>
      </c>
      <c r="B11" s="10" t="s">
        <v>25</v>
      </c>
      <c r="C11" s="9">
        <v>179</v>
      </c>
      <c r="D11" s="9">
        <v>1897.5</v>
      </c>
      <c r="E11" s="9">
        <v>151472</v>
      </c>
      <c r="F11" s="9" t="s">
        <v>26</v>
      </c>
      <c r="G11" t="str">
        <f t="shared" si="0"/>
        <v>17.342</v>
      </c>
      <c r="H11" t="str">
        <f t="shared" si="1"/>
        <v>JANUS</v>
      </c>
      <c r="I11" t="str">
        <f t="shared" si="2"/>
        <v>janus</v>
      </c>
      <c r="J11" s="26" t="str">
        <f t="shared" si="3"/>
        <v>89.5</v>
      </c>
      <c r="K11" t="str">
        <f t="shared" si="4"/>
        <v>1897.5e15</v>
      </c>
      <c r="L11" t="str">
        <f t="shared" si="5"/>
        <v xml:space="preserve">export const JANUS: CelestialBody = {
  id: 'janus',
  position: {
    x: 0,
    y: 0
  },
  speed: 0, // TODO
  mass: 1897.5e15,
  radius: 89.5,
  semiMajorAxis: 151472,
  eccentricity: 0.0068,
  trueAnomaly: 0,
  meanAnomaly: 17.342,
  type: CELESTIAL_BODY_TYPE.SATELLITE,
  satellites: [],
  orbitBody: null
};
</v>
      </c>
    </row>
    <row r="12" spans="1:12" ht="15" customHeight="1" thickBot="1" x14ac:dyDescent="0.3">
      <c r="A12" s="9">
        <v>9</v>
      </c>
      <c r="B12" s="10" t="s">
        <v>27</v>
      </c>
      <c r="C12" s="9">
        <v>0.66</v>
      </c>
      <c r="D12" s="9">
        <v>1E-4</v>
      </c>
      <c r="E12" s="9">
        <v>167500</v>
      </c>
      <c r="F12" s="9" t="s">
        <v>28</v>
      </c>
      <c r="G12" t="str">
        <f t="shared" si="0"/>
        <v>322.771</v>
      </c>
      <c r="H12" t="str">
        <f t="shared" si="1"/>
        <v>AEGAEON</v>
      </c>
      <c r="I12" t="str">
        <f t="shared" si="2"/>
        <v>aegaeon</v>
      </c>
      <c r="J12" s="26" t="str">
        <f t="shared" si="3"/>
        <v>0.33</v>
      </c>
      <c r="K12" t="str">
        <f t="shared" si="4"/>
        <v>0.0001e15</v>
      </c>
      <c r="L12" t="str">
        <f t="shared" si="5"/>
        <v xml:space="preserve">export const AEGAEON: CelestialBody = {
  id: 'aegaeon',
  position: {
    x: 0,
    y: 0
  },
  speed: 0, // TODO
  mass: 0.0001e15,
  radius: 0.33,
  semiMajorAxis: 167500,
  eccentricity: 0.0004,
  trueAnomaly: 0,
  meanAnomaly: 322.771,
  type: CELESTIAL_BODY_TYPE.SATELLITE,
  satellites: [],
  orbitBody: null
};
</v>
      </c>
    </row>
    <row r="13" spans="1:12" ht="15.75" thickBot="1" x14ac:dyDescent="0.3">
      <c r="A13" s="11">
        <v>10</v>
      </c>
      <c r="B13" s="12" t="s">
        <v>153</v>
      </c>
      <c r="C13" s="11">
        <v>396.4</v>
      </c>
      <c r="D13" s="11">
        <v>37493</v>
      </c>
      <c r="E13" s="11">
        <v>185404</v>
      </c>
      <c r="F13" s="11" t="s">
        <v>29</v>
      </c>
      <c r="G13" t="str">
        <f t="shared" si="0"/>
        <v>14.848</v>
      </c>
      <c r="H13" t="str">
        <f t="shared" si="1"/>
        <v>MIMAS</v>
      </c>
      <c r="I13" t="str">
        <f t="shared" si="2"/>
        <v>mimas</v>
      </c>
      <c r="J13" s="26" t="str">
        <f t="shared" si="3"/>
        <v>198.2</v>
      </c>
      <c r="K13" t="str">
        <f t="shared" si="4"/>
        <v>37493e15</v>
      </c>
      <c r="L13" t="str">
        <f t="shared" si="5"/>
        <v xml:space="preserve">export const MIMAS: CelestialBody = {
  id: 'mimas',
  position: {
    x: 0,
    y: 0
  },
  speed: 0, // TODO
  mass: 37493e15,
  radius: 198.2,
  semiMajorAxis: 185404,
  eccentricity: 0.0202,
  trueAnomaly: 0,
  meanAnomaly: 14.848,
  type: CELESTIAL_BODY_TYPE.SATELLITE,
  satellites: [],
  orbitBody: null
};
</v>
      </c>
    </row>
    <row r="14" spans="1:12" ht="15.75" thickBot="1" x14ac:dyDescent="0.3">
      <c r="A14" s="9">
        <v>11</v>
      </c>
      <c r="B14" s="10" t="s">
        <v>30</v>
      </c>
      <c r="C14" s="9">
        <v>2.9</v>
      </c>
      <c r="D14" s="9">
        <v>0.02</v>
      </c>
      <c r="E14" s="9">
        <v>194440</v>
      </c>
      <c r="F14" s="9" t="s">
        <v>31</v>
      </c>
      <c r="G14" t="str">
        <f t="shared" si="0"/>
        <v>71.189</v>
      </c>
      <c r="H14" t="str">
        <f t="shared" si="1"/>
        <v>METHONE</v>
      </c>
      <c r="I14" t="str">
        <f t="shared" si="2"/>
        <v>methone</v>
      </c>
      <c r="J14" s="26" t="str">
        <f t="shared" si="3"/>
        <v>1.45</v>
      </c>
      <c r="K14" t="str">
        <f t="shared" si="4"/>
        <v>0.02e15</v>
      </c>
      <c r="L14" t="str">
        <f t="shared" si="5"/>
        <v xml:space="preserve">export const METHONE: CelestialBody = {
  id: 'methone',
  position: {
    x: 0,
    y: 0
  },
  speed: 0, // TODO
  mass: 0.02e15,
  radius: 1.45,
  semiMajorAxis: 194440,
  eccentricity: 0.0001,
  trueAnomaly: 0,
  meanAnomaly: 71.189,
  type: CELESTIAL_BODY_TYPE.SATELLITE,
  satellites: [],
  orbitBody: null
};
</v>
      </c>
    </row>
    <row r="15" spans="1:12" ht="15.75" thickBot="1" x14ac:dyDescent="0.3">
      <c r="A15" s="9">
        <v>12</v>
      </c>
      <c r="B15" s="10" t="s">
        <v>32</v>
      </c>
      <c r="C15" s="9">
        <v>1.8</v>
      </c>
      <c r="D15" s="9">
        <v>1.5E-3</v>
      </c>
      <c r="E15" s="9">
        <v>197700</v>
      </c>
      <c r="F15" s="9" t="s">
        <v>33</v>
      </c>
      <c r="G15" t="str">
        <f t="shared" si="0"/>
        <v>190.473</v>
      </c>
      <c r="H15" t="str">
        <f t="shared" si="1"/>
        <v>ANTHE</v>
      </c>
      <c r="I15" t="str">
        <f t="shared" si="2"/>
        <v>anthe</v>
      </c>
      <c r="J15" s="26" t="str">
        <f t="shared" si="3"/>
        <v>0.9</v>
      </c>
      <c r="K15" t="str">
        <f t="shared" si="4"/>
        <v>0.0015e15</v>
      </c>
      <c r="L15" t="str">
        <f t="shared" si="5"/>
        <v xml:space="preserve">export const ANTHE: CelestialBody = {
  id: 'anthe',
  position: {
    x: 0,
    y: 0
  },
  speed: 0, // TODO
  mass: 0.0015e15,
  radius: 0.9,
  semiMajorAxis: 197700,
  eccentricity: 0.0011,
  trueAnomaly: 0,
  meanAnomaly: 190.473,
  type: CELESTIAL_BODY_TYPE.SATELLITE,
  satellites: [],
  orbitBody: null
};
</v>
      </c>
    </row>
    <row r="16" spans="1:12" ht="15.75" thickBot="1" x14ac:dyDescent="0.3">
      <c r="A16" s="9">
        <v>13</v>
      </c>
      <c r="B16" s="10" t="s">
        <v>34</v>
      </c>
      <c r="C16" s="9">
        <v>4.4400000000000004</v>
      </c>
      <c r="D16" s="9">
        <v>0.05</v>
      </c>
      <c r="E16" s="9">
        <v>212280</v>
      </c>
      <c r="F16" s="9" t="s">
        <v>14</v>
      </c>
      <c r="G16" t="str">
        <f t="shared" si="0"/>
        <v>356.229</v>
      </c>
      <c r="H16" t="str">
        <f t="shared" si="1"/>
        <v>PALLENE</v>
      </c>
      <c r="I16" t="str">
        <f t="shared" si="2"/>
        <v>pallene</v>
      </c>
      <c r="J16" s="26" t="str">
        <f t="shared" si="3"/>
        <v>2.22</v>
      </c>
      <c r="K16" t="str">
        <f t="shared" si="4"/>
        <v>0.05e15</v>
      </c>
      <c r="L16" t="str">
        <f t="shared" si="5"/>
        <v xml:space="preserve">export const PALLENE: CelestialBody = {
  id: 'pallene',
  position: {
    x: 0,
    y: 0
  },
  speed: 0, // TODO
  mass: 0.05e15,
  radius: 2.22,
  semiMajorAxis: 212280,
  eccentricity: 0.004,
  trueAnomaly: 0,
  meanAnomaly: 356.229,
  type: CELESTIAL_BODY_TYPE.SATELLITE,
  satellites: [],
  orbitBody: null
};
</v>
      </c>
    </row>
    <row r="17" spans="1:12" ht="15" customHeight="1" thickBot="1" x14ac:dyDescent="0.3">
      <c r="A17" s="11">
        <v>14</v>
      </c>
      <c r="B17" s="12" t="s">
        <v>154</v>
      </c>
      <c r="C17" s="11">
        <v>504.2</v>
      </c>
      <c r="D17" s="11">
        <v>108022</v>
      </c>
      <c r="E17" s="11">
        <v>237950</v>
      </c>
      <c r="F17" s="11" t="s">
        <v>35</v>
      </c>
      <c r="G17" t="str">
        <f t="shared" si="0"/>
        <v>199.686</v>
      </c>
      <c r="H17" t="str">
        <f t="shared" si="1"/>
        <v>ENCELADUS</v>
      </c>
      <c r="I17" t="str">
        <f t="shared" si="2"/>
        <v>enceladus</v>
      </c>
      <c r="J17" s="26" t="str">
        <f t="shared" si="3"/>
        <v>252.1</v>
      </c>
      <c r="K17" t="str">
        <f t="shared" si="4"/>
        <v>108022e15</v>
      </c>
      <c r="L17" t="str">
        <f t="shared" si="5"/>
        <v xml:space="preserve">export const ENCELADUS: CelestialBody = {
  id: 'enceladus',
  position: {
    x: 0,
    y: 0
  },
  speed: 0, // TODO
  mass: 108022e15,
  radius: 252.1,
  semiMajorAxis: 237950,
  eccentricity: 0.0047,
  trueAnomaly: 0,
  meanAnomaly: 199.686,
  type: CELESTIAL_BODY_TYPE.SATELLITE,
  satellites: [],
  orbitBody: null
};
</v>
      </c>
    </row>
    <row r="18" spans="1:12" ht="15.75" thickBot="1" x14ac:dyDescent="0.3">
      <c r="A18" s="11">
        <v>15</v>
      </c>
      <c r="B18" s="12" t="s">
        <v>155</v>
      </c>
      <c r="C18" s="11">
        <v>1062.2</v>
      </c>
      <c r="D18" s="11">
        <v>617449</v>
      </c>
      <c r="E18" s="11">
        <v>294619</v>
      </c>
      <c r="F18" s="11" t="s">
        <v>31</v>
      </c>
      <c r="G18" t="str">
        <f t="shared" si="0"/>
        <v>243.367</v>
      </c>
      <c r="H18" t="str">
        <f t="shared" si="1"/>
        <v>TETHYS</v>
      </c>
      <c r="I18" t="str">
        <f t="shared" si="2"/>
        <v>tethys</v>
      </c>
      <c r="J18" s="26" t="str">
        <f t="shared" si="3"/>
        <v>531.1</v>
      </c>
      <c r="K18" t="str">
        <f t="shared" si="4"/>
        <v>617449e15</v>
      </c>
      <c r="L18" t="str">
        <f t="shared" si="5"/>
        <v xml:space="preserve">export const TETHYS: CelestialBody = {
  id: 'tethys',
  position: {
    x: 0,
    y: 0
  },
  speed: 0, // TODO
  mass: 617449e15,
  radius: 531.1,
  semiMajorAxis: 294619,
  eccentricity: 0.0001,
  trueAnomaly: 0,
  meanAnomaly: 243.367,
  type: CELESTIAL_BODY_TYPE.SATELLITE,
  satellites: [],
  orbitBody: null
};
</v>
      </c>
    </row>
    <row r="19" spans="1:12" ht="29.25" customHeight="1" thickBot="1" x14ac:dyDescent="0.3">
      <c r="A19" s="9" t="s">
        <v>36</v>
      </c>
      <c r="B19" s="10" t="s">
        <v>37</v>
      </c>
      <c r="C19" s="9">
        <v>24.8</v>
      </c>
      <c r="D19" s="9">
        <v>9.41</v>
      </c>
      <c r="E19" s="9">
        <v>294619</v>
      </c>
      <c r="F19" s="9">
        <v>0</v>
      </c>
      <c r="G19" t="str">
        <f t="shared" si="0"/>
        <v>260.157</v>
      </c>
      <c r="H19" t="str">
        <f t="shared" si="1"/>
        <v>TELESTO</v>
      </c>
      <c r="I19" t="str">
        <f t="shared" si="2"/>
        <v>telesto</v>
      </c>
      <c r="J19" s="26" t="str">
        <f t="shared" si="3"/>
        <v>12.4</v>
      </c>
      <c r="K19" t="str">
        <f t="shared" si="4"/>
        <v>9.41e15</v>
      </c>
      <c r="L19" t="str">
        <f t="shared" si="5"/>
        <v xml:space="preserve">export const TELESTO: CelestialBody = {
  id: 'telesto',
  position: {
    x: 0,
    y: 0
  },
  speed: 0, // TODO
  mass: 9.41e15,
  radius: 12.4,
  semiMajorAxis: 294619,
  eccentricity: 0,
  trueAnomaly: 0,
  meanAnomaly: 260.157,
  type: CELESTIAL_BODY_TYPE.SATELLITE,
  satellites: [],
  orbitBody: null
};
</v>
      </c>
    </row>
    <row r="20" spans="1:12" ht="29.25" customHeight="1" thickBot="1" x14ac:dyDescent="0.3">
      <c r="A20" s="9" t="s">
        <v>38</v>
      </c>
      <c r="B20" s="10" t="s">
        <v>39</v>
      </c>
      <c r="C20" s="9">
        <v>21.4</v>
      </c>
      <c r="D20" s="9">
        <v>6.3</v>
      </c>
      <c r="E20" s="9">
        <v>294619</v>
      </c>
      <c r="F20" s="9">
        <v>0</v>
      </c>
      <c r="G20" t="str">
        <f t="shared" si="0"/>
        <v>156.660</v>
      </c>
      <c r="H20" t="str">
        <f t="shared" si="1"/>
        <v>CALYPSO</v>
      </c>
      <c r="I20" t="str">
        <f t="shared" si="2"/>
        <v>calypso</v>
      </c>
      <c r="J20" s="26" t="str">
        <f t="shared" si="3"/>
        <v>10.7</v>
      </c>
      <c r="K20" t="str">
        <f t="shared" si="4"/>
        <v>6.3e15</v>
      </c>
      <c r="L20" t="str">
        <f t="shared" si="5"/>
        <v xml:space="preserve">export const CALYPSO: CelestialBody = {
  id: 'calypso',
  position: {
    x: 0,
    y: 0
  },
  speed: 0, // TODO
  mass: 6.3e15,
  radius: 10.7,
  semiMajorAxis: 294619,
  eccentricity: 0,
  trueAnomaly: 0,
  meanAnomaly: 156.660,
  type: CELESTIAL_BODY_TYPE.SATELLITE,
  satellites: [],
  orbitBody: null
};
</v>
      </c>
    </row>
    <row r="21" spans="1:12" ht="15.75" thickBot="1" x14ac:dyDescent="0.3">
      <c r="A21" s="11">
        <v>18</v>
      </c>
      <c r="B21" s="12" t="s">
        <v>156</v>
      </c>
      <c r="C21" s="11">
        <v>1122.8</v>
      </c>
      <c r="D21" s="11">
        <v>1095452</v>
      </c>
      <c r="E21" s="11">
        <v>377396</v>
      </c>
      <c r="F21" s="11" t="s">
        <v>18</v>
      </c>
      <c r="G21" t="str">
        <f t="shared" si="0"/>
        <v>322.232</v>
      </c>
      <c r="H21" t="str">
        <f t="shared" si="1"/>
        <v>DIONE</v>
      </c>
      <c r="I21" t="str">
        <f t="shared" si="2"/>
        <v>dione</v>
      </c>
      <c r="J21" s="26" t="str">
        <f t="shared" si="3"/>
        <v>561.4</v>
      </c>
      <c r="K21" t="str">
        <f t="shared" si="4"/>
        <v>1095452e15</v>
      </c>
      <c r="L21" t="str">
        <f t="shared" si="5"/>
        <v xml:space="preserve">export const DIONE: CelestialBody = {
  id: 'dione',
  position: {
    x: 0,
    y: 0
  },
  speed: 0, // TODO
  mass: 1095452e15,
  radius: 561.4,
  semiMajorAxis: 377396,
  eccentricity: 0.0022,
  trueAnomaly: 0,
  meanAnomaly: 322.232,
  type: CELESTIAL_BODY_TYPE.SATELLITE,
  satellites: [],
  orbitBody: null
};
</v>
      </c>
    </row>
    <row r="22" spans="1:12" ht="29.25" customHeight="1" thickBot="1" x14ac:dyDescent="0.3">
      <c r="A22" s="9" t="s">
        <v>40</v>
      </c>
      <c r="B22" s="10" t="s">
        <v>41</v>
      </c>
      <c r="C22" s="9">
        <v>35.200000000000003</v>
      </c>
      <c r="D22" s="9">
        <v>24.5</v>
      </c>
      <c r="E22" s="9">
        <v>377396</v>
      </c>
      <c r="F22" s="9" t="s">
        <v>18</v>
      </c>
      <c r="G22" t="str">
        <f t="shared" si="0"/>
        <v>43.186</v>
      </c>
      <c r="H22" t="str">
        <f t="shared" si="1"/>
        <v>HELENE</v>
      </c>
      <c r="I22" t="str">
        <f t="shared" si="2"/>
        <v>helene</v>
      </c>
      <c r="J22" s="26" t="str">
        <f t="shared" si="3"/>
        <v>17.6</v>
      </c>
      <c r="K22" t="str">
        <f t="shared" si="4"/>
        <v>24.5e15</v>
      </c>
      <c r="L22" t="str">
        <f t="shared" si="5"/>
        <v xml:space="preserve">export const HELENE: CelestialBody = {
  id: 'helene',
  position: {
    x: 0,
    y: 0
  },
  speed: 0, // TODO
  mass: 24.5e15,
  radius: 17.6,
  semiMajorAxis: 377396,
  eccentricity: 0.0022,
  trueAnomaly: 0,
  meanAnomaly: 43.186,
  type: CELESTIAL_BODY_TYPE.SATELLITE,
  satellites: [],
  orbitBody: null
};
</v>
      </c>
    </row>
    <row r="23" spans="1:12" ht="29.25" customHeight="1" thickBot="1" x14ac:dyDescent="0.3">
      <c r="A23" s="9" t="s">
        <v>42</v>
      </c>
      <c r="B23" s="10" t="s">
        <v>43</v>
      </c>
      <c r="C23" s="9">
        <v>2.6</v>
      </c>
      <c r="D23" s="9">
        <v>0.03</v>
      </c>
      <c r="E23" s="9">
        <v>377396</v>
      </c>
      <c r="F23" s="9" t="s">
        <v>44</v>
      </c>
      <c r="G23" t="str">
        <f t="shared" si="0"/>
        <v>89.307</v>
      </c>
      <c r="H23" t="str">
        <f t="shared" si="1"/>
        <v>POLYDEUCES</v>
      </c>
      <c r="I23" t="str">
        <f t="shared" si="2"/>
        <v>polydeuces</v>
      </c>
      <c r="J23" s="26" t="str">
        <f t="shared" si="3"/>
        <v>1.3</v>
      </c>
      <c r="K23" t="str">
        <f t="shared" si="4"/>
        <v>0.03e15</v>
      </c>
      <c r="L23" t="str">
        <f t="shared" si="5"/>
        <v xml:space="preserve">export const POLYDEUCES: CelestialBody = {
  id: 'polydeuces',
  position: {
    x: 0,
    y: 0
  },
  speed: 0, // TODO
  mass: 0.03e15,
  radius: 1.3,
  semiMajorAxis: 377396,
  eccentricity: 0.0192,
  trueAnomaly: 0,
  meanAnomaly: 89.307,
  type: CELESTIAL_BODY_TYPE.SATELLITE,
  satellites: [],
  orbitBody: null
};
</v>
      </c>
    </row>
    <row r="24" spans="1:12" ht="15.75" thickBot="1" x14ac:dyDescent="0.3">
      <c r="A24" s="11">
        <v>21</v>
      </c>
      <c r="B24" s="12" t="s">
        <v>157</v>
      </c>
      <c r="C24" s="11">
        <v>1527.6</v>
      </c>
      <c r="D24" s="11">
        <v>2306518</v>
      </c>
      <c r="E24" s="11">
        <v>527108</v>
      </c>
      <c r="F24" s="11" t="s">
        <v>45</v>
      </c>
      <c r="G24" t="str">
        <f t="shared" si="0"/>
        <v>179.781</v>
      </c>
      <c r="H24" t="str">
        <f t="shared" si="1"/>
        <v>RHEA</v>
      </c>
      <c r="I24" t="str">
        <f t="shared" si="2"/>
        <v>rhea</v>
      </c>
      <c r="J24" s="26" t="str">
        <f t="shared" si="3"/>
        <v>763.8</v>
      </c>
      <c r="K24" t="str">
        <f t="shared" si="4"/>
        <v>2306518e15</v>
      </c>
      <c r="L24" t="str">
        <f t="shared" si="5"/>
        <v xml:space="preserve">export const RHEA: CelestialBody = {
  id: 'rhea',
  position: {
    x: 0,
    y: 0
  },
  speed: 0, // TODO
  mass: 2306518e15,
  radius: 763.8,
  semiMajorAxis: 527108,
  eccentricity: 0.0013,
  trueAnomaly: 0,
  meanAnomaly: 179.781,
  type: CELESTIAL_BODY_TYPE.SATELLITE,
  satellites: [],
  orbitBody: null
};
</v>
      </c>
    </row>
    <row r="25" spans="1:12" ht="15.75" thickBot="1" x14ac:dyDescent="0.3">
      <c r="A25" s="13">
        <v>22</v>
      </c>
      <c r="B25" s="14" t="s">
        <v>107</v>
      </c>
      <c r="C25" s="13">
        <v>5149.46</v>
      </c>
      <c r="D25" s="13">
        <v>134520000</v>
      </c>
      <c r="E25" s="13">
        <v>1221930</v>
      </c>
      <c r="F25" s="13" t="s">
        <v>46</v>
      </c>
      <c r="G25" t="str">
        <f t="shared" si="0"/>
        <v>163.310</v>
      </c>
      <c r="H25" t="str">
        <f t="shared" si="1"/>
        <v>TITAN</v>
      </c>
      <c r="I25" t="str">
        <f t="shared" si="2"/>
        <v>titan</v>
      </c>
      <c r="J25" s="26" t="str">
        <f t="shared" si="3"/>
        <v>2574.73</v>
      </c>
      <c r="K25" t="str">
        <f t="shared" si="4"/>
        <v>134520000e15</v>
      </c>
      <c r="L25" t="str">
        <f t="shared" si="5"/>
        <v xml:space="preserve">export const TITAN: CelestialBody = {
  id: 'titan',
  position: {
    x: 0,
    y: 0
  },
  speed: 0, // TODO
  mass: 134520000e15,
  radius: 2574.73,
  semiMajorAxis: 1221930,
  eccentricity: 0.0288,
  trueAnomaly: 0,
  meanAnomaly: 163.310,
  type: CELESTIAL_BODY_TYPE.SATELLITE,
  satellites: [],
  orbitBody: null
};
</v>
      </c>
    </row>
    <row r="26" spans="1:12" ht="15" customHeight="1" thickBot="1" x14ac:dyDescent="0.3">
      <c r="A26" s="11">
        <v>23</v>
      </c>
      <c r="B26" s="12" t="s">
        <v>158</v>
      </c>
      <c r="C26" s="11">
        <v>270</v>
      </c>
      <c r="D26" s="11">
        <v>5619.9</v>
      </c>
      <c r="E26" s="11">
        <v>1481010</v>
      </c>
      <c r="F26" s="11" t="s">
        <v>172</v>
      </c>
      <c r="G26" t="str">
        <f t="shared" si="0"/>
        <v>86.342</v>
      </c>
      <c r="H26" t="str">
        <f t="shared" si="1"/>
        <v>HYPERION</v>
      </c>
      <c r="I26" t="str">
        <f t="shared" si="2"/>
        <v>hyperion</v>
      </c>
      <c r="J26" s="26" t="str">
        <f t="shared" si="3"/>
        <v>135</v>
      </c>
      <c r="K26" t="str">
        <f t="shared" si="4"/>
        <v>5619.9e15</v>
      </c>
      <c r="L26" t="str">
        <f t="shared" si="5"/>
        <v xml:space="preserve">export const HYPERION: CelestialBody = {
  id: 'hyperion',
  position: {
    x: 0,
    y: 0
  },
  speed: 0, // TODO
  mass: 5619.9e15,
  radius: 135,
  semiMajorAxis: 1481010,
  eccentricity: 0.123,
  trueAnomaly: 0,
  meanAnomaly: 86.342,
  type: CELESTIAL_BODY_TYPE.SATELLITE,
  satellites: [],
  orbitBody: null
};
</v>
      </c>
    </row>
    <row r="27" spans="1:12" ht="15.75" thickBot="1" x14ac:dyDescent="0.3">
      <c r="A27" s="11">
        <v>24</v>
      </c>
      <c r="B27" s="12" t="s">
        <v>159</v>
      </c>
      <c r="C27" s="11">
        <v>1468.6</v>
      </c>
      <c r="D27" s="11">
        <v>1805635</v>
      </c>
      <c r="E27" s="11">
        <v>3560820</v>
      </c>
      <c r="F27" s="11" t="s">
        <v>47</v>
      </c>
      <c r="G27" t="str">
        <f t="shared" si="0"/>
        <v>201.789</v>
      </c>
      <c r="H27" t="str">
        <f t="shared" si="1"/>
        <v>IAPETUS</v>
      </c>
      <c r="I27" t="str">
        <f t="shared" si="2"/>
        <v>iapetus</v>
      </c>
      <c r="J27" s="26" t="str">
        <f t="shared" si="3"/>
        <v>734.3</v>
      </c>
      <c r="K27" t="str">
        <f t="shared" si="4"/>
        <v>1805635e15</v>
      </c>
      <c r="L27" t="str">
        <f t="shared" si="5"/>
        <v xml:space="preserve">export const IAPETUS: CelestialBody = {
  id: 'iapetus',
  position: {
    x: 0,
    y: 0
  },
  speed: 0, // TODO
  mass: 1805635e15,
  radius: 734.3,
  semiMajorAxis: 3560820,
  eccentricity: 0.0286,
  trueAnomaly: 0,
  meanAnomaly: 201.789,
  type: CELESTIAL_BODY_TYPE.SATELLITE,
  satellites: [],
  orbitBody: null
};
</v>
      </c>
    </row>
    <row r="28" spans="1:12" ht="15.75" thickBot="1" x14ac:dyDescent="0.3">
      <c r="A28" s="15">
        <v>25</v>
      </c>
      <c r="B28" s="16" t="s">
        <v>161</v>
      </c>
      <c r="C28" s="15">
        <v>17</v>
      </c>
      <c r="D28" s="15">
        <v>2.79</v>
      </c>
      <c r="E28" s="15">
        <v>11307500</v>
      </c>
      <c r="F28" s="15" t="s">
        <v>48</v>
      </c>
      <c r="G28" t="str">
        <f t="shared" si="0"/>
        <v>172.018</v>
      </c>
      <c r="H28" t="str">
        <f t="shared" si="1"/>
        <v>KIVIUQ</v>
      </c>
      <c r="I28" t="str">
        <f t="shared" si="2"/>
        <v>kiviuq</v>
      </c>
      <c r="J28" s="26" t="str">
        <f t="shared" si="3"/>
        <v>8.5</v>
      </c>
      <c r="K28" t="str">
        <f t="shared" si="4"/>
        <v>2.79e15</v>
      </c>
      <c r="L28" t="str">
        <f t="shared" si="5"/>
        <v xml:space="preserve">export const KIVIUQ: CelestialBody = {
  id: 'kiviuq',
  position: {
    x: 0,
    y: 0
  },
  speed: 0, // TODO
  mass: 2.79e15,
  radius: 8.5,
  semiMajorAxis: 11307500,
  eccentricity: 0.1521,
  trueAnomaly: 0,
  meanAnomaly: 172.018,
  type: CELESTIAL_BODY_TYPE.SATELLITE,
  satellites: [],
  orbitBody: null
};
</v>
      </c>
    </row>
    <row r="29" spans="1:12" ht="15.75" thickBot="1" x14ac:dyDescent="0.3">
      <c r="A29" s="15">
        <v>26</v>
      </c>
      <c r="B29" s="16" t="s">
        <v>162</v>
      </c>
      <c r="C29" s="15">
        <v>13</v>
      </c>
      <c r="D29" s="15">
        <v>1.18</v>
      </c>
      <c r="E29" s="15">
        <v>11348500</v>
      </c>
      <c r="F29" s="15" t="s">
        <v>49</v>
      </c>
      <c r="G29" t="str">
        <f t="shared" si="0"/>
        <v>17.328</v>
      </c>
      <c r="H29" t="str">
        <f t="shared" si="1"/>
        <v>IJIRAQ</v>
      </c>
      <c r="I29" t="str">
        <f t="shared" si="2"/>
        <v>ijiraq</v>
      </c>
      <c r="J29" s="26" t="str">
        <f t="shared" si="3"/>
        <v>6.5</v>
      </c>
      <c r="K29" t="str">
        <f t="shared" si="4"/>
        <v>1.18e15</v>
      </c>
      <c r="L29" t="str">
        <f t="shared" si="5"/>
        <v xml:space="preserve">export const IJIRAQ: CelestialBody = {
  id: 'ijiraq',
  position: {
    x: 0,
    y: 0
  },
  speed: 0, // TODO
  mass: 1.18e15,
  radius: 6.5,
  semiMajorAxis: 11348500,
  eccentricity: 0.3758,
  trueAnomaly: 0,
  meanAnomaly: 17.328,
  type: CELESTIAL_BODY_TYPE.SATELLITE,
  satellites: [],
  orbitBody: null
};
</v>
      </c>
    </row>
    <row r="30" spans="1:12" ht="15" customHeight="1" thickBot="1" x14ac:dyDescent="0.3">
      <c r="A30" s="17">
        <v>27</v>
      </c>
      <c r="B30" s="18" t="s">
        <v>160</v>
      </c>
      <c r="C30" s="17">
        <v>213</v>
      </c>
      <c r="D30" s="17">
        <v>8292</v>
      </c>
      <c r="E30" s="17">
        <v>12905900</v>
      </c>
      <c r="F30" s="17" t="s">
        <v>50</v>
      </c>
      <c r="G30" t="str">
        <f t="shared" si="0"/>
        <v>53.038</v>
      </c>
      <c r="H30" t="str">
        <f t="shared" si="1"/>
        <v>PHOEBE</v>
      </c>
      <c r="I30" t="str">
        <f t="shared" si="2"/>
        <v>phoebe</v>
      </c>
      <c r="J30" s="26" t="str">
        <f t="shared" si="3"/>
        <v>106.5</v>
      </c>
      <c r="K30" t="str">
        <f t="shared" si="4"/>
        <v>8292e15</v>
      </c>
      <c r="L30" t="str">
        <f t="shared" si="5"/>
        <v xml:space="preserve">export const PHOEBE: CelestialBody = {
  id: 'phoebe',
  position: {
    x: 0,
    y: 0
  },
  speed: 0, // TODO
  mass: 8292e15,
  radius: 106.5,
  semiMajorAxis: 12905900,
  eccentricity: 0.1604,
  trueAnomaly: 0,
  meanAnomaly: 53.038,
  type: CELESTIAL_BODY_TYPE.SATELLITE,
  satellites: [],
  orbitBody: null
};
</v>
      </c>
    </row>
    <row r="31" spans="1:12" ht="15.75" thickBot="1" x14ac:dyDescent="0.3">
      <c r="A31" s="15">
        <v>28</v>
      </c>
      <c r="B31" s="16" t="s">
        <v>163</v>
      </c>
      <c r="C31" s="15">
        <v>25</v>
      </c>
      <c r="D31" s="15">
        <v>7.25</v>
      </c>
      <c r="E31" s="15">
        <v>15012800</v>
      </c>
      <c r="F31" s="15" t="s">
        <v>51</v>
      </c>
      <c r="G31" t="str">
        <f t="shared" si="0"/>
        <v>321.654</v>
      </c>
      <c r="H31" t="str">
        <f t="shared" si="1"/>
        <v>PAALIAQ</v>
      </c>
      <c r="I31" t="str">
        <f t="shared" si="2"/>
        <v>paaliaq</v>
      </c>
      <c r="J31" s="26" t="str">
        <f t="shared" si="3"/>
        <v>12.5</v>
      </c>
      <c r="K31" t="str">
        <f t="shared" si="4"/>
        <v>7.25e15</v>
      </c>
      <c r="L31" t="str">
        <f t="shared" si="5"/>
        <v xml:space="preserve">export const PAALIAQ: CelestialBody = {
  id: 'paaliaq',
  position: {
    x: 0,
    y: 0
  },
  speed: 0, // TODO
  mass: 7.25e15,
  radius: 12.5,
  semiMajorAxis: 15012800,
  eccentricity: 0.4826,
  trueAnomaly: 0,
  meanAnomaly: 321.654,
  type: CELESTIAL_BODY_TYPE.SATELLITE,
  satellites: [],
  orbitBody: null
};
</v>
      </c>
    </row>
    <row r="32" spans="1:12" ht="15.75" thickBot="1" x14ac:dyDescent="0.3">
      <c r="A32" s="19">
        <v>29</v>
      </c>
      <c r="B32" s="20" t="s">
        <v>108</v>
      </c>
      <c r="C32" s="19">
        <v>8</v>
      </c>
      <c r="D32" s="19">
        <v>0.35</v>
      </c>
      <c r="E32" s="19">
        <v>15563600</v>
      </c>
      <c r="F32" s="19" t="s">
        <v>52</v>
      </c>
      <c r="G32" t="str">
        <f t="shared" si="0"/>
        <v>114.689</v>
      </c>
      <c r="H32" t="str">
        <f t="shared" si="1"/>
        <v>SKATHI</v>
      </c>
      <c r="I32" t="str">
        <f t="shared" si="2"/>
        <v>skathi</v>
      </c>
      <c r="J32" s="26" t="str">
        <f t="shared" si="3"/>
        <v>4</v>
      </c>
      <c r="K32" t="str">
        <f t="shared" si="4"/>
        <v>0.35e15</v>
      </c>
      <c r="L32" t="str">
        <f t="shared" si="5"/>
        <v xml:space="preserve">export const SKATHI: CelestialBody = {
  id: 'skathi',
  position: {
    x: 0,
    y: 0
  },
  speed: 0, // TODO
  mass: 0.35e15,
  radius: 4,
  semiMajorAxis: 15563600,
  eccentricity: 0.2755,
  trueAnomaly: 0,
  meanAnomaly: 114.689,
  type: CELESTIAL_BODY_TYPE.SATELLITE,
  satellites: [],
  orbitBody: null
};
</v>
      </c>
    </row>
    <row r="33" spans="1:12" ht="30.75" customHeight="1" thickBot="1" x14ac:dyDescent="0.3">
      <c r="A33" s="19">
        <v>30</v>
      </c>
      <c r="B33" s="20" t="s">
        <v>109</v>
      </c>
      <c r="C33" s="19">
        <v>4</v>
      </c>
      <c r="D33" s="19">
        <v>0.05</v>
      </c>
      <c r="E33" s="19">
        <v>15822400</v>
      </c>
      <c r="F33" s="19" t="s">
        <v>53</v>
      </c>
      <c r="G33" s="34" t="s">
        <v>414</v>
      </c>
      <c r="H33" t="str">
        <f t="shared" si="1"/>
        <v>S_2004_S_37</v>
      </c>
      <c r="I33" t="str">
        <f t="shared" si="2"/>
        <v>s_2004-s-37</v>
      </c>
      <c r="J33" s="26" t="str">
        <f t="shared" si="3"/>
        <v>2</v>
      </c>
      <c r="K33" t="str">
        <f t="shared" si="4"/>
        <v>0.05e15</v>
      </c>
      <c r="L33" t="str">
        <f t="shared" si="5"/>
        <v xml:space="preserve">export const S_2004_S_37: CelestialBody = {
  id: 's_2004-s-37',
  position: {
    x: 0,
    y: 0
  },
  speed: 0, // TODO
  mass: 0.05e15,
  radius: 2,
  semiMajorAxis: 15822400,
  eccentricity: 0.5265,
  trueAnomaly: 0,
  meanAnomaly: 326.7,
  type: CELESTIAL_BODY_TYPE.SATELLITE,
  satellites: [],
  orbitBody: null
};
</v>
      </c>
    </row>
    <row r="34" spans="1:12" ht="15.75" thickBot="1" x14ac:dyDescent="0.3">
      <c r="A34" s="19">
        <v>31</v>
      </c>
      <c r="B34" s="20" t="s">
        <v>110</v>
      </c>
      <c r="C34" s="19">
        <v>6</v>
      </c>
      <c r="D34" s="19">
        <v>0.15</v>
      </c>
      <c r="E34" s="19">
        <v>15971500</v>
      </c>
      <c r="F34" s="19" t="s">
        <v>54</v>
      </c>
      <c r="G34" t="str">
        <f t="shared" si="0"/>
        <v>84.066</v>
      </c>
      <c r="H34" t="str">
        <f t="shared" si="1"/>
        <v>S_2007_S_2</v>
      </c>
      <c r="I34" t="str">
        <f t="shared" si="2"/>
        <v>s_2007-s-2</v>
      </c>
      <c r="J34" s="26" t="str">
        <f t="shared" si="3"/>
        <v>3</v>
      </c>
      <c r="K34" t="str">
        <f t="shared" si="4"/>
        <v>0.15e15</v>
      </c>
      <c r="L34" t="str">
        <f t="shared" si="5"/>
        <v xml:space="preserve">export const S_2007_S_2: CelestialBody = {
  id: 's_2007-s-2',
  position: {
    x: 0,
    y: 0
  },
  speed: 0, // TODO
  mass: 0.15e15,
  radius: 3,
  semiMajorAxis: 15971500,
  eccentricity: 0.2465,
  trueAnomaly: 0,
  meanAnomaly: 84.066,
  type: CELESTIAL_BODY_TYPE.SATELLITE,
  satellites: [],
  orbitBody: null
};
</v>
      </c>
    </row>
    <row r="35" spans="1:12" ht="15" customHeight="1" thickBot="1" x14ac:dyDescent="0.3">
      <c r="A35" s="21">
        <v>32</v>
      </c>
      <c r="B35" s="22" t="s">
        <v>168</v>
      </c>
      <c r="C35" s="21">
        <v>28.6</v>
      </c>
      <c r="D35" s="21">
        <v>22.3</v>
      </c>
      <c r="E35" s="21">
        <v>16222700</v>
      </c>
      <c r="F35" s="21" t="s">
        <v>55</v>
      </c>
      <c r="G35" t="str">
        <f t="shared" si="0"/>
        <v>32.828</v>
      </c>
      <c r="H35" t="str">
        <f t="shared" si="1"/>
        <v>ALBIORIX</v>
      </c>
      <c r="I35" t="str">
        <f t="shared" si="2"/>
        <v>albiorix</v>
      </c>
      <c r="J35" s="26" t="str">
        <f t="shared" si="3"/>
        <v>14.3</v>
      </c>
      <c r="K35" t="str">
        <f t="shared" si="4"/>
        <v>22.3e15</v>
      </c>
      <c r="L35" t="str">
        <f t="shared" si="5"/>
        <v xml:space="preserve">export const ALBIORIX: CelestialBody = {
  id: 'albiorix',
  position: {
    x: 0,
    y: 0
  },
  speed: 0, // TODO
  mass: 22.3e15,
  radius: 14.3,
  semiMajorAxis: 16222700,
  eccentricity: 0.5807,
  trueAnomaly: 0,
  meanAnomaly: 32.828,
  type: CELESTIAL_BODY_TYPE.SATELLITE,
  satellites: [],
  orbitBody: null
};
</v>
      </c>
    </row>
    <row r="36" spans="1:12" ht="15.75" thickBot="1" x14ac:dyDescent="0.3">
      <c r="A36" s="23">
        <v>33</v>
      </c>
      <c r="B36" s="24" t="s">
        <v>169</v>
      </c>
      <c r="C36" s="23">
        <v>6</v>
      </c>
      <c r="D36" s="23">
        <v>0.15</v>
      </c>
      <c r="E36" s="23">
        <v>16900900</v>
      </c>
      <c r="F36" s="23" t="s">
        <v>56</v>
      </c>
      <c r="G36" t="str">
        <f t="shared" si="0"/>
        <v>168.045</v>
      </c>
      <c r="H36" t="str">
        <f t="shared" si="1"/>
        <v>BEBHIONN</v>
      </c>
      <c r="I36" t="str">
        <f t="shared" si="2"/>
        <v>bebhionn</v>
      </c>
      <c r="J36" s="26" t="str">
        <f t="shared" si="3"/>
        <v>3</v>
      </c>
      <c r="K36" t="str">
        <f t="shared" si="4"/>
        <v>0.15e15</v>
      </c>
      <c r="L36" t="str">
        <f t="shared" si="5"/>
        <v xml:space="preserve">export const BEBHIONN: CelestialBody = {
  id: 'bebhionn',
  position: {
    x: 0,
    y: 0
  },
  speed: 0, // TODO
  mass: 0.15e15,
  radius: 3,
  semiMajorAxis: 16900900,
  eccentricity: 0.3813,
  trueAnomaly: 0,
  meanAnomaly: 168.045,
  type: CELESTIAL_BODY_TYPE.SATELLITE,
  satellites: [],
  orbitBody: null
};
</v>
      </c>
    </row>
    <row r="37" spans="1:12" ht="30.75" thickBot="1" x14ac:dyDescent="0.3">
      <c r="A37" s="15">
        <v>34</v>
      </c>
      <c r="B37" s="16" t="s">
        <v>164</v>
      </c>
      <c r="C37" s="15">
        <v>4</v>
      </c>
      <c r="D37" s="15">
        <v>0.05</v>
      </c>
      <c r="E37" s="15">
        <v>17202800</v>
      </c>
      <c r="F37" s="15" t="s">
        <v>57</v>
      </c>
      <c r="G37" s="34" t="s">
        <v>415</v>
      </c>
      <c r="H37" t="str">
        <f t="shared" si="1"/>
        <v>S_2004_S_29</v>
      </c>
      <c r="I37" t="str">
        <f t="shared" si="2"/>
        <v>s_2004-s-29</v>
      </c>
      <c r="J37" s="26" t="str">
        <f t="shared" si="3"/>
        <v>2</v>
      </c>
      <c r="K37" t="str">
        <f t="shared" si="4"/>
        <v>0.05e15</v>
      </c>
      <c r="L37" t="str">
        <f t="shared" si="5"/>
        <v xml:space="preserve">export const S_2004_S_29: CelestialBody = {
  id: 's_2004-s-29',
  position: {
    x: 0,
    y: 0
  },
  speed: 0, // TODO
  mass: 0.05e15,
  radius: 2,
  semiMajorAxis: 17202800,
  eccentricity: 0.4269,
  trueAnomaly: 0,
  meanAnomaly: 211.6,
  type: CELESTIAL_BODY_TYPE.SATELLITE,
  satellites: [],
  orbitBody: null
};
</v>
      </c>
    </row>
    <row r="38" spans="1:12" ht="15.75" thickBot="1" x14ac:dyDescent="0.3">
      <c r="A38" s="19">
        <v>35</v>
      </c>
      <c r="B38" s="20" t="s">
        <v>111</v>
      </c>
      <c r="C38" s="19">
        <v>5</v>
      </c>
      <c r="D38" s="19">
        <v>0.15</v>
      </c>
      <c r="E38" s="19">
        <v>17438300</v>
      </c>
      <c r="F38" s="19" t="s">
        <v>58</v>
      </c>
      <c r="G38" t="str">
        <f t="shared" si="0"/>
        <v>44.965</v>
      </c>
      <c r="H38" t="str">
        <f t="shared" si="1"/>
        <v>SKOLL</v>
      </c>
      <c r="I38" t="str">
        <f t="shared" si="2"/>
        <v>skoll</v>
      </c>
      <c r="J38" s="26" t="str">
        <f t="shared" si="3"/>
        <v>2.5</v>
      </c>
      <c r="K38" t="str">
        <f t="shared" si="4"/>
        <v>0.15e15</v>
      </c>
      <c r="L38" t="str">
        <f t="shared" si="5"/>
        <v xml:space="preserve">export const SKOLL: CelestialBody = {
  id: 'skoll',
  position: {
    x: 0,
    y: 0
  },
  speed: 0, // TODO
  mass: 0.15e15,
  radius: 2.5,
  semiMajorAxis: 17438300,
  eccentricity: 0.4402,
  trueAnomaly: 0,
  meanAnomaly: 44.965,
  type: CELESTIAL_BODY_TYPE.SATELLITE,
  satellites: [],
  orbitBody: null
};
</v>
      </c>
    </row>
    <row r="39" spans="1:12" ht="15.75" thickBot="1" x14ac:dyDescent="0.3">
      <c r="A39" s="15">
        <v>36</v>
      </c>
      <c r="B39" s="16" t="s">
        <v>165</v>
      </c>
      <c r="C39" s="15">
        <v>4</v>
      </c>
      <c r="D39" s="15">
        <v>0.05</v>
      </c>
      <c r="E39" s="15">
        <v>17449700</v>
      </c>
      <c r="F39" s="15" t="s">
        <v>59</v>
      </c>
      <c r="G39" s="34" t="s">
        <v>416</v>
      </c>
      <c r="H39" t="str">
        <f t="shared" si="1"/>
        <v>S_2004_S_31</v>
      </c>
      <c r="I39" t="str">
        <f t="shared" si="2"/>
        <v>s_2004-s-31</v>
      </c>
      <c r="J39" s="26" t="str">
        <f t="shared" si="3"/>
        <v>2</v>
      </c>
      <c r="K39" t="str">
        <f t="shared" si="4"/>
        <v>0.05e15</v>
      </c>
      <c r="L39" t="str">
        <f t="shared" si="5"/>
        <v xml:space="preserve">export const S_2004_S_31: CelestialBody = {
  id: 's_2004-s-31',
  position: {
    x: 0,
    y: 0
  },
  speed: 0, // TODO
  mass: 0.05e15,
  radius: 2,
  semiMajorAxis: 17449700,
  eccentricity: 0.2525,
  trueAnomaly: 0,
  meanAnomaly: 275.5,
  type: CELESTIAL_BODY_TYPE.SATELLITE,
  satellites: [],
  orbitBody: null
};
</v>
      </c>
    </row>
    <row r="40" spans="1:12" ht="15.75" thickBot="1" x14ac:dyDescent="0.3">
      <c r="A40" s="23">
        <v>37</v>
      </c>
      <c r="B40" s="24" t="s">
        <v>170</v>
      </c>
      <c r="C40" s="23">
        <v>10</v>
      </c>
      <c r="D40" s="23">
        <v>0.68</v>
      </c>
      <c r="E40" s="23">
        <v>17705500</v>
      </c>
      <c r="F40" s="23" t="s">
        <v>173</v>
      </c>
      <c r="G40" t="str">
        <f t="shared" si="0"/>
        <v>294.829</v>
      </c>
      <c r="H40" t="str">
        <f t="shared" si="1"/>
        <v>ERRIAPUS</v>
      </c>
      <c r="I40" t="str">
        <f t="shared" si="2"/>
        <v>erriapus</v>
      </c>
      <c r="J40" s="26" t="str">
        <f t="shared" si="3"/>
        <v>5</v>
      </c>
      <c r="K40" t="str">
        <f t="shared" si="4"/>
        <v>0.68e15</v>
      </c>
      <c r="L40" t="str">
        <f t="shared" si="5"/>
        <v xml:space="preserve">export const ERRIAPUS: CelestialBody = {
  id: 'erriapus',
  position: {
    x: 0,
    y: 0
  },
  speed: 0, // TODO
  mass: 0.68e15,
  radius: 5,
  semiMajorAxis: 17705500,
  eccentricity: 0.452,
  trueAnomaly: 0,
  meanAnomaly: 294.829,
  type: CELESTIAL_BODY_TYPE.SATELLITE,
  satellites: [],
  orbitBody: null
};
</v>
      </c>
    </row>
    <row r="41" spans="1:12" ht="15.75" thickBot="1" x14ac:dyDescent="0.3">
      <c r="A41" s="15">
        <v>38</v>
      </c>
      <c r="B41" s="16" t="s">
        <v>166</v>
      </c>
      <c r="C41" s="15">
        <v>7</v>
      </c>
      <c r="D41" s="15">
        <v>0.23</v>
      </c>
      <c r="E41" s="15">
        <v>17724200</v>
      </c>
      <c r="F41" s="15" t="s">
        <v>60</v>
      </c>
      <c r="G41" t="str">
        <f t="shared" si="0"/>
        <v>161.020</v>
      </c>
      <c r="H41" t="str">
        <f t="shared" si="1"/>
        <v>TARQEQ</v>
      </c>
      <c r="I41" t="str">
        <f t="shared" si="2"/>
        <v>tarqeq</v>
      </c>
      <c r="J41" s="26" t="str">
        <f t="shared" si="3"/>
        <v>3.5</v>
      </c>
      <c r="K41" t="str">
        <f t="shared" si="4"/>
        <v>0.23e15</v>
      </c>
      <c r="L41" t="str">
        <f t="shared" si="5"/>
        <v xml:space="preserve">export const TARQEQ: CelestialBody = {
  id: 'tarqeq',
  position: {
    x: 0,
    y: 0
  },
  speed: 0, // TODO
  mass: 0.23e15,
  radius: 3.5,
  semiMajorAxis: 17724200,
  eccentricity: 0.1373,
  trueAnomaly: 0,
  meanAnomaly: 161.020,
  type: CELESTIAL_BODY_TYPE.SATELLITE,
  satellites: [],
  orbitBody: null
};
</v>
      </c>
    </row>
    <row r="42" spans="1:12" ht="15.75" thickBot="1" x14ac:dyDescent="0.3">
      <c r="A42" s="15">
        <v>39</v>
      </c>
      <c r="B42" s="16" t="s">
        <v>167</v>
      </c>
      <c r="C42" s="15">
        <v>39.299999999999997</v>
      </c>
      <c r="D42" s="15">
        <v>43.5</v>
      </c>
      <c r="E42" s="15">
        <v>17937000</v>
      </c>
      <c r="F42" s="15" t="s">
        <v>61</v>
      </c>
      <c r="G42" t="str">
        <f t="shared" si="0"/>
        <v>201.288</v>
      </c>
      <c r="H42" t="str">
        <f t="shared" si="1"/>
        <v>SIARNAQ</v>
      </c>
      <c r="I42" t="str">
        <f t="shared" si="2"/>
        <v>siarnaq</v>
      </c>
      <c r="J42" s="26" t="str">
        <f t="shared" si="3"/>
        <v>19.65</v>
      </c>
      <c r="K42" t="str">
        <f t="shared" si="4"/>
        <v>43.5e15</v>
      </c>
      <c r="L42" t="str">
        <f t="shared" si="5"/>
        <v xml:space="preserve">export const SIARNAQ: CelestialBody = {
  id: 'siarnaq',
  position: {
    x: 0,
    y: 0
  },
  speed: 0, // TODO
  mass: 43.5e15,
  radius: 19.65,
  semiMajorAxis: 17937000,
  eccentricity: 0.5293,
  trueAnomaly: 0,
  meanAnomaly: 201.288,
  type: CELESTIAL_BODY_TYPE.SATELLITE,
  satellites: [],
  orbitBody: null
};
</v>
      </c>
    </row>
    <row r="43" spans="1:12" ht="15.75" thickBot="1" x14ac:dyDescent="0.3">
      <c r="A43" s="23">
        <v>40</v>
      </c>
      <c r="B43" s="24" t="s">
        <v>171</v>
      </c>
      <c r="C43" s="23">
        <v>15</v>
      </c>
      <c r="D43" s="23">
        <v>2.2999999999999998</v>
      </c>
      <c r="E43" s="23">
        <v>18243800</v>
      </c>
      <c r="F43" s="23" t="s">
        <v>62</v>
      </c>
      <c r="G43" t="str">
        <f t="shared" si="0"/>
        <v>265.783</v>
      </c>
      <c r="H43" t="str">
        <f t="shared" si="1"/>
        <v>TARVOS</v>
      </c>
      <c r="I43" t="str">
        <f t="shared" si="2"/>
        <v>tarvos</v>
      </c>
      <c r="J43" s="26" t="str">
        <f t="shared" si="3"/>
        <v>7.5</v>
      </c>
      <c r="K43" t="str">
        <f t="shared" si="4"/>
        <v>2.3e15</v>
      </c>
      <c r="L43" t="str">
        <f t="shared" si="5"/>
        <v xml:space="preserve">export const TARVOS: CelestialBody = {
  id: 'tarvos',
  position: {
    x: 0,
    y: 0
  },
  speed: 0, // TODO
  mass: 2.3e15,
  radius: 7.5,
  semiMajorAxis: 18243800,
  eccentricity: 0.4799,
  trueAnomaly: 0,
  meanAnomaly: 265.783,
  type: CELESTIAL_BODY_TYPE.SATELLITE,
  satellites: [],
  orbitBody: null
};
</v>
      </c>
    </row>
    <row r="44" spans="1:12" ht="15.75" thickBot="1" x14ac:dyDescent="0.3">
      <c r="A44" s="19">
        <v>41</v>
      </c>
      <c r="B44" s="20" t="s">
        <v>112</v>
      </c>
      <c r="C44" s="19">
        <v>8</v>
      </c>
      <c r="D44" s="19">
        <v>0.35</v>
      </c>
      <c r="E44" s="19">
        <v>18348800</v>
      </c>
      <c r="F44" s="19" t="s">
        <v>63</v>
      </c>
      <c r="G44" t="str">
        <f t="shared" si="0"/>
        <v>291.841</v>
      </c>
      <c r="H44" t="str">
        <f t="shared" si="1"/>
        <v>HYRROKKIN</v>
      </c>
      <c r="I44" t="str">
        <f t="shared" si="2"/>
        <v>hyrrokkin</v>
      </c>
      <c r="J44" s="26" t="str">
        <f t="shared" si="3"/>
        <v>4</v>
      </c>
      <c r="K44" t="str">
        <f t="shared" si="4"/>
        <v>0.35e15</v>
      </c>
      <c r="L44" t="str">
        <f t="shared" si="5"/>
        <v xml:space="preserve">export const HYRROKKIN: CelestialBody = {
  id: 'hyrrokkin',
  position: {
    x: 0,
    y: 0
  },
  speed: 0, // TODO
  mass: 0.35e15,
  radius: 4,
  semiMajorAxis: 18348800,
  eccentricity: 0.3582,
  trueAnomaly: 0,
  meanAnomaly: 291.841,
  type: CELESTIAL_BODY_TYPE.SATELLITE,
  satellites: [],
  orbitBody: null
};
</v>
      </c>
    </row>
    <row r="45" spans="1:12" ht="15.75" thickBot="1" x14ac:dyDescent="0.3">
      <c r="A45" s="19">
        <v>42</v>
      </c>
      <c r="B45" s="20" t="s">
        <v>113</v>
      </c>
      <c r="C45" s="19">
        <v>5</v>
      </c>
      <c r="D45" s="19">
        <v>0.15</v>
      </c>
      <c r="E45" s="19">
        <v>18379000</v>
      </c>
      <c r="F45" s="19" t="s">
        <v>64</v>
      </c>
      <c r="G45" t="str">
        <f t="shared" si="0"/>
        <v>314.541</v>
      </c>
      <c r="H45" t="str">
        <f t="shared" si="1"/>
        <v>GREIP</v>
      </c>
      <c r="I45" t="str">
        <f t="shared" si="2"/>
        <v>greip</v>
      </c>
      <c r="J45" s="26" t="str">
        <f t="shared" si="3"/>
        <v>2.5</v>
      </c>
      <c r="K45" t="str">
        <f t="shared" si="4"/>
        <v>0.15e15</v>
      </c>
      <c r="L45" t="str">
        <f t="shared" si="5"/>
        <v xml:space="preserve">export const GREIP: CelestialBody = {
  id: 'greip',
  position: {
    x: 0,
    y: 0
  },
  speed: 0, // TODO
  mass: 0.15e15,
  radius: 2.5,
  semiMajorAxis: 18379000,
  eccentricity: 0.3331,
  trueAnomaly: 0,
  meanAnomaly: 314.541,
  type: CELESTIAL_BODY_TYPE.SATELLITE,
  satellites: [],
  orbitBody: null
};
</v>
      </c>
    </row>
    <row r="46" spans="1:12" ht="15.75" thickBot="1" x14ac:dyDescent="0.3">
      <c r="A46" s="19">
        <v>43</v>
      </c>
      <c r="B46" s="20" t="s">
        <v>114</v>
      </c>
      <c r="C46" s="19">
        <v>7</v>
      </c>
      <c r="D46" s="19">
        <v>0.23</v>
      </c>
      <c r="E46" s="19">
        <v>18470800</v>
      </c>
      <c r="F46" s="19" t="s">
        <v>65</v>
      </c>
      <c r="G46" t="str">
        <f t="shared" si="0"/>
        <v>92.821</v>
      </c>
      <c r="H46" t="str">
        <f t="shared" si="1"/>
        <v>MUNDILFARI</v>
      </c>
      <c r="I46" t="str">
        <f t="shared" si="2"/>
        <v>mundilfari</v>
      </c>
      <c r="J46" s="26" t="str">
        <f t="shared" si="3"/>
        <v>3.5</v>
      </c>
      <c r="K46" t="str">
        <f t="shared" si="4"/>
        <v>0.23e15</v>
      </c>
      <c r="L46" t="str">
        <f t="shared" si="5"/>
        <v xml:space="preserve">export const MUNDILFARI: CelestialBody = {
  id: 'mundilfari',
  position: {
    x: 0,
    y: 0
  },
  speed: 0, // TODO
  mass: 0.23e15,
  radius: 3.5,
  semiMajorAxis: 18470800,
  eccentricity: 0.1787,
  trueAnomaly: 0,
  meanAnomaly: 92.821,
  type: CELESTIAL_BODY_TYPE.SATELLITE,
  satellites: [],
  orbitBody: null
};
</v>
      </c>
    </row>
    <row r="47" spans="1:12" ht="15" customHeight="1" thickBot="1" x14ac:dyDescent="0.3">
      <c r="A47" s="17">
        <v>44</v>
      </c>
      <c r="B47" s="18" t="s">
        <v>115</v>
      </c>
      <c r="C47" s="17">
        <v>6</v>
      </c>
      <c r="D47" s="17">
        <v>0.15</v>
      </c>
      <c r="E47" s="17">
        <v>18594700</v>
      </c>
      <c r="F47" s="17" t="s">
        <v>174</v>
      </c>
      <c r="G47" t="str">
        <f t="shared" si="0"/>
        <v>41.077</v>
      </c>
      <c r="H47" t="str">
        <f t="shared" si="1"/>
        <v>S_2004_S_13</v>
      </c>
      <c r="I47" t="str">
        <f t="shared" si="2"/>
        <v>s_2004-s-13</v>
      </c>
      <c r="J47" s="26" t="str">
        <f t="shared" si="3"/>
        <v>3</v>
      </c>
      <c r="K47" t="str">
        <f t="shared" si="4"/>
        <v>0.15e15</v>
      </c>
      <c r="L47" t="str">
        <f t="shared" si="5"/>
        <v xml:space="preserve">export const S_2004_S_13: CelestialBody = {
  id: 's_2004-s-13',
  position: {
    x: 0,
    y: 0
  },
  speed: 0, // TODO
  mass: 0.15e15,
  radius: 3,
  semiMajorAxis: 18594700,
  eccentricity: 0.29,
  trueAnomaly: 0,
  meanAnomaly: 41.077,
  type: CELESTIAL_BODY_TYPE.SATELLITE,
  satellites: [],
  orbitBody: null
};
</v>
      </c>
    </row>
    <row r="48" spans="1:12" ht="15.75" thickBot="1" x14ac:dyDescent="0.3">
      <c r="A48" s="19">
        <v>45</v>
      </c>
      <c r="B48" s="20" t="s">
        <v>116</v>
      </c>
      <c r="C48" s="19">
        <v>5</v>
      </c>
      <c r="D48" s="19">
        <v>0.15</v>
      </c>
      <c r="E48" s="19">
        <v>18839700</v>
      </c>
      <c r="F48" s="19" t="s">
        <v>66</v>
      </c>
      <c r="G48" t="str">
        <f t="shared" si="0"/>
        <v>96.596</v>
      </c>
      <c r="H48" t="str">
        <f t="shared" si="1"/>
        <v>S_2006_S_1</v>
      </c>
      <c r="I48" t="str">
        <f t="shared" si="2"/>
        <v>s_2006-s-1</v>
      </c>
      <c r="J48" s="26" t="str">
        <f t="shared" si="3"/>
        <v>2.5</v>
      </c>
      <c r="K48" t="str">
        <f t="shared" si="4"/>
        <v>0.15e15</v>
      </c>
      <c r="L48" t="str">
        <f t="shared" si="5"/>
        <v xml:space="preserve">export const S_2006_S_1: CelestialBody = {
  id: 's_2006-s-1',
  position: {
    x: 0,
    y: 0
  },
  speed: 0, // TODO
  mass: 0.15e15,
  radius: 2.5,
  semiMajorAxis: 18839700,
  eccentricity: 0.0972,
  trueAnomaly: 0,
  meanAnomaly: 96.596,
  type: CELESTIAL_BODY_TYPE.SATELLITE,
  satellites: [],
  orbitBody: null
};
</v>
      </c>
    </row>
    <row r="49" spans="1:12" ht="15" customHeight="1" thickBot="1" x14ac:dyDescent="0.3">
      <c r="A49" s="17">
        <v>46</v>
      </c>
      <c r="B49" s="18" t="s">
        <v>117</v>
      </c>
      <c r="C49" s="17">
        <v>5</v>
      </c>
      <c r="D49" s="17">
        <v>0.09</v>
      </c>
      <c r="E49" s="17">
        <v>19143500</v>
      </c>
      <c r="F49" s="17" t="s">
        <v>67</v>
      </c>
      <c r="G49" t="str">
        <f t="shared" si="0"/>
        <v>292.691</v>
      </c>
      <c r="H49" t="str">
        <f t="shared" si="1"/>
        <v>S_2007_S_3</v>
      </c>
      <c r="I49" t="str">
        <f t="shared" si="2"/>
        <v>s_2007-s-3</v>
      </c>
      <c r="J49" s="26" t="str">
        <f t="shared" si="3"/>
        <v>2.5</v>
      </c>
      <c r="K49" t="str">
        <f t="shared" si="4"/>
        <v>0.09e15</v>
      </c>
      <c r="L49" t="str">
        <f t="shared" si="5"/>
        <v xml:space="preserve">export const S_2007_S_3: CelestialBody = {
  id: 's_2007-s-3',
  position: {
    x: 0,
    y: 0
  },
  speed: 0, // TODO
  mass: 0.09e15,
  radius: 2.5,
  semiMajorAxis: 19143500,
  eccentricity: 0.1671,
  trueAnomaly: 0,
  meanAnomaly: 292.691,
  type: CELESTIAL_BODY_TYPE.SATELLITE,
  satellites: [],
  orbitBody: null
};
</v>
      </c>
    </row>
    <row r="50" spans="1:12" ht="15.75" thickBot="1" x14ac:dyDescent="0.3">
      <c r="A50" s="19">
        <v>47</v>
      </c>
      <c r="B50" s="20" t="s">
        <v>118</v>
      </c>
      <c r="C50" s="19">
        <v>7</v>
      </c>
      <c r="D50" s="19">
        <v>0.23</v>
      </c>
      <c r="E50" s="19">
        <v>19166800</v>
      </c>
      <c r="F50" s="19" t="s">
        <v>68</v>
      </c>
      <c r="G50" t="str">
        <f t="shared" si="0"/>
        <v>321.133</v>
      </c>
      <c r="H50" t="str">
        <f t="shared" si="1"/>
        <v>SUTTUNGR</v>
      </c>
      <c r="I50" t="str">
        <f t="shared" si="2"/>
        <v>suttungr</v>
      </c>
      <c r="J50" s="26" t="str">
        <f t="shared" si="3"/>
        <v>3.5</v>
      </c>
      <c r="K50" t="str">
        <f t="shared" si="4"/>
        <v>0.23e15</v>
      </c>
      <c r="L50" t="str">
        <f t="shared" si="5"/>
        <v xml:space="preserve">export const SUTTUNGR: CelestialBody = {
  id: 'suttungr',
  position: {
    x: 0,
    y: 0
  },
  speed: 0, // TODO
  mass: 0.23e15,
  radius: 3.5,
  semiMajorAxis: 19166800,
  eccentricity: 0.1445,
  trueAnomaly: 0,
  meanAnomaly: 321.133,
  type: CELESTIAL_BODY_TYPE.SATELLITE,
  satellites: [],
  orbitBody: null
};
</v>
      </c>
    </row>
    <row r="51" spans="1:12" ht="15.75" thickBot="1" x14ac:dyDescent="0.3">
      <c r="A51" s="19">
        <v>48</v>
      </c>
      <c r="B51" s="20" t="s">
        <v>119</v>
      </c>
      <c r="C51" s="19">
        <v>4</v>
      </c>
      <c r="D51" s="19">
        <v>0.05</v>
      </c>
      <c r="E51" s="19">
        <v>19188100</v>
      </c>
      <c r="F51" s="19" t="s">
        <v>69</v>
      </c>
      <c r="G51" s="34" t="s">
        <v>417</v>
      </c>
      <c r="H51" t="str">
        <f t="shared" si="1"/>
        <v>S_2004_S_20</v>
      </c>
      <c r="I51" t="str">
        <f t="shared" si="2"/>
        <v>s_2004-s-20</v>
      </c>
      <c r="J51" s="26" t="str">
        <f t="shared" si="3"/>
        <v>2</v>
      </c>
      <c r="K51" t="str">
        <f t="shared" si="4"/>
        <v>0.05e15</v>
      </c>
      <c r="L51" t="str">
        <f t="shared" si="5"/>
        <v xml:space="preserve">export const S_2004_S_20: CelestialBody = {
  id: 's_2004-s-20',
  position: {
    x: 0,
    y: 0
  },
  speed: 0, // TODO
  mass: 0.05e15,
  radius: 2,
  semiMajorAxis: 19188100,
  eccentricity: 0.1976,
  trueAnomaly: 0,
  meanAnomaly: 341.3,
  type: CELESTIAL_BODY_TYPE.SATELLITE,
  satellites: [],
  orbitBody: null
};
</v>
      </c>
    </row>
    <row r="52" spans="1:12" ht="15.75" thickBot="1" x14ac:dyDescent="0.3">
      <c r="A52" s="19">
        <v>49</v>
      </c>
      <c r="B52" s="20" t="s">
        <v>120</v>
      </c>
      <c r="C52" s="19">
        <v>6</v>
      </c>
      <c r="D52" s="19">
        <v>0.15</v>
      </c>
      <c r="E52" s="19">
        <v>19197900</v>
      </c>
      <c r="F52" s="19" t="s">
        <v>70</v>
      </c>
      <c r="G52" t="str">
        <f t="shared" si="0"/>
        <v>198.750</v>
      </c>
      <c r="H52" t="str">
        <f t="shared" si="1"/>
        <v>JARNSAXA</v>
      </c>
      <c r="I52" t="str">
        <f t="shared" si="2"/>
        <v>jarnsaxa</v>
      </c>
      <c r="J52" s="26" t="str">
        <f t="shared" si="3"/>
        <v>3</v>
      </c>
      <c r="K52" t="str">
        <f t="shared" si="4"/>
        <v>0.15e15</v>
      </c>
      <c r="L52" t="str">
        <f t="shared" si="5"/>
        <v xml:space="preserve">export const JARNSAXA: CelestialBody = {
  id: 'jarnsaxa',
  position: {
    x: 0,
    y: 0
  },
  speed: 0, // TODO
  mass: 0.15e15,
  radius: 3,
  semiMajorAxis: 19197900,
  eccentricity: 0.2148,
  trueAnomaly: 0,
  meanAnomaly: 198.750,
  type: CELESTIAL_BODY_TYPE.SATELLITE,
  satellites: [],
  orbitBody: null
};
</v>
      </c>
    </row>
    <row r="53" spans="1:12" ht="15.75" thickBot="1" x14ac:dyDescent="0.3">
      <c r="A53" s="19">
        <v>50</v>
      </c>
      <c r="B53" s="20" t="s">
        <v>121</v>
      </c>
      <c r="C53" s="19">
        <v>7</v>
      </c>
      <c r="D53" s="19">
        <v>0.23</v>
      </c>
      <c r="E53" s="19">
        <v>19226600</v>
      </c>
      <c r="F53" s="19" t="s">
        <v>175</v>
      </c>
      <c r="G53" t="str">
        <f t="shared" si="0"/>
        <v>114.172</v>
      </c>
      <c r="H53" t="str">
        <f t="shared" si="1"/>
        <v>NARVI</v>
      </c>
      <c r="I53" t="str">
        <f t="shared" si="2"/>
        <v>narvi</v>
      </c>
      <c r="J53" s="26" t="str">
        <f t="shared" si="3"/>
        <v>3.5</v>
      </c>
      <c r="K53" t="str">
        <f t="shared" si="4"/>
        <v>0.23e15</v>
      </c>
      <c r="L53" t="str">
        <f t="shared" si="5"/>
        <v xml:space="preserve">export const NARVI: CelestialBody = {
  id: 'narvi',
  position: {
    x: 0,
    y: 0
  },
  speed: 0, // TODO
  mass: 0.23e15,
  radius: 3.5,
  semiMajorAxis: 19226600,
  eccentricity: 0.299,
  trueAnomaly: 0,
  meanAnomaly: 114.172,
  type: CELESTIAL_BODY_TYPE.SATELLITE,
  satellites: [],
  orbitBody: null
};
</v>
      </c>
    </row>
    <row r="54" spans="1:12" ht="15.75" thickBot="1" x14ac:dyDescent="0.3">
      <c r="A54" s="19">
        <v>51</v>
      </c>
      <c r="B54" s="20" t="s">
        <v>122</v>
      </c>
      <c r="C54" s="19">
        <v>5</v>
      </c>
      <c r="D54" s="19">
        <v>0.15</v>
      </c>
      <c r="E54" s="19">
        <v>19290200</v>
      </c>
      <c r="F54" s="19" t="s">
        <v>71</v>
      </c>
      <c r="G54" t="str">
        <f t="shared" si="0"/>
        <v>306.494</v>
      </c>
      <c r="H54" t="str">
        <f t="shared" si="1"/>
        <v>BERGELMIR</v>
      </c>
      <c r="I54" t="str">
        <f t="shared" si="2"/>
        <v>bergelmir</v>
      </c>
      <c r="J54" s="26" t="str">
        <f t="shared" si="3"/>
        <v>2.5</v>
      </c>
      <c r="K54" t="str">
        <f t="shared" si="4"/>
        <v>0.15e15</v>
      </c>
      <c r="L54" t="str">
        <f t="shared" si="5"/>
        <v xml:space="preserve">export const BERGELMIR: CelestialBody = {
  id: 'bergelmir',
  position: {
    x: 0,
    y: 0
  },
  speed: 0, // TODO
  mass: 0.15e15,
  radius: 2.5,
  semiMajorAxis: 19290200,
  eccentricity: 0.1399,
  trueAnomaly: 0,
  meanAnomaly: 306.494,
  type: CELESTIAL_BODY_TYPE.SATELLITE,
  satellites: [],
  orbitBody: null
};
</v>
      </c>
    </row>
    <row r="55" spans="1:12" ht="15.75" thickBot="1" x14ac:dyDescent="0.3">
      <c r="A55" s="19">
        <v>52</v>
      </c>
      <c r="B55" s="20" t="s">
        <v>123</v>
      </c>
      <c r="C55" s="19">
        <v>5</v>
      </c>
      <c r="D55" s="19">
        <v>0.15</v>
      </c>
      <c r="E55" s="19">
        <v>19435300</v>
      </c>
      <c r="F55" s="19" t="s">
        <v>72</v>
      </c>
      <c r="G55" t="str">
        <f t="shared" si="0"/>
        <v>163.640</v>
      </c>
      <c r="H55" t="str">
        <f t="shared" si="1"/>
        <v>HATI</v>
      </c>
      <c r="I55" t="str">
        <f t="shared" si="2"/>
        <v>hati</v>
      </c>
      <c r="J55" s="26" t="str">
        <f t="shared" si="3"/>
        <v>2.5</v>
      </c>
      <c r="K55" t="str">
        <f t="shared" si="4"/>
        <v>0.15e15</v>
      </c>
      <c r="L55" t="str">
        <f t="shared" si="5"/>
        <v xml:space="preserve">export const HATI: CelestialBody = {
  id: 'hati',
  position: {
    x: 0,
    y: 0
  },
  speed: 0, // TODO
  mass: 0.15e15,
  radius: 2.5,
  semiMajorAxis: 19435300,
  eccentricity: 0.3295,
  trueAnomaly: 0,
  meanAnomaly: 163.640,
  type: CELESTIAL_BODY_TYPE.SATELLITE,
  satellites: [],
  orbitBody: null
};
</v>
      </c>
    </row>
    <row r="56" spans="1:12" ht="15" customHeight="1" thickBot="1" x14ac:dyDescent="0.3">
      <c r="A56" s="17">
        <v>53</v>
      </c>
      <c r="B56" s="18" t="s">
        <v>124</v>
      </c>
      <c r="C56" s="17">
        <v>4</v>
      </c>
      <c r="D56" s="17">
        <v>0.05</v>
      </c>
      <c r="E56" s="17">
        <v>19574300</v>
      </c>
      <c r="F56" s="17" t="s">
        <v>73</v>
      </c>
      <c r="G56" t="str">
        <f t="shared" si="0"/>
        <v>228.545</v>
      </c>
      <c r="H56" t="str">
        <f t="shared" si="1"/>
        <v>S_2004_S_17</v>
      </c>
      <c r="I56" t="str">
        <f t="shared" si="2"/>
        <v>s_2004-s-17</v>
      </c>
      <c r="J56" s="26" t="str">
        <f t="shared" si="3"/>
        <v>2</v>
      </c>
      <c r="K56" t="str">
        <f t="shared" si="4"/>
        <v>0.05e15</v>
      </c>
      <c r="L56" t="str">
        <f t="shared" si="5"/>
        <v xml:space="preserve">export const S_2004_S_17: CelestialBody = {
  id: 's_2004-s-17',
  position: {
    x: 0,
    y: 0
  },
  speed: 0, // TODO
  mass: 0.05e15,
  radius: 2,
  semiMajorAxis: 19574300,
  eccentricity: 0.1916,
  trueAnomaly: 0,
  meanAnomaly: 228.545,
  type: CELESTIAL_BODY_TYPE.SATELLITE,
  satellites: [],
  orbitBody: null
};
</v>
      </c>
    </row>
    <row r="57" spans="1:12" ht="15" customHeight="1" thickBot="1" x14ac:dyDescent="0.3">
      <c r="A57" s="17">
        <v>54</v>
      </c>
      <c r="B57" s="18" t="s">
        <v>125</v>
      </c>
      <c r="C57" s="17">
        <v>5</v>
      </c>
      <c r="D57" s="17">
        <v>0.09</v>
      </c>
      <c r="E57" s="17">
        <v>19736400</v>
      </c>
      <c r="F57" s="17" t="s">
        <v>74</v>
      </c>
      <c r="G57" t="str">
        <f t="shared" si="0"/>
        <v>1.599</v>
      </c>
      <c r="H57" t="str">
        <f t="shared" si="1"/>
        <v>S_2004_S_12</v>
      </c>
      <c r="I57" t="str">
        <f t="shared" si="2"/>
        <v>s_2004-s-12</v>
      </c>
      <c r="J57" s="26" t="str">
        <f t="shared" si="3"/>
        <v>2.5</v>
      </c>
      <c r="K57" t="str">
        <f t="shared" si="4"/>
        <v>0.09e15</v>
      </c>
      <c r="L57" t="str">
        <f t="shared" si="5"/>
        <v xml:space="preserve">export const S_2004_S_12: CelestialBody = {
  id: 's_2004-s-12',
  position: {
    x: 0,
    y: 0
  },
  speed: 0, // TODO
  mass: 0.09e15,
  radius: 2.5,
  semiMajorAxis: 19736400,
  eccentricity: 0.3929,
  trueAnomaly: 0,
  meanAnomaly: 1.599,
  type: CELESTIAL_BODY_TYPE.SATELLITE,
  satellites: [],
  orbitBody: null
};
</v>
      </c>
    </row>
    <row r="58" spans="1:12" ht="15.75" thickBot="1" x14ac:dyDescent="0.3">
      <c r="A58" s="19">
        <v>55</v>
      </c>
      <c r="B58" s="20" t="s">
        <v>126</v>
      </c>
      <c r="C58" s="19">
        <v>6</v>
      </c>
      <c r="D58" s="19">
        <v>0.15</v>
      </c>
      <c r="E58" s="19">
        <v>19982800</v>
      </c>
      <c r="F58" s="19" t="s">
        <v>75</v>
      </c>
      <c r="G58" s="34" t="s">
        <v>418</v>
      </c>
      <c r="H58" t="str">
        <f t="shared" si="1"/>
        <v>S_2004_S_27</v>
      </c>
      <c r="I58" t="str">
        <f t="shared" si="2"/>
        <v>s_2004-s-27</v>
      </c>
      <c r="J58" s="26" t="str">
        <f t="shared" si="3"/>
        <v>3</v>
      </c>
      <c r="K58" t="str">
        <f t="shared" si="4"/>
        <v>0.15e15</v>
      </c>
      <c r="L58" t="str">
        <f t="shared" si="5"/>
        <v xml:space="preserve">export const S_2004_S_27: CelestialBody = {
  id: 's_2004-s-27',
  position: {
    x: 0,
    y: 0
  },
  speed: 0, // TODO
  mass: 0.15e15,
  radius: 3,
  semiMajorAxis: 19982800,
  eccentricity: 0.1364,
  trueAnomaly: 0,
  meanAnomaly: 92.56,
  type: CELESTIAL_BODY_TYPE.SATELLITE,
  satellites: [],
  orbitBody: null
};
</v>
      </c>
    </row>
    <row r="59" spans="1:12" ht="15.75" thickBot="1" x14ac:dyDescent="0.3">
      <c r="A59" s="19">
        <v>56</v>
      </c>
      <c r="B59" s="20" t="s">
        <v>127</v>
      </c>
      <c r="C59" s="19">
        <v>5</v>
      </c>
      <c r="D59" s="19">
        <v>0.09</v>
      </c>
      <c r="E59" s="19">
        <v>20101600</v>
      </c>
      <c r="F59" s="19" t="s">
        <v>76</v>
      </c>
      <c r="G59" t="str">
        <f t="shared" si="0"/>
        <v>282.813</v>
      </c>
      <c r="H59" t="str">
        <f t="shared" si="1"/>
        <v>FARBAUTI</v>
      </c>
      <c r="I59" t="str">
        <f t="shared" si="2"/>
        <v>farbauti</v>
      </c>
      <c r="J59" s="26" t="str">
        <f t="shared" si="3"/>
        <v>2.5</v>
      </c>
      <c r="K59" t="str">
        <f t="shared" si="4"/>
        <v>0.09e15</v>
      </c>
      <c r="L59" t="str">
        <f t="shared" si="5"/>
        <v xml:space="preserve">export const FARBAUTI: CelestialBody = {
  id: 'farbauti',
  position: {
    x: 0,
    y: 0
  },
  speed: 0, // TODO
  mass: 0.09e15,
  radius: 2.5,
  semiMajorAxis: 20101600,
  eccentricity: 0.1756,
  trueAnomaly: 0,
  meanAnomaly: 282.813,
  type: CELESTIAL_BODY_TYPE.SATELLITE,
  satellites: [],
  orbitBody: null
};
</v>
      </c>
    </row>
    <row r="60" spans="1:12" ht="15.75" thickBot="1" x14ac:dyDescent="0.3">
      <c r="A60" s="19">
        <v>57</v>
      </c>
      <c r="B60" s="20" t="s">
        <v>128</v>
      </c>
      <c r="C60" s="19">
        <v>8</v>
      </c>
      <c r="D60" s="19">
        <v>0.23</v>
      </c>
      <c r="E60" s="19">
        <v>20236700</v>
      </c>
      <c r="F60" s="19" t="s">
        <v>77</v>
      </c>
      <c r="G60" t="str">
        <f t="shared" si="0"/>
        <v>30.075</v>
      </c>
      <c r="H60" t="str">
        <f t="shared" si="1"/>
        <v>THRYMR</v>
      </c>
      <c r="I60" t="str">
        <f t="shared" si="2"/>
        <v>thrymr</v>
      </c>
      <c r="J60" s="26" t="str">
        <f t="shared" si="3"/>
        <v>4</v>
      </c>
      <c r="K60" t="str">
        <f t="shared" si="4"/>
        <v>0.23e15</v>
      </c>
      <c r="L60" t="str">
        <f t="shared" si="5"/>
        <v xml:space="preserve">export const THRYMR: CelestialBody = {
  id: 'thrymr',
  position: {
    x: 0,
    y: 0
  },
  speed: 0, // TODO
  mass: 0.23e15,
  radius: 4,
  semiMajorAxis: 20236700,
  eccentricity: 0.4332,
  trueAnomaly: 0,
  meanAnomaly: 30.075,
  type: CELESTIAL_BODY_TYPE.SATELLITE,
  satellites: [],
  orbitBody: null
};
</v>
      </c>
    </row>
    <row r="61" spans="1:12" ht="15.75" thickBot="1" x14ac:dyDescent="0.3">
      <c r="A61" s="19">
        <v>58</v>
      </c>
      <c r="B61" s="20" t="s">
        <v>129</v>
      </c>
      <c r="C61" s="19">
        <v>7</v>
      </c>
      <c r="D61" s="19">
        <v>0.23</v>
      </c>
      <c r="E61" s="19">
        <v>20432100</v>
      </c>
      <c r="F61" s="19" t="s">
        <v>78</v>
      </c>
      <c r="G61" t="str">
        <f t="shared" si="0"/>
        <v>239.156</v>
      </c>
      <c r="H61" t="str">
        <f t="shared" si="1"/>
        <v>BESTLA</v>
      </c>
      <c r="I61" t="str">
        <f t="shared" si="2"/>
        <v>bestla</v>
      </c>
      <c r="J61" s="26" t="str">
        <f t="shared" si="3"/>
        <v>3.5</v>
      </c>
      <c r="K61" t="str">
        <f t="shared" si="4"/>
        <v>0.23e15</v>
      </c>
      <c r="L61" t="str">
        <f t="shared" si="5"/>
        <v xml:space="preserve">export const BESTLA: CelestialBody = {
  id: 'bestla',
  position: {
    x: 0,
    y: 0
  },
  speed: 0, // TODO
  mass: 0.23e15,
  radius: 3.5,
  semiMajorAxis: 20432100,
  eccentricity: 0.7072,
  trueAnomaly: 0,
  meanAnomaly: 239.156,
  type: CELESTIAL_BODY_TYPE.SATELLITE,
  satellites: [],
  orbitBody: null
};
</v>
      </c>
    </row>
    <row r="62" spans="1:12" ht="15" customHeight="1" thickBot="1" x14ac:dyDescent="0.3">
      <c r="A62" s="17">
        <v>59</v>
      </c>
      <c r="B62" s="18" t="s">
        <v>130</v>
      </c>
      <c r="C62" s="17">
        <v>6</v>
      </c>
      <c r="D62" s="17">
        <v>0.15</v>
      </c>
      <c r="E62" s="17">
        <v>20576700</v>
      </c>
      <c r="F62" s="17" t="s">
        <v>79</v>
      </c>
      <c r="G62" t="str">
        <f t="shared" si="0"/>
        <v>79.762</v>
      </c>
      <c r="H62" t="str">
        <f t="shared" si="1"/>
        <v>S_2004_S_7</v>
      </c>
      <c r="I62" t="str">
        <f t="shared" si="2"/>
        <v>s_2004-s-7</v>
      </c>
      <c r="J62" s="26" t="str">
        <f t="shared" si="3"/>
        <v>3</v>
      </c>
      <c r="K62" t="str">
        <f t="shared" si="4"/>
        <v>0.15e15</v>
      </c>
      <c r="L62" t="str">
        <f t="shared" si="5"/>
        <v xml:space="preserve">export const S_2004_S_7: CelestialBody = {
  id: 's_2004-s-7',
  position: {
    x: 0,
    y: 0
  },
  speed: 0, // TODO
  mass: 0.15e15,
  radius: 3,
  semiMajorAxis: 20576700,
  eccentricity: 0.4998,
  trueAnomaly: 0,
  meanAnomaly: 79.762,
  type: CELESTIAL_BODY_TYPE.SATELLITE,
  satellites: [],
  orbitBody: null
};
</v>
      </c>
    </row>
    <row r="63" spans="1:12" ht="15.75" thickBot="1" x14ac:dyDescent="0.3">
      <c r="A63" s="19">
        <v>60</v>
      </c>
      <c r="B63" s="20" t="s">
        <v>131</v>
      </c>
      <c r="C63" s="19">
        <v>6</v>
      </c>
      <c r="D63" s="19">
        <v>0.15</v>
      </c>
      <c r="E63" s="19">
        <v>20598900</v>
      </c>
      <c r="F63" s="19" t="s">
        <v>80</v>
      </c>
      <c r="G63" t="str">
        <f t="shared" si="0"/>
        <v>26.017</v>
      </c>
      <c r="H63" t="str">
        <f t="shared" si="1"/>
        <v>AEGIR</v>
      </c>
      <c r="I63" t="str">
        <f t="shared" si="2"/>
        <v>aegir</v>
      </c>
      <c r="J63" s="26" t="str">
        <f t="shared" si="3"/>
        <v>3</v>
      </c>
      <c r="K63" t="str">
        <f t="shared" si="4"/>
        <v>0.15e15</v>
      </c>
      <c r="L63" t="str">
        <f t="shared" si="5"/>
        <v xml:space="preserve">export const AEGIR: CelestialBody = {
  id: 'aegir',
  position: {
    x: 0,
    y: 0
  },
  speed: 0, // TODO
  mass: 0.15e15,
  radius: 3,
  semiMajorAxis: 20598900,
  eccentricity: 0.2379,
  trueAnomaly: 0,
  meanAnomaly: 26.017,
  type: CELESTIAL_BODY_TYPE.SATELLITE,
  satellites: [],
  orbitBody: null
};
</v>
      </c>
    </row>
    <row r="64" spans="1:12" ht="15.75" thickBot="1" x14ac:dyDescent="0.3">
      <c r="A64" s="19">
        <v>61</v>
      </c>
      <c r="B64" s="20" t="s">
        <v>132</v>
      </c>
      <c r="C64" s="19">
        <v>3</v>
      </c>
      <c r="D64" s="19">
        <v>0.03</v>
      </c>
      <c r="E64" s="19">
        <v>20733300</v>
      </c>
      <c r="F64" s="19" t="s">
        <v>81</v>
      </c>
      <c r="G64" s="34" t="s">
        <v>419</v>
      </c>
      <c r="H64" t="str">
        <f t="shared" ref="H64:H85" si="6">UPPER(SUBSTITUTE(SUBSTITUTE(B64," ","_"),"/","_"))</f>
        <v>S_2004_S_30</v>
      </c>
      <c r="I64" t="str">
        <f t="shared" si="2"/>
        <v>s_2004-s-30</v>
      </c>
      <c r="J64" s="26" t="str">
        <f t="shared" ref="J64:J85" si="7">SUBSTITUTE(C64/2,",",".")</f>
        <v>1.5</v>
      </c>
      <c r="K64" t="str">
        <f t="shared" ref="K64:K85" si="8">SUBSTITUTE(CONCATENATE(D64,"e15"),",",".")</f>
        <v>0.03e15</v>
      </c>
      <c r="L64" t="str">
        <f t="shared" si="5"/>
        <v xml:space="preserve">export const S_2004_S_30: CelestialBody = {
  id: 's_2004-s-30',
  position: {
    x: 0,
    y: 0
  },
  speed: 0, // TODO
  mass: 0.03e15,
  radius: 1.5,
  semiMajorAxis: 20733300,
  eccentricity: 0.0859,
  trueAnomaly: 0,
  meanAnomaly: 132.4,
  type: CELESTIAL_BODY_TYPE.SATELLITE,
  satellites: [],
  orbitBody: null
};
</v>
      </c>
    </row>
    <row r="65" spans="1:12" ht="15.75" thickBot="1" x14ac:dyDescent="0.3">
      <c r="A65" s="19">
        <v>62</v>
      </c>
      <c r="B65" s="20" t="s">
        <v>133</v>
      </c>
      <c r="C65" s="19">
        <v>3</v>
      </c>
      <c r="D65" s="19">
        <v>0.03</v>
      </c>
      <c r="E65" s="19">
        <v>20737100</v>
      </c>
      <c r="F65" s="19" t="s">
        <v>82</v>
      </c>
      <c r="G65" s="34" t="s">
        <v>421</v>
      </c>
      <c r="H65" t="str">
        <f t="shared" si="6"/>
        <v>S_2004_S_22</v>
      </c>
      <c r="I65" t="str">
        <f t="shared" si="2"/>
        <v>s_2004-s-22</v>
      </c>
      <c r="J65" s="26" t="str">
        <f t="shared" si="7"/>
        <v>1.5</v>
      </c>
      <c r="K65" t="str">
        <f t="shared" si="8"/>
        <v>0.03e15</v>
      </c>
      <c r="L65" t="str">
        <f t="shared" si="5"/>
        <v xml:space="preserve">export const S_2004_S_22: CelestialBody = {
  id: 's_2004-s-22',
  position: {
    x: 0,
    y: 0
  },
  speed: 0, // TODO
  mass: 0.03e15,
  radius: 1.5,
  semiMajorAxis: 20737100,
  eccentricity: 0.2369,
  trueAnomaly: 0,
  meanAnomaly: 118.0,
  type: CELESTIAL_BODY_TYPE.SATELLITE,
  satellites: [],
  orbitBody: null
};
</v>
      </c>
    </row>
    <row r="66" spans="1:12" ht="15.75" thickBot="1" x14ac:dyDescent="0.3">
      <c r="A66" s="19">
        <v>63</v>
      </c>
      <c r="B66" s="20" t="s">
        <v>134</v>
      </c>
      <c r="C66" s="19">
        <v>4</v>
      </c>
      <c r="D66" s="19">
        <v>0.05</v>
      </c>
      <c r="E66" s="19">
        <v>20814800</v>
      </c>
      <c r="F66" s="19" t="s">
        <v>83</v>
      </c>
      <c r="G66" s="34" t="s">
        <v>420</v>
      </c>
      <c r="H66" t="str">
        <f t="shared" si="6"/>
        <v>S_2004_S_25</v>
      </c>
      <c r="I66" t="str">
        <f t="shared" si="2"/>
        <v>s_2004-s-25</v>
      </c>
      <c r="J66" s="26" t="str">
        <f t="shared" si="7"/>
        <v>2</v>
      </c>
      <c r="K66" t="str">
        <f t="shared" si="8"/>
        <v>0.05e15</v>
      </c>
      <c r="L66" t="str">
        <f t="shared" si="5"/>
        <v xml:space="preserve">export const S_2004_S_25: CelestialBody = {
  id: 's_2004-s-25',
  position: {
    x: 0,
    y: 0
  },
  speed: 0, // TODO
  mass: 0.05e15,
  radius: 2,
  semiMajorAxis: 20814800,
  eccentricity: 0.4362,
  trueAnomaly: 0,
  meanAnomaly: 301.6,
  type: CELESTIAL_BODY_TYPE.SATELLITE,
  satellites: [],
  orbitBody: null
};
</v>
      </c>
    </row>
    <row r="67" spans="1:12" ht="15.75" thickBot="1" x14ac:dyDescent="0.3">
      <c r="A67" s="19">
        <v>64</v>
      </c>
      <c r="B67" s="20" t="s">
        <v>135</v>
      </c>
      <c r="C67" s="19">
        <v>4</v>
      </c>
      <c r="D67" s="19">
        <v>0.05</v>
      </c>
      <c r="E67" s="19">
        <v>20963400</v>
      </c>
      <c r="F67" s="19" t="s">
        <v>84</v>
      </c>
      <c r="G67" s="34" t="s">
        <v>422</v>
      </c>
      <c r="H67" t="str">
        <f t="shared" si="6"/>
        <v>S_2004_S_32</v>
      </c>
      <c r="I67" t="str">
        <f t="shared" si="2"/>
        <v>s_2004-s-32</v>
      </c>
      <c r="J67" s="26" t="str">
        <f t="shared" si="7"/>
        <v>2</v>
      </c>
      <c r="K67" t="str">
        <f t="shared" si="8"/>
        <v>0.05e15</v>
      </c>
      <c r="L67" t="str">
        <f t="shared" si="5"/>
        <v xml:space="preserve">export const S_2004_S_32: CelestialBody = {
  id: 's_2004-s-32',
  position: {
    x: 0,
    y: 0
  },
  speed: 0, // TODO
  mass: 0.05e15,
  radius: 2,
  semiMajorAxis: 20963400,
  eccentricity: 0.2594,
  trueAnomaly: 0,
  meanAnomaly: 298.6,
  type: CELESTIAL_BODY_TYPE.SATELLITE,
  satellites: [],
  orbitBody: null
};
</v>
      </c>
    </row>
    <row r="68" spans="1:12" ht="15.75" thickBot="1" x14ac:dyDescent="0.3">
      <c r="A68" s="19">
        <v>65</v>
      </c>
      <c r="B68" s="20" t="s">
        <v>136</v>
      </c>
      <c r="C68" s="19">
        <v>4</v>
      </c>
      <c r="D68" s="19">
        <v>0.05</v>
      </c>
      <c r="E68" s="19">
        <v>21444300</v>
      </c>
      <c r="F68" s="19" t="s">
        <v>85</v>
      </c>
      <c r="G68" s="34" t="s">
        <v>423</v>
      </c>
      <c r="H68" t="str">
        <f t="shared" si="6"/>
        <v>S_2004_S_23</v>
      </c>
      <c r="I68" t="str">
        <f t="shared" si="2"/>
        <v>s_2004-s-23</v>
      </c>
      <c r="J68" s="26" t="str">
        <f t="shared" si="7"/>
        <v>2</v>
      </c>
      <c r="K68" t="str">
        <f t="shared" si="8"/>
        <v>0.05e15</v>
      </c>
      <c r="L68" t="str">
        <f t="shared" si="5"/>
        <v xml:space="preserve">export const S_2004_S_23: CelestialBody = {
  id: 's_2004-s-23',
  position: {
    x: 0,
    y: 0
  },
  speed: 0, // TODO
  mass: 0.05e15,
  radius: 2,
  semiMajorAxis: 21444300,
  eccentricity: 0.4133,
  trueAnomaly: 0,
  meanAnomaly: 357.2,
  type: CELESTIAL_BODY_TYPE.SATELLITE,
  satellites: [],
  orbitBody: null
};
</v>
      </c>
    </row>
    <row r="69" spans="1:12" ht="15.75" thickBot="1" x14ac:dyDescent="0.3">
      <c r="A69" s="19">
        <v>66</v>
      </c>
      <c r="B69" s="20" t="s">
        <v>137</v>
      </c>
      <c r="C69" s="19">
        <v>6</v>
      </c>
      <c r="D69" s="19">
        <v>0.15</v>
      </c>
      <c r="E69" s="19">
        <v>21607300</v>
      </c>
      <c r="F69" s="19" t="s">
        <v>86</v>
      </c>
      <c r="G69" t="str">
        <f t="shared" ref="G69:G83" si="9">IFERROR(VLOOKUP(B69,$B$89:$F$151,5,FALSE),"null")</f>
        <v>167.147</v>
      </c>
      <c r="H69" t="str">
        <f t="shared" si="6"/>
        <v>S_2006_S_3</v>
      </c>
      <c r="I69" t="str">
        <f t="shared" ref="I69:I85" si="10">LOWER(SUBSTITUTE(SUBSTITUTE(B69," ","-"),"/","_"))</f>
        <v>s_2006-s-3</v>
      </c>
      <c r="J69" s="26" t="str">
        <f t="shared" si="7"/>
        <v>3</v>
      </c>
      <c r="K69" t="str">
        <f t="shared" si="8"/>
        <v>0.15e15</v>
      </c>
      <c r="L69" t="str">
        <f t="shared" ref="L69:L85" si="11">"export const " &amp; H69 &amp; ": CelestialBody = {
  id: '" &amp; I69 &amp; "',
  position: {
    x: 0,
    y: 0" &amp; "
  },
  speed: 0, // TODO
  mass: "&amp;K69&amp;",
  radius: "&amp;J69&amp;",
  semiMajorAxis: "&amp;E69&amp;",
  eccentricity: "&amp;F69&amp;",
  trueAnomaly: 0,
  meanAnomaly: "&amp;G69&amp;",
  type: CELESTIAL_BODY_TYPE.SATELLITE,
  satellites: [],
  orbitBody: null
};
"</f>
        <v xml:space="preserve">export const S_2006_S_3: CelestialBody = {
  id: 's_2006-s-3',
  position: {
    x: 0,
    y: 0
  },
  speed: 0, // TODO
  mass: 0.15e15,
  radius: 3,
  semiMajorAxis: 21607300,
  eccentricity: 0.4533,
  trueAnomaly: 0,
  meanAnomaly: 167.147,
  type: CELESTIAL_BODY_TYPE.SATELLITE,
  satellites: [],
  orbitBody: null
};
</v>
      </c>
    </row>
    <row r="70" spans="1:12" ht="15.75" thickBot="1" x14ac:dyDescent="0.3">
      <c r="A70" s="19">
        <v>67</v>
      </c>
      <c r="B70" s="20" t="s">
        <v>138</v>
      </c>
      <c r="C70" s="19">
        <v>6</v>
      </c>
      <c r="D70" s="19">
        <v>0.15</v>
      </c>
      <c r="E70" s="19">
        <v>21864500</v>
      </c>
      <c r="F70" s="19" t="s">
        <v>176</v>
      </c>
      <c r="G70" s="34" t="s">
        <v>424</v>
      </c>
      <c r="H70" t="str">
        <f t="shared" si="6"/>
        <v>S_2004_S_35</v>
      </c>
      <c r="I70" t="str">
        <f t="shared" si="10"/>
        <v>s_2004-s-35</v>
      </c>
      <c r="J70" s="26" t="str">
        <f t="shared" si="7"/>
        <v>3</v>
      </c>
      <c r="K70" t="str">
        <f t="shared" si="8"/>
        <v>0.15e15</v>
      </c>
      <c r="L70" t="str">
        <f t="shared" si="11"/>
        <v xml:space="preserve">export const S_2004_S_35: CelestialBody = {
  id: 's_2004-s-35',
  position: {
    x: 0,
    y: 0
  },
  speed: 0, // TODO
  mass: 0.15e15,
  radius: 3,
  semiMajorAxis: 21864500,
  eccentricity: 0.203,
  trueAnomaly: 0,
  meanAnomaly: 231.7,
  type: CELESTIAL_BODY_TYPE.SATELLITE,
  satellites: [],
  orbitBody: null
};
</v>
      </c>
    </row>
    <row r="71" spans="1:12" ht="15.75" thickBot="1" x14ac:dyDescent="0.3">
      <c r="A71" s="19">
        <v>68</v>
      </c>
      <c r="B71" s="20" t="s">
        <v>139</v>
      </c>
      <c r="C71" s="19">
        <v>6</v>
      </c>
      <c r="D71" s="19">
        <v>0.23</v>
      </c>
      <c r="E71" s="19">
        <v>21988000</v>
      </c>
      <c r="F71" s="19" t="s">
        <v>87</v>
      </c>
      <c r="G71" t="str">
        <f t="shared" si="9"/>
        <v>286.021</v>
      </c>
      <c r="H71" t="str">
        <f t="shared" si="6"/>
        <v>KARI</v>
      </c>
      <c r="I71" t="str">
        <f t="shared" si="10"/>
        <v>kari</v>
      </c>
      <c r="J71" s="26" t="str">
        <f t="shared" si="7"/>
        <v>3</v>
      </c>
      <c r="K71" t="str">
        <f t="shared" si="8"/>
        <v>0.23e15</v>
      </c>
      <c r="L71" t="str">
        <f t="shared" si="11"/>
        <v xml:space="preserve">export const KARI: CelestialBody = {
  id: 'kari',
  position: {
    x: 0,
    y: 0
  },
  speed: 0, // TODO
  mass: 0.23e15,
  radius: 3,
  semiMajorAxis: 21988000,
  eccentricity: 0.3745,
  trueAnomaly: 0,
  meanAnomaly: 286.021,
  type: CELESTIAL_BODY_TYPE.SATELLITE,
  satellites: [],
  orbitBody: null
};
</v>
      </c>
    </row>
    <row r="72" spans="1:12" ht="15.75" thickBot="1" x14ac:dyDescent="0.3">
      <c r="A72" s="19">
        <v>69</v>
      </c>
      <c r="B72" s="20" t="s">
        <v>140</v>
      </c>
      <c r="C72" s="19">
        <v>4</v>
      </c>
      <c r="D72" s="19">
        <v>0.05</v>
      </c>
      <c r="E72" s="19">
        <v>22134400</v>
      </c>
      <c r="F72" s="19" t="s">
        <v>88</v>
      </c>
      <c r="G72" s="34" t="s">
        <v>425</v>
      </c>
      <c r="H72" t="str">
        <f t="shared" si="6"/>
        <v>S_2004_S_28</v>
      </c>
      <c r="I72" t="str">
        <f t="shared" si="10"/>
        <v>s_2004-s-28</v>
      </c>
      <c r="J72" s="26" t="str">
        <f t="shared" si="7"/>
        <v>2</v>
      </c>
      <c r="K72" t="str">
        <f t="shared" si="8"/>
        <v>0.05e15</v>
      </c>
      <c r="L72" t="str">
        <f t="shared" si="11"/>
        <v xml:space="preserve">export const S_2004_S_28: CelestialBody = {
  id: 's_2004-s-28',
  position: {
    x: 0,
    y: 0
  },
  speed: 0, // TODO
  mass: 0.05e15,
  radius: 2,
  semiMajorAxis: 22134400,
  eccentricity: 0.1249,
  trueAnomaly: 0,
  meanAnomaly: 26.40,
  type: CELESTIAL_BODY_TYPE.SATELLITE,
  satellites: [],
  orbitBody: null
};
</v>
      </c>
    </row>
    <row r="73" spans="1:12" ht="15.75" thickBot="1" x14ac:dyDescent="0.3">
      <c r="A73" s="19">
        <v>70</v>
      </c>
      <c r="B73" s="20" t="s">
        <v>141</v>
      </c>
      <c r="C73" s="19">
        <v>5</v>
      </c>
      <c r="D73" s="19">
        <v>0.15</v>
      </c>
      <c r="E73" s="19">
        <v>22563800</v>
      </c>
      <c r="F73" s="19" t="s">
        <v>89</v>
      </c>
      <c r="G73" t="str">
        <f t="shared" si="9"/>
        <v>337.237</v>
      </c>
      <c r="H73" t="str">
        <f t="shared" si="6"/>
        <v>LOGE</v>
      </c>
      <c r="I73" t="str">
        <f t="shared" si="10"/>
        <v>loge</v>
      </c>
      <c r="J73" s="26" t="str">
        <f t="shared" si="7"/>
        <v>2.5</v>
      </c>
      <c r="K73" t="str">
        <f t="shared" si="8"/>
        <v>0.15e15</v>
      </c>
      <c r="L73" t="str">
        <f t="shared" si="11"/>
        <v xml:space="preserve">export const LOGE: CelestialBody = {
  id: 'loge',
  position: {
    x: 0,
    y: 0
  },
  speed: 0, // TODO
  mass: 0.15e15,
  radius: 2.5,
  semiMajorAxis: 22563800,
  eccentricity: 0.1584,
  trueAnomaly: 0,
  meanAnomaly: 337.237,
  type: CELESTIAL_BODY_TYPE.SATELLITE,
  satellites: [],
  orbitBody: null
};
</v>
      </c>
    </row>
    <row r="74" spans="1:12" ht="15.75" thickBot="1" x14ac:dyDescent="0.3">
      <c r="A74" s="19">
        <v>71</v>
      </c>
      <c r="B74" s="20" t="s">
        <v>142</v>
      </c>
      <c r="C74" s="19">
        <v>4</v>
      </c>
      <c r="D74" s="19">
        <v>0.05</v>
      </c>
      <c r="E74" s="19">
        <v>22616000</v>
      </c>
      <c r="F74" s="19" t="s">
        <v>90</v>
      </c>
      <c r="G74" s="34" t="s">
        <v>426</v>
      </c>
      <c r="H74" t="str">
        <f t="shared" si="6"/>
        <v>S_2004_S_38</v>
      </c>
      <c r="I74" t="str">
        <f t="shared" si="10"/>
        <v>s_2004-s-38</v>
      </c>
      <c r="J74" s="26" t="str">
        <f t="shared" si="7"/>
        <v>2</v>
      </c>
      <c r="K74" t="str">
        <f t="shared" si="8"/>
        <v>0.05e15</v>
      </c>
      <c r="L74" t="str">
        <f t="shared" si="11"/>
        <v xml:space="preserve">export const S_2004_S_38: CelestialBody = {
  id: 's_2004-s-38',
  position: {
    x: 0,
    y: 0
  },
  speed: 0, // TODO
  mass: 0.05e15,
  radius: 2,
  semiMajorAxis: 22616000,
  eccentricity: 0.4084,
  trueAnomaly: 0,
  meanAnomaly: 134.5,
  type: CELESTIAL_BODY_TYPE.SATELLITE,
  satellites: [],
  orbitBody: null
};
</v>
      </c>
    </row>
    <row r="75" spans="1:12" ht="15.75" thickBot="1" x14ac:dyDescent="0.3">
      <c r="A75" s="19">
        <v>72</v>
      </c>
      <c r="B75" s="20" t="s">
        <v>143</v>
      </c>
      <c r="C75" s="19">
        <v>4</v>
      </c>
      <c r="D75" s="19">
        <v>0.05</v>
      </c>
      <c r="E75" s="19">
        <v>22753400</v>
      </c>
      <c r="F75" s="19" t="s">
        <v>91</v>
      </c>
      <c r="G75" t="str">
        <f t="shared" si="9"/>
        <v>131.678</v>
      </c>
      <c r="H75" t="str">
        <f t="shared" si="6"/>
        <v>FENRIR</v>
      </c>
      <c r="I75" t="str">
        <f t="shared" si="10"/>
        <v>fenrir</v>
      </c>
      <c r="J75" s="26" t="str">
        <f t="shared" si="7"/>
        <v>2</v>
      </c>
      <c r="K75" t="str">
        <f t="shared" si="8"/>
        <v>0.05e15</v>
      </c>
      <c r="L75" t="str">
        <f t="shared" si="11"/>
        <v xml:space="preserve">export const FENRIR: CelestialBody = {
  id: 'fenrir',
  position: {
    x: 0,
    y: 0
  },
  speed: 0, // TODO
  mass: 0.05e15,
  radius: 2,
  semiMajorAxis: 22753400,
  eccentricity: 0.0949,
  trueAnomaly: 0,
  meanAnomaly: 131.678,
  type: CELESTIAL_BODY_TYPE.SATELLITE,
  satellites: [],
  orbitBody: null
};
</v>
      </c>
    </row>
    <row r="76" spans="1:12" ht="15.75" thickBot="1" x14ac:dyDescent="0.3">
      <c r="A76" s="19">
        <v>73</v>
      </c>
      <c r="B76" s="20" t="s">
        <v>144</v>
      </c>
      <c r="C76" s="19">
        <v>19</v>
      </c>
      <c r="D76" s="19">
        <v>3.97</v>
      </c>
      <c r="E76" s="19">
        <v>22841900</v>
      </c>
      <c r="F76" s="19" t="s">
        <v>92</v>
      </c>
      <c r="G76" t="str">
        <f t="shared" si="9"/>
        <v>228.673</v>
      </c>
      <c r="H76" t="str">
        <f t="shared" si="6"/>
        <v>YMIR</v>
      </c>
      <c r="I76" t="str">
        <f t="shared" si="10"/>
        <v>ymir</v>
      </c>
      <c r="J76" s="26" t="str">
        <f t="shared" si="7"/>
        <v>9.5</v>
      </c>
      <c r="K76" t="str">
        <f t="shared" si="8"/>
        <v>3.97e15</v>
      </c>
      <c r="L76" t="str">
        <f t="shared" si="11"/>
        <v xml:space="preserve">export const YMIR: CelestialBody = {
  id: 'ymir',
  position: {
    x: 0,
    y: 0
  },
  speed: 0, // TODO
  mass: 3.97e15,
  radius: 9.5,
  semiMajorAxis: 22841900,
  eccentricity: 0.3431,
  trueAnomaly: 0,
  meanAnomaly: 228.673,
  type: CELESTIAL_BODY_TYPE.SATELLITE,
  satellites: [],
  orbitBody: null
};
</v>
      </c>
    </row>
    <row r="77" spans="1:12" ht="15.75" thickBot="1" x14ac:dyDescent="0.3">
      <c r="A77" s="19">
        <v>74</v>
      </c>
      <c r="B77" s="20" t="s">
        <v>145</v>
      </c>
      <c r="C77" s="19">
        <v>6</v>
      </c>
      <c r="D77" s="19">
        <v>0.15</v>
      </c>
      <c r="E77" s="19">
        <v>23065900</v>
      </c>
      <c r="F77" s="19" t="s">
        <v>93</v>
      </c>
      <c r="G77" t="str">
        <f t="shared" si="9"/>
        <v>136.191</v>
      </c>
      <c r="H77" t="str">
        <f t="shared" si="6"/>
        <v>SURTUR</v>
      </c>
      <c r="I77" t="str">
        <f t="shared" si="10"/>
        <v>surtur</v>
      </c>
      <c r="J77" s="26" t="str">
        <f t="shared" si="7"/>
        <v>3</v>
      </c>
      <c r="K77" t="str">
        <f t="shared" si="8"/>
        <v>0.15e15</v>
      </c>
      <c r="L77" t="str">
        <f t="shared" si="11"/>
        <v xml:space="preserve">export const SURTUR: CelestialBody = {
  id: 'surtur',
  position: {
    x: 0,
    y: 0
  },
  speed: 0, // TODO
  mass: 0.15e15,
  radius: 3,
  semiMajorAxis: 23065900,
  eccentricity: 0.3591,
  trueAnomaly: 0,
  meanAnomaly: 136.191,
  type: CELESTIAL_BODY_TYPE.SATELLITE,
  satellites: [],
  orbitBody: null
};
</v>
      </c>
    </row>
    <row r="78" spans="1:12" ht="15.75" thickBot="1" x14ac:dyDescent="0.3">
      <c r="A78" s="19">
        <v>75</v>
      </c>
      <c r="B78" s="20" t="s">
        <v>146</v>
      </c>
      <c r="C78" s="19">
        <v>4</v>
      </c>
      <c r="D78" s="19">
        <v>0.05</v>
      </c>
      <c r="E78" s="19">
        <v>23087600</v>
      </c>
      <c r="F78" s="19" t="s">
        <v>94</v>
      </c>
      <c r="G78" s="34" t="s">
        <v>427</v>
      </c>
      <c r="H78" t="str">
        <f t="shared" si="6"/>
        <v>S_2004_S_33</v>
      </c>
      <c r="I78" t="str">
        <f t="shared" si="10"/>
        <v>s_2004-s-33</v>
      </c>
      <c r="J78" s="26" t="str">
        <f t="shared" si="7"/>
        <v>2</v>
      </c>
      <c r="K78" t="str">
        <f t="shared" si="8"/>
        <v>0.05e15</v>
      </c>
      <c r="L78" t="str">
        <f t="shared" si="11"/>
        <v xml:space="preserve">export const S_2004_S_33: CelestialBody = {
  id: 's_2004-s-33',
  position: {
    x: 0,
    y: 0
  },
  speed: 0, // TODO
  mass: 0.05e15,
  radius: 2,
  semiMajorAxis: 23087600,
  eccentricity: 0.4113,
  trueAnomaly: 0,
  meanAnomaly: 84.64,
  type: CELESTIAL_BODY_TYPE.SATELLITE,
  satellites: [],
  orbitBody: null
};
</v>
      </c>
    </row>
    <row r="79" spans="1:12" ht="15.75" thickBot="1" x14ac:dyDescent="0.3">
      <c r="A79" s="7">
        <v>76</v>
      </c>
      <c r="B79" s="8" t="s">
        <v>95</v>
      </c>
      <c r="C79" s="7">
        <v>3</v>
      </c>
      <c r="D79" s="7">
        <v>0.03</v>
      </c>
      <c r="E79" s="7">
        <v>23326300</v>
      </c>
      <c r="F79" s="7" t="s">
        <v>177</v>
      </c>
      <c r="G79" s="34" t="s">
        <v>428</v>
      </c>
      <c r="H79" t="str">
        <f t="shared" si="6"/>
        <v>S_2004_S_24</v>
      </c>
      <c r="I79" t="str">
        <f t="shared" si="10"/>
        <v>s_2004-s-24</v>
      </c>
      <c r="J79" s="26" t="str">
        <f t="shared" si="7"/>
        <v>1.5</v>
      </c>
      <c r="K79" t="str">
        <f t="shared" si="8"/>
        <v>0.03e15</v>
      </c>
      <c r="L79" t="str">
        <f t="shared" si="11"/>
        <v xml:space="preserve">export const S_2004_S_24: CelestialBody = {
  id: 's_2004-s-24',
  position: {
    x: 0,
    y: 0
  },
  speed: 0, // TODO
  mass: 0.03e15,
  radius: 1.5,
  semiMajorAxis: 23326300,
  eccentricity: 0.04,
  trueAnomaly: 0,
  meanAnomaly: 162.7,
  type: CELESTIAL_BODY_TYPE.SATELLITE,
  satellites: [],
  orbitBody: null
};
</v>
      </c>
    </row>
    <row r="80" spans="1:12" ht="15.75" thickBot="1" x14ac:dyDescent="0.3">
      <c r="A80" s="19">
        <v>77</v>
      </c>
      <c r="B80" s="20" t="s">
        <v>147</v>
      </c>
      <c r="C80" s="19">
        <v>3</v>
      </c>
      <c r="D80" s="19">
        <v>0.03</v>
      </c>
      <c r="E80" s="19">
        <v>23356200</v>
      </c>
      <c r="F80" s="19" t="s">
        <v>96</v>
      </c>
      <c r="G80" s="34" t="s">
        <v>429</v>
      </c>
      <c r="H80" t="str">
        <f t="shared" si="6"/>
        <v>S_2004_S_21</v>
      </c>
      <c r="I80" t="str">
        <f t="shared" si="10"/>
        <v>s_2004-s-21</v>
      </c>
      <c r="J80" s="26" t="str">
        <f t="shared" si="7"/>
        <v>1.5</v>
      </c>
      <c r="K80" t="str">
        <f t="shared" si="8"/>
        <v>0.03e15</v>
      </c>
      <c r="L80" t="str">
        <f t="shared" si="11"/>
        <v xml:space="preserve">export const S_2004_S_21: CelestialBody = {
  id: 's_2004-s-21',
  position: {
    x: 0,
    y: 0
  },
  speed: 0, // TODO
  mass: 0.03e15,
  radius: 1.5,
  semiMajorAxis: 23356200,
  eccentricity: 0.3156,
  trueAnomaly: 0,
  meanAnomaly: 136.2,
  type: CELESTIAL_BODY_TYPE.SATELLITE,
  satellites: [],
  orbitBody: null
};
</v>
      </c>
    </row>
    <row r="81" spans="1:16" ht="15.75" thickBot="1" x14ac:dyDescent="0.3">
      <c r="A81" s="19">
        <v>78</v>
      </c>
      <c r="B81" s="20" t="s">
        <v>148</v>
      </c>
      <c r="C81" s="19">
        <v>3</v>
      </c>
      <c r="D81" s="19">
        <v>0.03</v>
      </c>
      <c r="E81" s="19">
        <v>23463800</v>
      </c>
      <c r="F81" s="19" t="s">
        <v>97</v>
      </c>
      <c r="G81" s="34" t="s">
        <v>430</v>
      </c>
      <c r="H81" t="str">
        <f t="shared" si="6"/>
        <v>S_2004_S_39</v>
      </c>
      <c r="I81" t="str">
        <f t="shared" si="10"/>
        <v>s_2004-s-39</v>
      </c>
      <c r="J81" s="26" t="str">
        <f t="shared" si="7"/>
        <v>1.5</v>
      </c>
      <c r="K81" t="str">
        <f t="shared" si="8"/>
        <v>0.03e15</v>
      </c>
      <c r="L81" t="str">
        <f t="shared" si="11"/>
        <v xml:space="preserve">export const S_2004_S_39: CelestialBody = {
  id: 's_2004-s-39',
  position: {
    x: 0,
    y: 0
  },
  speed: 0, // TODO
  mass: 0.03e15,
  radius: 1.5,
  semiMajorAxis: 23463800,
  eccentricity: 0.0979,
  trueAnomaly: 0,
  meanAnomaly: 114.7,
  type: CELESTIAL_BODY_TYPE.SATELLITE,
  satellites: [],
  orbitBody: null
};
</v>
      </c>
    </row>
    <row r="82" spans="1:16" ht="15.75" thickBot="1" x14ac:dyDescent="0.3">
      <c r="A82" s="19">
        <v>79</v>
      </c>
      <c r="B82" s="20" t="s">
        <v>149</v>
      </c>
      <c r="C82" s="19">
        <v>3</v>
      </c>
      <c r="D82" s="19">
        <v>0.03</v>
      </c>
      <c r="E82" s="19">
        <v>23576500</v>
      </c>
      <c r="F82" s="19" t="s">
        <v>98</v>
      </c>
      <c r="G82" s="34" t="s">
        <v>431</v>
      </c>
      <c r="H82" t="str">
        <f t="shared" si="6"/>
        <v>S_2004_S_36</v>
      </c>
      <c r="I82" t="str">
        <f t="shared" si="10"/>
        <v>s_2004-s-36</v>
      </c>
      <c r="J82" s="26" t="str">
        <f t="shared" si="7"/>
        <v>1.5</v>
      </c>
      <c r="K82" t="str">
        <f t="shared" si="8"/>
        <v>0.03e15</v>
      </c>
      <c r="L82" t="str">
        <f t="shared" si="11"/>
        <v xml:space="preserve">export const S_2004_S_36: CelestialBody = {
  id: 's_2004-s-36',
  position: {
    x: 0,
    y: 0
  },
  speed: 0, // TODO
  mass: 0.03e15,
  radius: 1.5,
  semiMajorAxis: 23576500,
  eccentricity: 0.7139,
  trueAnomaly: 0,
  meanAnomaly: 32.50,
  type: CELESTIAL_BODY_TYPE.SATELLITE,
  satellites: [],
  orbitBody: null
};
</v>
      </c>
    </row>
    <row r="83" spans="1:16" ht="15.75" thickBot="1" x14ac:dyDescent="0.3">
      <c r="A83" s="19">
        <v>80</v>
      </c>
      <c r="B83" s="20" t="s">
        <v>150</v>
      </c>
      <c r="C83" s="19">
        <v>6</v>
      </c>
      <c r="D83" s="19">
        <v>0.15</v>
      </c>
      <c r="E83" s="19">
        <v>24451700</v>
      </c>
      <c r="F83" s="19" t="s">
        <v>99</v>
      </c>
      <c r="G83" t="str">
        <f t="shared" si="9"/>
        <v>214.499</v>
      </c>
      <c r="H83" t="str">
        <f t="shared" si="6"/>
        <v>FORNJOT</v>
      </c>
      <c r="I83" t="str">
        <f t="shared" si="10"/>
        <v>fornjot</v>
      </c>
      <c r="J83" s="26" t="str">
        <f t="shared" si="7"/>
        <v>3</v>
      </c>
      <c r="K83" t="str">
        <f t="shared" si="8"/>
        <v>0.15e15</v>
      </c>
      <c r="L83" t="str">
        <f t="shared" si="11"/>
        <v xml:space="preserve">export const FORNJOT: CelestialBody = {
  id: 'fornjot',
  position: {
    x: 0,
    y: 0
  },
  speed: 0, // TODO
  mass: 0.15e15,
  radius: 3,
  semiMajorAxis: 24451700,
  eccentricity: 0.1613,
  trueAnomaly: 0,
  meanAnomaly: 214.499,
  type: CELESTIAL_BODY_TYPE.SATELLITE,
  satellites: [],
  orbitBody: null
};
</v>
      </c>
    </row>
    <row r="84" spans="1:16" ht="15.75" thickBot="1" x14ac:dyDescent="0.3">
      <c r="A84" s="19">
        <v>81</v>
      </c>
      <c r="B84" s="20" t="s">
        <v>151</v>
      </c>
      <c r="C84" s="19">
        <v>3</v>
      </c>
      <c r="D84" s="19">
        <v>0.03</v>
      </c>
      <c r="E84" s="19">
        <v>24865000</v>
      </c>
      <c r="F84" s="19" t="s">
        <v>100</v>
      </c>
      <c r="G84" s="34" t="s">
        <v>432</v>
      </c>
      <c r="H84" t="str">
        <f t="shared" si="6"/>
        <v>S_2004_S_34</v>
      </c>
      <c r="I84" t="str">
        <f t="shared" si="10"/>
        <v>s_2004-s-34</v>
      </c>
      <c r="J84" s="26" t="str">
        <f t="shared" si="7"/>
        <v>1.5</v>
      </c>
      <c r="K84" t="str">
        <f t="shared" si="8"/>
        <v>0.03e15</v>
      </c>
      <c r="L84" t="str">
        <f t="shared" si="11"/>
        <v xml:space="preserve">export const S_2004_S_34: CelestialBody = {
  id: 's_2004-s-34',
  position: {
    x: 0,
    y: 0
  },
  speed: 0, // TODO
  mass: 0.03e15,
  radius: 1.5,
  semiMajorAxis: 24865000,
  eccentricity: 0.2015,
  trueAnomaly: 0,
  meanAnomaly: 314.4,
  type: CELESTIAL_BODY_TYPE.SATELLITE,
  satellites: [],
  orbitBody: null
};
</v>
      </c>
    </row>
    <row r="85" spans="1:16" ht="15.75" thickBot="1" x14ac:dyDescent="0.3">
      <c r="A85" s="19">
        <v>82</v>
      </c>
      <c r="B85" s="20" t="s">
        <v>152</v>
      </c>
      <c r="C85" s="19">
        <v>4</v>
      </c>
      <c r="D85" s="19">
        <v>0.05</v>
      </c>
      <c r="E85" s="19">
        <v>26701600</v>
      </c>
      <c r="F85" s="19" t="s">
        <v>101</v>
      </c>
      <c r="G85" s="34" t="s">
        <v>433</v>
      </c>
      <c r="H85" t="str">
        <f t="shared" si="6"/>
        <v>S_2004_S_26</v>
      </c>
      <c r="I85" t="str">
        <f t="shared" si="10"/>
        <v>s_2004-s-26</v>
      </c>
      <c r="J85" s="26" t="str">
        <f t="shared" si="7"/>
        <v>2</v>
      </c>
      <c r="K85" t="str">
        <f t="shared" si="8"/>
        <v>0.05e15</v>
      </c>
      <c r="L85" t="str">
        <f t="shared" si="11"/>
        <v xml:space="preserve">export const S_2004_S_26: CelestialBody = {
  id: 's_2004-s-26',
  position: {
    x: 0,
    y: 0
  },
  speed: 0, // TODO
  mass: 0.05e15,
  radius: 2,
  semiMajorAxis: 26701600,
  eccentricity: 0.1726,
  trueAnomaly: 0,
  meanAnomaly: 306.6,
  type: CELESTIAL_BODY_TYPE.SATELLITE,
  satellites: [],
  orbitBody: null
};
</v>
      </c>
    </row>
    <row r="87" spans="1:16" ht="17.25" x14ac:dyDescent="0.25">
      <c r="A87" s="25"/>
    </row>
    <row r="89" spans="1:16" ht="15.75" x14ac:dyDescent="0.25">
      <c r="B89" s="27" t="s">
        <v>178</v>
      </c>
      <c r="C89" s="28" t="s">
        <v>179</v>
      </c>
      <c r="D89" s="28" t="s">
        <v>180</v>
      </c>
      <c r="E89" s="28" t="s">
        <v>181</v>
      </c>
      <c r="F89" s="28" t="s">
        <v>182</v>
      </c>
      <c r="G89" s="28"/>
      <c r="H89" s="28"/>
      <c r="I89" s="28"/>
      <c r="J89" s="28"/>
      <c r="K89" s="28"/>
      <c r="L89" s="28"/>
      <c r="M89" s="28"/>
      <c r="N89" s="28"/>
      <c r="O89" s="28"/>
      <c r="P89" s="29"/>
    </row>
    <row r="90" spans="1:16" ht="15.75" x14ac:dyDescent="0.25">
      <c r="B90" s="27"/>
      <c r="C90" s="30" t="s">
        <v>183</v>
      </c>
      <c r="D90" s="30"/>
      <c r="E90" s="30" t="s">
        <v>184</v>
      </c>
      <c r="F90" s="30" t="s">
        <v>184</v>
      </c>
      <c r="G90" s="30"/>
      <c r="H90" s="30"/>
      <c r="I90" s="30"/>
      <c r="J90" s="30"/>
      <c r="K90" s="30"/>
      <c r="L90" s="30"/>
      <c r="M90" s="30"/>
      <c r="N90" s="30"/>
      <c r="O90" s="30"/>
      <c r="P90" s="29"/>
    </row>
    <row r="91" spans="1:16" x14ac:dyDescent="0.25">
      <c r="B91" s="31" t="s">
        <v>153</v>
      </c>
      <c r="C91" s="32" t="s">
        <v>185</v>
      </c>
      <c r="D91" s="32" t="s">
        <v>186</v>
      </c>
      <c r="E91" s="32" t="s">
        <v>187</v>
      </c>
      <c r="F91" s="32" t="s">
        <v>188</v>
      </c>
      <c r="G91" s="32"/>
      <c r="H91" s="32"/>
      <c r="I91" s="32"/>
      <c r="J91" s="32"/>
      <c r="K91" s="32"/>
      <c r="L91" s="32"/>
      <c r="M91" s="32"/>
      <c r="N91" s="32"/>
      <c r="O91" s="32"/>
      <c r="P91" s="33"/>
    </row>
    <row r="92" spans="1:16" ht="30" x14ac:dyDescent="0.25">
      <c r="B92" s="31" t="s">
        <v>154</v>
      </c>
      <c r="C92" s="32" t="s">
        <v>189</v>
      </c>
      <c r="D92" s="32" t="s">
        <v>190</v>
      </c>
      <c r="E92" s="32" t="s">
        <v>191</v>
      </c>
      <c r="F92" s="32" t="s">
        <v>192</v>
      </c>
      <c r="G92" s="32"/>
      <c r="H92" s="32"/>
      <c r="I92" s="32"/>
      <c r="J92" s="32"/>
      <c r="K92" s="32"/>
      <c r="L92" s="32"/>
      <c r="M92" s="32"/>
      <c r="N92" s="32"/>
      <c r="O92" s="32"/>
      <c r="P92" s="33"/>
    </row>
    <row r="93" spans="1:16" x14ac:dyDescent="0.25">
      <c r="B93" s="31" t="s">
        <v>155</v>
      </c>
      <c r="C93" s="32" t="s">
        <v>193</v>
      </c>
      <c r="D93" s="32" t="s">
        <v>31</v>
      </c>
      <c r="E93" s="32" t="s">
        <v>194</v>
      </c>
      <c r="F93" s="32" t="s">
        <v>195</v>
      </c>
      <c r="G93" s="32"/>
      <c r="H93" s="32"/>
      <c r="I93" s="32"/>
      <c r="J93" s="32"/>
      <c r="K93" s="32"/>
      <c r="L93" s="32"/>
      <c r="M93" s="32"/>
      <c r="N93" s="32"/>
      <c r="O93" s="32"/>
      <c r="P93" s="33"/>
    </row>
    <row r="94" spans="1:16" x14ac:dyDescent="0.25">
      <c r="B94" s="31" t="s">
        <v>156</v>
      </c>
      <c r="C94" s="32" t="s">
        <v>196</v>
      </c>
      <c r="D94" s="32" t="s">
        <v>18</v>
      </c>
      <c r="E94" s="32" t="s">
        <v>197</v>
      </c>
      <c r="F94" s="32" t="s">
        <v>198</v>
      </c>
      <c r="G94" s="32"/>
      <c r="H94" s="32"/>
      <c r="I94" s="32"/>
      <c r="J94" s="32"/>
      <c r="K94" s="32"/>
      <c r="L94" s="32"/>
      <c r="M94" s="32"/>
      <c r="N94" s="32"/>
      <c r="O94" s="32"/>
      <c r="P94" s="33"/>
    </row>
    <row r="95" spans="1:16" x14ac:dyDescent="0.25">
      <c r="B95" s="31" t="s">
        <v>157</v>
      </c>
      <c r="C95" s="32" t="s">
        <v>199</v>
      </c>
      <c r="D95" s="32" t="s">
        <v>200</v>
      </c>
      <c r="E95" s="32" t="s">
        <v>201</v>
      </c>
      <c r="F95" s="32" t="s">
        <v>202</v>
      </c>
      <c r="G95" s="32"/>
      <c r="H95" s="32"/>
      <c r="I95" s="32"/>
      <c r="J95" s="32"/>
      <c r="K95" s="32"/>
      <c r="L95" s="32"/>
      <c r="M95" s="32"/>
      <c r="N95" s="32"/>
      <c r="O95" s="32"/>
      <c r="P95" s="33"/>
    </row>
    <row r="96" spans="1:16" x14ac:dyDescent="0.25">
      <c r="B96" s="31" t="s">
        <v>107</v>
      </c>
      <c r="C96" s="32" t="s">
        <v>203</v>
      </c>
      <c r="D96" s="32" t="s">
        <v>46</v>
      </c>
      <c r="E96" s="32" t="s">
        <v>204</v>
      </c>
      <c r="F96" s="32" t="s">
        <v>205</v>
      </c>
      <c r="G96" s="32"/>
      <c r="H96" s="32"/>
      <c r="I96" s="32"/>
      <c r="J96" s="32"/>
      <c r="K96" s="32"/>
      <c r="L96" s="32"/>
      <c r="M96" s="32"/>
      <c r="N96" s="32"/>
      <c r="O96" s="32"/>
      <c r="P96" s="33"/>
    </row>
    <row r="97" spans="2:16" x14ac:dyDescent="0.25">
      <c r="B97" s="31" t="s">
        <v>158</v>
      </c>
      <c r="C97" s="32" t="s">
        <v>206</v>
      </c>
      <c r="D97" s="32" t="s">
        <v>207</v>
      </c>
      <c r="E97" s="32" t="s">
        <v>208</v>
      </c>
      <c r="F97" s="32" t="s">
        <v>209</v>
      </c>
      <c r="G97" s="32"/>
      <c r="H97" s="32"/>
      <c r="I97" s="32"/>
      <c r="J97" s="32"/>
      <c r="K97" s="32"/>
      <c r="L97" s="32"/>
      <c r="M97" s="32"/>
      <c r="N97" s="32"/>
      <c r="O97" s="32"/>
      <c r="P97" s="33"/>
    </row>
    <row r="98" spans="2:16" x14ac:dyDescent="0.25">
      <c r="B98" s="31" t="s">
        <v>159</v>
      </c>
      <c r="C98" s="32" t="s">
        <v>210</v>
      </c>
      <c r="D98" s="32" t="s">
        <v>211</v>
      </c>
      <c r="E98" s="32" t="s">
        <v>212</v>
      </c>
      <c r="F98" s="32" t="s">
        <v>213</v>
      </c>
      <c r="G98" s="32"/>
      <c r="H98" s="32"/>
      <c r="I98" s="32"/>
      <c r="J98" s="32"/>
      <c r="K98" s="32"/>
      <c r="L98" s="32"/>
      <c r="M98" s="32"/>
      <c r="N98" s="32"/>
      <c r="O98" s="32"/>
      <c r="P98" s="33"/>
    </row>
    <row r="99" spans="2:16" ht="30" x14ac:dyDescent="0.25">
      <c r="B99" s="31" t="s">
        <v>160</v>
      </c>
      <c r="C99" s="32" t="s">
        <v>214</v>
      </c>
      <c r="D99" s="32" t="s">
        <v>215</v>
      </c>
      <c r="E99" s="32" t="s">
        <v>216</v>
      </c>
      <c r="F99" s="32" t="s">
        <v>217</v>
      </c>
      <c r="G99" s="32"/>
      <c r="H99" s="32"/>
      <c r="I99" s="32"/>
      <c r="J99" s="32"/>
      <c r="K99" s="32"/>
      <c r="L99" s="32"/>
      <c r="M99" s="32"/>
      <c r="N99" s="32"/>
      <c r="O99" s="32"/>
      <c r="P99" s="33"/>
    </row>
    <row r="100" spans="2:16" x14ac:dyDescent="0.25">
      <c r="B100" s="31" t="s">
        <v>25</v>
      </c>
      <c r="C100" s="32" t="s">
        <v>218</v>
      </c>
      <c r="D100" s="32" t="s">
        <v>23</v>
      </c>
      <c r="E100" s="32" t="s">
        <v>219</v>
      </c>
      <c r="F100" s="32" t="s">
        <v>220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3"/>
    </row>
    <row r="101" spans="2:16" ht="30" x14ac:dyDescent="0.25">
      <c r="B101" s="31" t="s">
        <v>22</v>
      </c>
      <c r="C101" s="32" t="s">
        <v>218</v>
      </c>
      <c r="D101" s="32" t="s">
        <v>221</v>
      </c>
      <c r="E101" s="32" t="s">
        <v>222</v>
      </c>
      <c r="F101" s="32" t="s">
        <v>223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3"/>
    </row>
    <row r="102" spans="2:16" x14ac:dyDescent="0.25">
      <c r="B102" s="31" t="s">
        <v>41</v>
      </c>
      <c r="C102" s="32" t="s">
        <v>224</v>
      </c>
      <c r="D102" s="32" t="s">
        <v>190</v>
      </c>
      <c r="E102" s="32" t="s">
        <v>225</v>
      </c>
      <c r="F102" s="32" t="s">
        <v>226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3"/>
    </row>
    <row r="103" spans="2:16" x14ac:dyDescent="0.25">
      <c r="B103" s="31" t="s">
        <v>37</v>
      </c>
      <c r="C103" s="32" t="s">
        <v>227</v>
      </c>
      <c r="D103" s="32" t="s">
        <v>200</v>
      </c>
      <c r="E103" s="32" t="s">
        <v>228</v>
      </c>
      <c r="F103" s="32" t="s">
        <v>229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3"/>
    </row>
    <row r="104" spans="2:16" x14ac:dyDescent="0.25">
      <c r="B104" s="31" t="s">
        <v>39</v>
      </c>
      <c r="C104" s="32" t="s">
        <v>230</v>
      </c>
      <c r="D104" s="32" t="s">
        <v>231</v>
      </c>
      <c r="E104" s="32" t="s">
        <v>232</v>
      </c>
      <c r="F104" s="32" t="s">
        <v>233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3"/>
    </row>
    <row r="105" spans="2:16" x14ac:dyDescent="0.25">
      <c r="B105" s="31" t="s">
        <v>15</v>
      </c>
      <c r="C105" s="32" t="s">
        <v>234</v>
      </c>
      <c r="D105" s="32" t="s">
        <v>33</v>
      </c>
      <c r="E105" s="32" t="s">
        <v>235</v>
      </c>
      <c r="F105" s="32" t="s">
        <v>236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3"/>
    </row>
    <row r="106" spans="2:16" ht="30" x14ac:dyDescent="0.25">
      <c r="B106" s="31" t="s">
        <v>17</v>
      </c>
      <c r="C106" s="32" t="s">
        <v>237</v>
      </c>
      <c r="D106" s="32" t="s">
        <v>18</v>
      </c>
      <c r="E106" s="32" t="s">
        <v>238</v>
      </c>
      <c r="F106" s="32" t="s">
        <v>239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3"/>
    </row>
    <row r="107" spans="2:16" x14ac:dyDescent="0.25">
      <c r="B107" s="31" t="s">
        <v>19</v>
      </c>
      <c r="C107" s="32" t="s">
        <v>240</v>
      </c>
      <c r="D107" s="32" t="s">
        <v>20</v>
      </c>
      <c r="E107" s="32" t="s">
        <v>241</v>
      </c>
      <c r="F107" s="32" t="s">
        <v>242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3"/>
    </row>
    <row r="108" spans="2:16" x14ac:dyDescent="0.25">
      <c r="B108" s="31" t="s">
        <v>12</v>
      </c>
      <c r="C108" s="32" t="s">
        <v>243</v>
      </c>
      <c r="D108" s="32" t="s">
        <v>190</v>
      </c>
      <c r="E108" s="32" t="s">
        <v>244</v>
      </c>
      <c r="F108" s="32" t="s">
        <v>245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3"/>
    </row>
    <row r="109" spans="2:16" x14ac:dyDescent="0.25">
      <c r="B109" s="31" t="s">
        <v>30</v>
      </c>
      <c r="C109" s="32" t="s">
        <v>246</v>
      </c>
      <c r="D109" s="32" t="s">
        <v>190</v>
      </c>
      <c r="E109" s="32" t="s">
        <v>247</v>
      </c>
      <c r="F109" s="32" t="s">
        <v>248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3"/>
    </row>
    <row r="110" spans="2:16" x14ac:dyDescent="0.25">
      <c r="B110" s="31" t="s">
        <v>34</v>
      </c>
      <c r="C110" s="32" t="s">
        <v>249</v>
      </c>
      <c r="D110" s="32" t="s">
        <v>250</v>
      </c>
      <c r="E110" s="32" t="s">
        <v>251</v>
      </c>
      <c r="F110" s="32" t="s">
        <v>252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3"/>
    </row>
    <row r="111" spans="2:16" ht="30" x14ac:dyDescent="0.25">
      <c r="B111" s="31" t="s">
        <v>43</v>
      </c>
      <c r="C111" s="32" t="s">
        <v>253</v>
      </c>
      <c r="D111" s="32" t="s">
        <v>254</v>
      </c>
      <c r="E111" s="32" t="s">
        <v>255</v>
      </c>
      <c r="F111" s="32" t="s">
        <v>256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3"/>
    </row>
    <row r="112" spans="2:16" x14ac:dyDescent="0.25">
      <c r="B112" s="31" t="s">
        <v>13</v>
      </c>
      <c r="C112" s="32" t="s">
        <v>257</v>
      </c>
      <c r="D112" s="32" t="s">
        <v>190</v>
      </c>
      <c r="E112" s="32" t="s">
        <v>258</v>
      </c>
      <c r="F112" s="32" t="s">
        <v>259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3"/>
    </row>
    <row r="113" spans="2:16" x14ac:dyDescent="0.25">
      <c r="B113" s="31" t="s">
        <v>32</v>
      </c>
      <c r="C113" s="32" t="s">
        <v>260</v>
      </c>
      <c r="D113" s="32" t="s">
        <v>33</v>
      </c>
      <c r="E113" s="32" t="s">
        <v>261</v>
      </c>
      <c r="F113" s="32" t="s">
        <v>262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3"/>
    </row>
    <row r="114" spans="2:16" x14ac:dyDescent="0.25">
      <c r="B114" s="31" t="s">
        <v>27</v>
      </c>
      <c r="C114" s="32" t="s">
        <v>263</v>
      </c>
      <c r="D114" s="32" t="s">
        <v>200</v>
      </c>
      <c r="E114" s="32" t="s">
        <v>264</v>
      </c>
      <c r="F114" s="32" t="s">
        <v>265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3"/>
    </row>
    <row r="115" spans="2:16" ht="30" x14ac:dyDescent="0.25">
      <c r="B115" s="31" t="s">
        <v>144</v>
      </c>
      <c r="C115" s="32" t="s">
        <v>266</v>
      </c>
      <c r="D115" s="32" t="s">
        <v>267</v>
      </c>
      <c r="E115" s="32" t="s">
        <v>268</v>
      </c>
      <c r="F115" s="32" t="s">
        <v>269</v>
      </c>
      <c r="G115" s="32"/>
      <c r="H115" s="32"/>
      <c r="I115" s="32"/>
      <c r="J115" s="32"/>
      <c r="K115" s="32"/>
      <c r="L115" s="32"/>
      <c r="M115" s="33"/>
    </row>
    <row r="116" spans="2:16" ht="30" x14ac:dyDescent="0.25">
      <c r="B116" s="31" t="s">
        <v>163</v>
      </c>
      <c r="C116" s="32" t="s">
        <v>270</v>
      </c>
      <c r="D116" s="32" t="s">
        <v>271</v>
      </c>
      <c r="E116" s="32" t="s">
        <v>272</v>
      </c>
      <c r="F116" s="32" t="s">
        <v>273</v>
      </c>
      <c r="G116" s="32"/>
      <c r="H116" s="32"/>
      <c r="I116" s="32"/>
      <c r="J116" s="32"/>
      <c r="K116" s="32"/>
      <c r="L116" s="32"/>
      <c r="M116" s="33"/>
    </row>
    <row r="117" spans="2:16" ht="30" x14ac:dyDescent="0.25">
      <c r="B117" s="31" t="s">
        <v>171</v>
      </c>
      <c r="C117" s="32" t="s">
        <v>274</v>
      </c>
      <c r="D117" s="32" t="s">
        <v>275</v>
      </c>
      <c r="E117" s="32" t="s">
        <v>276</v>
      </c>
      <c r="F117" s="32" t="s">
        <v>277</v>
      </c>
      <c r="G117" s="32"/>
      <c r="H117" s="32"/>
      <c r="I117" s="32"/>
      <c r="J117" s="32"/>
      <c r="K117" s="32"/>
      <c r="L117" s="32"/>
      <c r="M117" s="33"/>
    </row>
    <row r="118" spans="2:16" ht="30" x14ac:dyDescent="0.25">
      <c r="B118" s="31" t="s">
        <v>162</v>
      </c>
      <c r="C118" s="32" t="s">
        <v>278</v>
      </c>
      <c r="D118" s="32" t="s">
        <v>279</v>
      </c>
      <c r="E118" s="32" t="s">
        <v>280</v>
      </c>
      <c r="F118" s="32" t="s">
        <v>281</v>
      </c>
      <c r="G118" s="32"/>
      <c r="H118" s="32"/>
      <c r="I118" s="32"/>
      <c r="J118" s="32"/>
      <c r="K118" s="32"/>
      <c r="L118" s="32"/>
      <c r="M118" s="33"/>
    </row>
    <row r="119" spans="2:16" ht="30" x14ac:dyDescent="0.25">
      <c r="B119" s="31" t="s">
        <v>118</v>
      </c>
      <c r="C119" s="32" t="s">
        <v>282</v>
      </c>
      <c r="D119" s="32" t="s">
        <v>283</v>
      </c>
      <c r="E119" s="32" t="s">
        <v>284</v>
      </c>
      <c r="F119" s="32" t="s">
        <v>285</v>
      </c>
      <c r="G119" s="32"/>
      <c r="H119" s="32"/>
      <c r="I119" s="32"/>
      <c r="J119" s="32"/>
      <c r="K119" s="32"/>
      <c r="L119" s="32"/>
      <c r="M119" s="33"/>
    </row>
    <row r="120" spans="2:16" ht="30" x14ac:dyDescent="0.25">
      <c r="B120" s="31" t="s">
        <v>161</v>
      </c>
      <c r="C120" s="32" t="s">
        <v>286</v>
      </c>
      <c r="D120" s="32" t="s">
        <v>271</v>
      </c>
      <c r="E120" s="32" t="s">
        <v>287</v>
      </c>
      <c r="F120" s="32" t="s">
        <v>288</v>
      </c>
      <c r="G120" s="32"/>
      <c r="H120" s="32"/>
      <c r="I120" s="32"/>
      <c r="J120" s="32"/>
      <c r="K120" s="32"/>
      <c r="L120" s="32"/>
      <c r="M120" s="33"/>
    </row>
    <row r="121" spans="2:16" ht="30" x14ac:dyDescent="0.25">
      <c r="B121" s="31" t="s">
        <v>114</v>
      </c>
      <c r="C121" s="32" t="s">
        <v>289</v>
      </c>
      <c r="D121" s="32" t="s">
        <v>290</v>
      </c>
      <c r="E121" s="32" t="s">
        <v>291</v>
      </c>
      <c r="F121" s="32" t="s">
        <v>292</v>
      </c>
      <c r="G121" s="32"/>
      <c r="H121" s="32"/>
      <c r="I121" s="32"/>
      <c r="J121" s="32"/>
      <c r="K121" s="32"/>
      <c r="L121" s="32"/>
      <c r="M121" s="33"/>
    </row>
    <row r="122" spans="2:16" ht="30" x14ac:dyDescent="0.25">
      <c r="B122" s="31" t="s">
        <v>168</v>
      </c>
      <c r="C122" s="32" t="s">
        <v>293</v>
      </c>
      <c r="D122" s="32" t="s">
        <v>294</v>
      </c>
      <c r="E122" s="32" t="s">
        <v>295</v>
      </c>
      <c r="F122" s="32" t="s">
        <v>296</v>
      </c>
      <c r="G122" s="32"/>
      <c r="H122" s="32"/>
      <c r="I122" s="32"/>
      <c r="J122" s="32"/>
      <c r="K122" s="32"/>
      <c r="L122" s="32"/>
      <c r="M122" s="33"/>
    </row>
    <row r="123" spans="2:16" ht="30" x14ac:dyDescent="0.25">
      <c r="B123" s="31" t="s">
        <v>108</v>
      </c>
      <c r="C123" s="32" t="s">
        <v>297</v>
      </c>
      <c r="D123" s="32" t="s">
        <v>298</v>
      </c>
      <c r="E123" s="32" t="s">
        <v>299</v>
      </c>
      <c r="F123" s="32" t="s">
        <v>300</v>
      </c>
      <c r="G123" s="32"/>
      <c r="H123" s="32"/>
      <c r="I123" s="32"/>
      <c r="J123" s="32"/>
      <c r="K123" s="32"/>
      <c r="L123" s="32"/>
      <c r="M123" s="33"/>
    </row>
    <row r="124" spans="2:16" ht="30" x14ac:dyDescent="0.25">
      <c r="B124" s="31" t="s">
        <v>170</v>
      </c>
      <c r="C124" s="32" t="s">
        <v>301</v>
      </c>
      <c r="D124" s="32" t="s">
        <v>302</v>
      </c>
      <c r="E124" s="32" t="s">
        <v>303</v>
      </c>
      <c r="F124" s="32" t="s">
        <v>304</v>
      </c>
      <c r="G124" s="32"/>
      <c r="H124" s="32"/>
      <c r="I124" s="32"/>
      <c r="J124" s="32"/>
      <c r="K124" s="32"/>
      <c r="L124" s="32"/>
      <c r="M124" s="33"/>
    </row>
    <row r="125" spans="2:16" ht="30" x14ac:dyDescent="0.25">
      <c r="B125" s="31" t="s">
        <v>167</v>
      </c>
      <c r="C125" s="32" t="s">
        <v>305</v>
      </c>
      <c r="D125" s="32" t="s">
        <v>306</v>
      </c>
      <c r="E125" s="32" t="s">
        <v>307</v>
      </c>
      <c r="F125" s="32" t="s">
        <v>308</v>
      </c>
      <c r="G125" s="32"/>
      <c r="H125" s="32"/>
      <c r="I125" s="32"/>
      <c r="J125" s="32"/>
      <c r="K125" s="32"/>
      <c r="L125" s="32"/>
      <c r="M125" s="33"/>
    </row>
    <row r="126" spans="2:16" ht="30" x14ac:dyDescent="0.25">
      <c r="B126" s="31" t="s">
        <v>128</v>
      </c>
      <c r="C126" s="32" t="s">
        <v>309</v>
      </c>
      <c r="D126" s="32" t="s">
        <v>310</v>
      </c>
      <c r="E126" s="32" t="s">
        <v>311</v>
      </c>
      <c r="F126" s="32" t="s">
        <v>312</v>
      </c>
      <c r="G126" s="32"/>
      <c r="H126" s="32"/>
      <c r="I126" s="32"/>
      <c r="J126" s="32"/>
      <c r="K126" s="32"/>
      <c r="L126" s="32"/>
      <c r="M126" s="33"/>
    </row>
    <row r="127" spans="2:16" ht="30" x14ac:dyDescent="0.25">
      <c r="B127" s="31" t="s">
        <v>121</v>
      </c>
      <c r="C127" s="32" t="s">
        <v>313</v>
      </c>
      <c r="D127" s="32" t="s">
        <v>314</v>
      </c>
      <c r="E127" s="32" t="s">
        <v>315</v>
      </c>
      <c r="F127" s="32" t="s">
        <v>316</v>
      </c>
      <c r="G127" s="32"/>
      <c r="H127" s="32"/>
      <c r="I127" s="32"/>
      <c r="J127" s="32"/>
      <c r="K127" s="32"/>
      <c r="L127" s="32"/>
      <c r="M127" s="33"/>
    </row>
    <row r="128" spans="2:16" ht="30" x14ac:dyDescent="0.25">
      <c r="B128" s="31" t="s">
        <v>131</v>
      </c>
      <c r="C128" s="32" t="s">
        <v>317</v>
      </c>
      <c r="D128" s="32" t="s">
        <v>318</v>
      </c>
      <c r="E128" s="32" t="s">
        <v>319</v>
      </c>
      <c r="F128" s="32" t="s">
        <v>320</v>
      </c>
      <c r="G128" s="32"/>
      <c r="H128" s="32"/>
      <c r="I128" s="32"/>
      <c r="J128" s="32"/>
      <c r="K128" s="32"/>
      <c r="L128" s="32"/>
      <c r="M128" s="33"/>
    </row>
    <row r="129" spans="2:13" ht="30" x14ac:dyDescent="0.25">
      <c r="B129" s="31" t="s">
        <v>169</v>
      </c>
      <c r="C129" s="32" t="s">
        <v>321</v>
      </c>
      <c r="D129" s="32" t="s">
        <v>322</v>
      </c>
      <c r="E129" s="32" t="s">
        <v>323</v>
      </c>
      <c r="F129" s="32" t="s">
        <v>324</v>
      </c>
      <c r="G129" s="32"/>
      <c r="H129" s="32"/>
      <c r="I129" s="32"/>
      <c r="J129" s="32"/>
      <c r="K129" s="32"/>
      <c r="L129" s="32"/>
      <c r="M129" s="33"/>
    </row>
    <row r="130" spans="2:13" ht="30" x14ac:dyDescent="0.25">
      <c r="B130" s="31" t="s">
        <v>122</v>
      </c>
      <c r="C130" s="32" t="s">
        <v>325</v>
      </c>
      <c r="D130" s="32" t="s">
        <v>326</v>
      </c>
      <c r="E130" s="32" t="s">
        <v>327</v>
      </c>
      <c r="F130" s="32" t="s">
        <v>328</v>
      </c>
      <c r="G130" s="32"/>
      <c r="H130" s="32"/>
      <c r="I130" s="32"/>
      <c r="J130" s="32"/>
      <c r="K130" s="32"/>
      <c r="L130" s="32"/>
      <c r="M130" s="33"/>
    </row>
    <row r="131" spans="2:13" ht="30" x14ac:dyDescent="0.25">
      <c r="B131" s="31" t="s">
        <v>129</v>
      </c>
      <c r="C131" s="32" t="s">
        <v>329</v>
      </c>
      <c r="D131" s="32" t="s">
        <v>330</v>
      </c>
      <c r="E131" s="32" t="s">
        <v>331</v>
      </c>
      <c r="F131" s="32" t="s">
        <v>332</v>
      </c>
      <c r="G131" s="32"/>
      <c r="H131" s="32"/>
      <c r="I131" s="32"/>
      <c r="J131" s="32"/>
      <c r="K131" s="32"/>
      <c r="L131" s="32"/>
      <c r="M131" s="33"/>
    </row>
    <row r="132" spans="2:13" ht="30" x14ac:dyDescent="0.25">
      <c r="B132" s="31" t="s">
        <v>127</v>
      </c>
      <c r="C132" s="32" t="s">
        <v>333</v>
      </c>
      <c r="D132" s="32" t="s">
        <v>334</v>
      </c>
      <c r="E132" s="32" t="s">
        <v>335</v>
      </c>
      <c r="F132" s="32" t="s">
        <v>336</v>
      </c>
      <c r="G132" s="32"/>
      <c r="H132" s="32"/>
      <c r="I132" s="32"/>
      <c r="J132" s="32"/>
      <c r="K132" s="32"/>
      <c r="L132" s="32"/>
      <c r="M132" s="33"/>
    </row>
    <row r="133" spans="2:13" ht="30" x14ac:dyDescent="0.25">
      <c r="B133" s="31" t="s">
        <v>143</v>
      </c>
      <c r="C133" s="32" t="s">
        <v>337</v>
      </c>
      <c r="D133" s="32" t="s">
        <v>338</v>
      </c>
      <c r="E133" s="32" t="s">
        <v>339</v>
      </c>
      <c r="F133" s="32" t="s">
        <v>340</v>
      </c>
      <c r="G133" s="32"/>
      <c r="H133" s="32"/>
      <c r="I133" s="32"/>
      <c r="J133" s="32"/>
      <c r="K133" s="32"/>
      <c r="L133" s="32"/>
      <c r="M133" s="33"/>
    </row>
    <row r="134" spans="2:13" ht="30" x14ac:dyDescent="0.25">
      <c r="B134" s="31" t="s">
        <v>150</v>
      </c>
      <c r="C134" s="32" t="s">
        <v>341</v>
      </c>
      <c r="D134" s="32" t="s">
        <v>342</v>
      </c>
      <c r="E134" s="32" t="s">
        <v>343</v>
      </c>
      <c r="F134" s="32" t="s">
        <v>344</v>
      </c>
      <c r="G134" s="32"/>
      <c r="H134" s="32"/>
      <c r="I134" s="32"/>
      <c r="J134" s="32"/>
      <c r="K134" s="32"/>
      <c r="L134" s="32"/>
      <c r="M134" s="33"/>
    </row>
    <row r="135" spans="2:13" ht="30" x14ac:dyDescent="0.25">
      <c r="B135" s="31" t="s">
        <v>123</v>
      </c>
      <c r="C135" s="32" t="s">
        <v>345</v>
      </c>
      <c r="D135" s="32" t="s">
        <v>346</v>
      </c>
      <c r="E135" s="32" t="s">
        <v>347</v>
      </c>
      <c r="F135" s="32" t="s">
        <v>348</v>
      </c>
      <c r="G135" s="32"/>
      <c r="H135" s="32"/>
      <c r="I135" s="32"/>
      <c r="J135" s="32"/>
      <c r="K135" s="32"/>
      <c r="L135" s="32"/>
      <c r="M135" s="33"/>
    </row>
    <row r="136" spans="2:13" ht="30" x14ac:dyDescent="0.25">
      <c r="B136" s="31" t="s">
        <v>112</v>
      </c>
      <c r="C136" s="32" t="s">
        <v>349</v>
      </c>
      <c r="D136" s="32" t="s">
        <v>350</v>
      </c>
      <c r="E136" s="32" t="s">
        <v>351</v>
      </c>
      <c r="F136" s="32" t="s">
        <v>352</v>
      </c>
      <c r="G136" s="32"/>
      <c r="H136" s="32"/>
      <c r="I136" s="32"/>
      <c r="J136" s="32"/>
      <c r="K136" s="32"/>
      <c r="L136" s="32"/>
      <c r="M136" s="33"/>
    </row>
    <row r="137" spans="2:13" ht="30" x14ac:dyDescent="0.25">
      <c r="B137" s="31" t="s">
        <v>139</v>
      </c>
      <c r="C137" s="32" t="s">
        <v>353</v>
      </c>
      <c r="D137" s="32" t="s">
        <v>354</v>
      </c>
      <c r="E137" s="32" t="s">
        <v>355</v>
      </c>
      <c r="F137" s="32" t="s">
        <v>356</v>
      </c>
      <c r="G137" s="32"/>
      <c r="H137" s="32"/>
      <c r="I137" s="32"/>
      <c r="J137" s="32"/>
      <c r="K137" s="32"/>
      <c r="L137" s="32"/>
      <c r="M137" s="33"/>
    </row>
    <row r="138" spans="2:13" ht="30" x14ac:dyDescent="0.25">
      <c r="B138" s="31" t="s">
        <v>141</v>
      </c>
      <c r="C138" s="32" t="s">
        <v>357</v>
      </c>
      <c r="D138" s="32" t="s">
        <v>358</v>
      </c>
      <c r="E138" s="32" t="s">
        <v>359</v>
      </c>
      <c r="F138" s="32" t="s">
        <v>360</v>
      </c>
      <c r="G138" s="32"/>
      <c r="H138" s="32"/>
      <c r="I138" s="32"/>
      <c r="J138" s="32"/>
      <c r="K138" s="32"/>
      <c r="L138" s="32"/>
      <c r="M138" s="33"/>
    </row>
    <row r="139" spans="2:13" ht="30" x14ac:dyDescent="0.25">
      <c r="B139" s="31" t="s">
        <v>111</v>
      </c>
      <c r="C139" s="32" t="s">
        <v>361</v>
      </c>
      <c r="D139" s="32" t="s">
        <v>362</v>
      </c>
      <c r="E139" s="32" t="s">
        <v>363</v>
      </c>
      <c r="F139" s="32" t="s">
        <v>364</v>
      </c>
      <c r="G139" s="32"/>
      <c r="H139" s="32"/>
      <c r="I139" s="32"/>
      <c r="J139" s="32"/>
      <c r="K139" s="32"/>
      <c r="L139" s="32"/>
      <c r="M139" s="33"/>
    </row>
    <row r="140" spans="2:13" ht="30" x14ac:dyDescent="0.25">
      <c r="B140" s="31" t="s">
        <v>145</v>
      </c>
      <c r="C140" s="32" t="s">
        <v>365</v>
      </c>
      <c r="D140" s="32" t="s">
        <v>366</v>
      </c>
      <c r="E140" s="32" t="s">
        <v>367</v>
      </c>
      <c r="F140" s="32" t="s">
        <v>368</v>
      </c>
      <c r="G140" s="32"/>
      <c r="H140" s="32"/>
      <c r="I140" s="32"/>
      <c r="J140" s="32"/>
      <c r="K140" s="32"/>
      <c r="L140" s="32"/>
      <c r="M140" s="33"/>
    </row>
    <row r="141" spans="2:13" ht="30" x14ac:dyDescent="0.25">
      <c r="B141" s="31" t="s">
        <v>120</v>
      </c>
      <c r="C141" s="32" t="s">
        <v>369</v>
      </c>
      <c r="D141" s="32" t="s">
        <v>370</v>
      </c>
      <c r="E141" s="32" t="s">
        <v>371</v>
      </c>
      <c r="F141" s="32" t="s">
        <v>372</v>
      </c>
      <c r="G141" s="32"/>
      <c r="H141" s="32"/>
      <c r="I141" s="32"/>
      <c r="J141" s="32"/>
      <c r="K141" s="32"/>
      <c r="L141" s="32"/>
      <c r="M141" s="33"/>
    </row>
    <row r="142" spans="2:13" ht="30" x14ac:dyDescent="0.25">
      <c r="B142" s="31" t="s">
        <v>113</v>
      </c>
      <c r="C142" s="32" t="s">
        <v>373</v>
      </c>
      <c r="D142" s="32" t="s">
        <v>374</v>
      </c>
      <c r="E142" s="32" t="s">
        <v>375</v>
      </c>
      <c r="F142" s="32" t="s">
        <v>376</v>
      </c>
      <c r="G142" s="32"/>
      <c r="H142" s="32"/>
      <c r="I142" s="32"/>
      <c r="J142" s="32"/>
      <c r="K142" s="32"/>
      <c r="L142" s="32"/>
      <c r="M142" s="33"/>
    </row>
    <row r="143" spans="2:13" ht="30" x14ac:dyDescent="0.25">
      <c r="B143" s="31" t="s">
        <v>166</v>
      </c>
      <c r="C143" s="32" t="s">
        <v>377</v>
      </c>
      <c r="D143" s="32" t="s">
        <v>378</v>
      </c>
      <c r="E143" s="32" t="s">
        <v>379</v>
      </c>
      <c r="F143" s="32" t="s">
        <v>380</v>
      </c>
      <c r="G143" s="32"/>
      <c r="H143" s="32"/>
      <c r="I143" s="32"/>
      <c r="J143" s="32"/>
      <c r="K143" s="32"/>
      <c r="L143" s="32"/>
      <c r="M143" s="33"/>
    </row>
    <row r="144" spans="2:13" ht="30" x14ac:dyDescent="0.25">
      <c r="B144" s="31" t="s">
        <v>130</v>
      </c>
      <c r="C144" s="32" t="s">
        <v>381</v>
      </c>
      <c r="D144" s="32" t="s">
        <v>382</v>
      </c>
      <c r="E144" s="32" t="s">
        <v>383</v>
      </c>
      <c r="F144" s="32" t="s">
        <v>384</v>
      </c>
      <c r="G144" s="32"/>
      <c r="H144" s="32"/>
      <c r="I144" s="32"/>
      <c r="J144" s="32"/>
      <c r="K144" s="32"/>
      <c r="L144" s="32"/>
      <c r="M144" s="33"/>
    </row>
    <row r="145" spans="2:13" ht="30" x14ac:dyDescent="0.25">
      <c r="B145" s="31" t="s">
        <v>125</v>
      </c>
      <c r="C145" s="32" t="s">
        <v>385</v>
      </c>
      <c r="D145" s="32" t="s">
        <v>386</v>
      </c>
      <c r="E145" s="32" t="s">
        <v>387</v>
      </c>
      <c r="F145" s="32" t="s">
        <v>388</v>
      </c>
      <c r="G145" s="32"/>
      <c r="H145" s="32"/>
      <c r="I145" s="32"/>
      <c r="J145" s="32"/>
      <c r="K145" s="32"/>
      <c r="L145" s="32"/>
      <c r="M145" s="33"/>
    </row>
    <row r="146" spans="2:13" ht="30" x14ac:dyDescent="0.25">
      <c r="B146" s="31" t="s">
        <v>115</v>
      </c>
      <c r="C146" s="32" t="s">
        <v>389</v>
      </c>
      <c r="D146" s="32" t="s">
        <v>390</v>
      </c>
      <c r="E146" s="32" t="s">
        <v>391</v>
      </c>
      <c r="F146" s="32" t="s">
        <v>392</v>
      </c>
      <c r="G146" s="32"/>
      <c r="H146" s="32"/>
      <c r="I146" s="32"/>
      <c r="J146" s="32"/>
      <c r="K146" s="32"/>
      <c r="L146" s="32"/>
      <c r="M146" s="33"/>
    </row>
    <row r="147" spans="2:13" ht="30" x14ac:dyDescent="0.25">
      <c r="B147" s="31" t="s">
        <v>124</v>
      </c>
      <c r="C147" s="32" t="s">
        <v>393</v>
      </c>
      <c r="D147" s="32" t="s">
        <v>394</v>
      </c>
      <c r="E147" s="32" t="s">
        <v>395</v>
      </c>
      <c r="F147" s="32" t="s">
        <v>396</v>
      </c>
      <c r="G147" s="32"/>
      <c r="H147" s="32"/>
      <c r="I147" s="32"/>
      <c r="J147" s="32"/>
      <c r="K147" s="32"/>
      <c r="L147" s="32"/>
      <c r="M147" s="33"/>
    </row>
    <row r="148" spans="2:13" ht="30" x14ac:dyDescent="0.25">
      <c r="B148" s="31" t="s">
        <v>116</v>
      </c>
      <c r="C148" s="32" t="s">
        <v>397</v>
      </c>
      <c r="D148" s="32" t="s">
        <v>398</v>
      </c>
      <c r="E148" s="32" t="s">
        <v>399</v>
      </c>
      <c r="F148" s="32" t="s">
        <v>400</v>
      </c>
      <c r="G148" s="32"/>
      <c r="H148" s="32"/>
      <c r="I148" s="32"/>
      <c r="J148" s="32"/>
      <c r="K148" s="32"/>
      <c r="L148" s="32"/>
      <c r="M148" s="33"/>
    </row>
    <row r="149" spans="2:13" ht="30" x14ac:dyDescent="0.25">
      <c r="B149" s="31" t="s">
        <v>137</v>
      </c>
      <c r="C149" s="32" t="s">
        <v>401</v>
      </c>
      <c r="D149" s="32" t="s">
        <v>402</v>
      </c>
      <c r="E149" s="32" t="s">
        <v>403</v>
      </c>
      <c r="F149" s="32" t="s">
        <v>404</v>
      </c>
      <c r="G149" s="32"/>
      <c r="H149" s="32"/>
      <c r="I149" s="32"/>
      <c r="J149" s="32"/>
      <c r="K149" s="32"/>
      <c r="L149" s="32"/>
      <c r="M149" s="33"/>
    </row>
    <row r="150" spans="2:13" ht="30" x14ac:dyDescent="0.25">
      <c r="B150" s="31" t="s">
        <v>110</v>
      </c>
      <c r="C150" s="32" t="s">
        <v>405</v>
      </c>
      <c r="D150" s="32" t="s">
        <v>406</v>
      </c>
      <c r="E150" s="32" t="s">
        <v>407</v>
      </c>
      <c r="F150" s="32" t="s">
        <v>408</v>
      </c>
      <c r="G150" s="32"/>
      <c r="H150" s="32"/>
      <c r="I150" s="32"/>
      <c r="J150" s="32"/>
      <c r="K150" s="32"/>
      <c r="L150" s="32"/>
      <c r="M150" s="33"/>
    </row>
    <row r="151" spans="2:13" ht="30" x14ac:dyDescent="0.25">
      <c r="B151" s="31" t="s">
        <v>117</v>
      </c>
      <c r="C151" s="32" t="s">
        <v>409</v>
      </c>
      <c r="D151" s="32" t="s">
        <v>410</v>
      </c>
      <c r="E151" s="32" t="s">
        <v>411</v>
      </c>
      <c r="F151" s="32" t="s">
        <v>412</v>
      </c>
      <c r="G151" s="32"/>
      <c r="H151" s="32"/>
      <c r="I151" s="32"/>
      <c r="J151" s="32"/>
      <c r="K151" s="32"/>
      <c r="L151" s="32"/>
      <c r="M151" s="33"/>
    </row>
  </sheetData>
  <mergeCells count="2">
    <mergeCell ref="B1:B3"/>
    <mergeCell ref="F1:F3"/>
  </mergeCells>
  <hyperlinks>
    <hyperlink ref="A2" r:id="rId1" location="cite_note-84" display="https://en.wikipedia.org/wiki/Moons_of_Saturn - cite_note-84"/>
    <hyperlink ref="C1" r:id="rId2" tooltip="List of Solar System objects by size" display="https://en.wikipedia.org/wiki/List_of_Solar_System_objects_by_size"/>
    <hyperlink ref="C2" r:id="rId3" location="cite_note-diameter-86" display="https://en.wikipedia.org/wiki/Moons_of_Saturn - cite_note-diameter-86"/>
    <hyperlink ref="D1" r:id="rId4" tooltip="List of Solar System objects by mass" display="https://en.wikipedia.org/wiki/List_of_Solar_System_objects_by_mass"/>
    <hyperlink ref="D2" r:id="rId5" location="cite_note-87" display="https://en.wikipedia.org/wiki/Moons_of_Saturn - cite_note-87"/>
    <hyperlink ref="E1" r:id="rId6" tooltip="Semi-major axis" display="https://en.wikipedia.org/wiki/Semi-major_axis"/>
    <hyperlink ref="E2" r:id="rId7" tooltip="Semi-major axis" display="https://en.wikipedia.org/wiki/Semi-major_axis"/>
    <hyperlink ref="E3" r:id="rId8" location="cite_note-orbital-89" display="https://en.wikipedia.org/wiki/Moons_of_Saturn - cite_note-orbital-89"/>
    <hyperlink ref="F1" r:id="rId9" tooltip="Orbital eccentricity" display="https://en.wikipedia.org/wiki/Orbital_eccentricity"/>
    <hyperlink ref="B4" r:id="rId10" tooltip="S/2009 S 1" display="https://en.wikipedia.org/wiki/S/2009_S_1"/>
    <hyperlink ref="B5" r:id="rId11" tooltip="Pan (moon)" display="https://en.wikipedia.org/wiki/Pan_(moon)"/>
    <hyperlink ref="B6" r:id="rId12" tooltip="Daphnis (moon)" display="https://en.wikipedia.org/wiki/Daphnis_(moon)"/>
    <hyperlink ref="B7" r:id="rId13" tooltip="Atlas (moon)" display="https://en.wikipedia.org/wiki/Atlas_(moon)"/>
    <hyperlink ref="B8" r:id="rId14" tooltip="Prometheus (moon)" display="https://en.wikipedia.org/wiki/Prometheus_(moon)"/>
    <hyperlink ref="B9" r:id="rId15" tooltip="Pandora (moon)" display="https://en.wikipedia.org/wiki/Pandora_(moon)"/>
    <hyperlink ref="B10" r:id="rId16" display="https://en.wikipedia.org/wiki/Epimetheus_(moon)"/>
    <hyperlink ref="B11" r:id="rId17" tooltip="Janus (moon)" display="https://en.wikipedia.org/wiki/Janus_(moon)"/>
    <hyperlink ref="B12" r:id="rId18" tooltip="Aegaeon (moon)" display="https://en.wikipedia.org/wiki/Aegaeon_(moon)"/>
    <hyperlink ref="B13" r:id="rId19" tooltip="Mimas (moon)" display="https://en.wikipedia.org/wiki/Mimas_(moon)"/>
    <hyperlink ref="B14" r:id="rId20" tooltip="Methone (moon)" display="https://en.wikipedia.org/wiki/Methone_(moon)"/>
    <hyperlink ref="B15" r:id="rId21" tooltip="Anthe (moon)" display="https://en.wikipedia.org/wiki/Anthe_(moon)"/>
    <hyperlink ref="B16" r:id="rId22" tooltip="Pallene (moon)" display="https://en.wikipedia.org/wiki/Pallene_(moon)"/>
    <hyperlink ref="B17" r:id="rId23" tooltip="Enceladus" display="https://en.wikipedia.org/wiki/Enceladus"/>
    <hyperlink ref="B18" r:id="rId24" tooltip="Tethys (moon)" display="https://en.wikipedia.org/wiki/Tethys_(moon)"/>
    <hyperlink ref="B19" r:id="rId25" tooltip="Telesto (moon)" display="https://en.wikipedia.org/wiki/Telesto_(moon)"/>
    <hyperlink ref="B20" r:id="rId26" tooltip="Calypso (moon)" display="https://en.wikipedia.org/wiki/Calypso_(moon)"/>
    <hyperlink ref="B21" r:id="rId27" tooltip="Dione (moon)" display="https://en.wikipedia.org/wiki/Dione_(moon)"/>
    <hyperlink ref="B22" r:id="rId28" tooltip="Helene (moon)" display="https://en.wikipedia.org/wiki/Helene_(moon)"/>
    <hyperlink ref="B23" r:id="rId29" tooltip="Polydeuces (moon)" display="https://en.wikipedia.org/wiki/Polydeuces_(moon)"/>
    <hyperlink ref="B24" r:id="rId30" tooltip="Rhea (moon)" display="https://en.wikipedia.org/wiki/Rhea_(moon)"/>
    <hyperlink ref="B25" r:id="rId31" tooltip="Titan (moon)" display="https://en.wikipedia.org/wiki/Titan_(moon)"/>
    <hyperlink ref="B26" r:id="rId32" tooltip="Hyperion (moon)" display="https://en.wikipedia.org/wiki/Hyperion_(moon)"/>
    <hyperlink ref="B27" r:id="rId33" tooltip="Iapetus (moon)" display="https://en.wikipedia.org/wiki/Iapetus_(moon)"/>
    <hyperlink ref="B28" r:id="rId34" tooltip="Kiviuq (moon)" display="https://en.wikipedia.org/wiki/Kiviuq_(moon)"/>
    <hyperlink ref="B29" r:id="rId35" tooltip="Ijiraq (moon)" display="https://en.wikipedia.org/wiki/Ijiraq_(moon)"/>
    <hyperlink ref="B30" r:id="rId36" tooltip="Phoebe (moon)" display="https://en.wikipedia.org/wiki/Phoebe_(moon)"/>
    <hyperlink ref="B31" r:id="rId37" tooltip="Paaliaq" display="https://en.wikipedia.org/wiki/Paaliaq"/>
    <hyperlink ref="B32" r:id="rId38" tooltip="Skathi (moon)" display="https://en.wikipedia.org/wiki/Skathi_(moon)"/>
    <hyperlink ref="B33" r:id="rId39" tooltip="S/2004 S 37" display="https://en.wikipedia.org/wiki/S/2004_S_37"/>
    <hyperlink ref="B34" r:id="rId40" tooltip="S/2007 S 2" display="https://en.wikipedia.org/wiki/S/2007_S_2"/>
    <hyperlink ref="B35" r:id="rId41" tooltip="Albiorix (moon)" display="https://en.wikipedia.org/wiki/Albiorix_(moon)"/>
    <hyperlink ref="B36" r:id="rId42" tooltip="Bebhionn (moon)" display="https://en.wikipedia.org/wiki/Bebhionn_(moon)"/>
    <hyperlink ref="B37" r:id="rId43" tooltip="S/2004 S 29" display="https://en.wikipedia.org/wiki/S/2004_S_29"/>
    <hyperlink ref="B38" r:id="rId44" tooltip="Skoll (moon)" display="https://en.wikipedia.org/wiki/Skoll_(moon)"/>
    <hyperlink ref="B39" r:id="rId45" tooltip="S/2004 S 31" display="https://en.wikipedia.org/wiki/S/2004_S_31"/>
    <hyperlink ref="B40" r:id="rId46" tooltip="Erriapus" display="https://en.wikipedia.org/wiki/Erriapus"/>
    <hyperlink ref="B41" r:id="rId47" tooltip="Tarqeq (moon)" display="https://en.wikipedia.org/wiki/Tarqeq_(moon)"/>
    <hyperlink ref="B42" r:id="rId48" tooltip="Siarnaq" display="https://en.wikipedia.org/wiki/Siarnaq"/>
    <hyperlink ref="B43" r:id="rId49" tooltip="Tarvos (moon)" display="https://en.wikipedia.org/wiki/Tarvos_(moon)"/>
    <hyperlink ref="B44" r:id="rId50" tooltip="Hyrrokkin (moon)" display="https://en.wikipedia.org/wiki/Hyrrokkin_(moon)"/>
    <hyperlink ref="B45" r:id="rId51" tooltip="Greip (moon)" display="https://en.wikipedia.org/wiki/Greip_(moon)"/>
    <hyperlink ref="B46" r:id="rId52" tooltip="Mundilfari (moon)" display="https://en.wikipedia.org/wiki/Mundilfari_(moon)"/>
    <hyperlink ref="B47" r:id="rId53" tooltip="S/2004 S 13" display="https://en.wikipedia.org/wiki/S/2004_S_13"/>
    <hyperlink ref="B48" r:id="rId54" tooltip="S/2006 S 1" display="https://en.wikipedia.org/wiki/S/2006_S_1"/>
    <hyperlink ref="B49" r:id="rId55" tooltip="S/2007 S 3" display="https://en.wikipedia.org/wiki/S/2007_S_3"/>
    <hyperlink ref="B50" r:id="rId56" tooltip="Suttungr (moon)" display="https://en.wikipedia.org/wiki/Suttungr_(moon)"/>
    <hyperlink ref="B51" r:id="rId57" tooltip="S/2004 S 20" display="https://en.wikipedia.org/wiki/S/2004_S_20"/>
    <hyperlink ref="B52" r:id="rId58" tooltip="Jarnsaxa (moon)" display="https://en.wikipedia.org/wiki/Jarnsaxa_(moon)"/>
    <hyperlink ref="B53" r:id="rId59" tooltip="Narvi (moon)" display="https://en.wikipedia.org/wiki/Narvi_(moon)"/>
    <hyperlink ref="B54" r:id="rId60" tooltip="Bergelmir (moon)" display="https://en.wikipedia.org/wiki/Bergelmir_(moon)"/>
    <hyperlink ref="B55" r:id="rId61" tooltip="Hati (moon)" display="https://en.wikipedia.org/wiki/Hati_(moon)"/>
    <hyperlink ref="B56" r:id="rId62" tooltip="S/2004 S 17" display="https://en.wikipedia.org/wiki/S/2004_S_17"/>
    <hyperlink ref="B57" r:id="rId63" tooltip="S/2004 S 12" display="https://en.wikipedia.org/wiki/S/2004_S_12"/>
    <hyperlink ref="B58" r:id="rId64" tooltip="S/2004 S 27" display="https://en.wikipedia.org/wiki/S/2004_S_27"/>
    <hyperlink ref="B59" r:id="rId65" tooltip="Farbauti (moon)" display="https://en.wikipedia.org/wiki/Farbauti_(moon)"/>
    <hyperlink ref="B60" r:id="rId66" tooltip="Thrymr (moon)" display="https://en.wikipedia.org/wiki/Thrymr_(moon)"/>
    <hyperlink ref="B61" r:id="rId67" tooltip="Bestla (moon)" display="https://en.wikipedia.org/wiki/Bestla_(moon)"/>
    <hyperlink ref="B62" r:id="rId68" tooltip="S/2004 S 7" display="https://en.wikipedia.org/wiki/S/2004_S_7"/>
    <hyperlink ref="B63" r:id="rId69" tooltip="Aegir (moon)" display="https://en.wikipedia.org/wiki/Aegir_(moon)"/>
    <hyperlink ref="B64" r:id="rId70" tooltip="S/2004 S 30" display="https://en.wikipedia.org/wiki/S/2004_S_30"/>
    <hyperlink ref="B65" r:id="rId71" tooltip="S/2004 S 22" display="https://en.wikipedia.org/wiki/S/2004_S_22"/>
    <hyperlink ref="B66" r:id="rId72" tooltip="S/2004 S 25" display="https://en.wikipedia.org/wiki/S/2004_S_25"/>
    <hyperlink ref="B67" r:id="rId73" tooltip="S/2004 S 32" display="https://en.wikipedia.org/wiki/S/2004_S_32"/>
    <hyperlink ref="B68" r:id="rId74" tooltip="S/2004 S 23" display="https://en.wikipedia.org/wiki/S/2004_S_23"/>
    <hyperlink ref="B69" r:id="rId75" tooltip="S/2006 S 3" display="https://en.wikipedia.org/wiki/S/2006_S_3"/>
    <hyperlink ref="B70" r:id="rId76" tooltip="S/2004 S 35" display="https://en.wikipedia.org/wiki/S/2004_S_35"/>
    <hyperlink ref="B71" r:id="rId77" tooltip="Kari (moon)" display="https://en.wikipedia.org/wiki/Kari_(moon)"/>
    <hyperlink ref="B72" r:id="rId78" tooltip="S/2004 S 28" display="https://en.wikipedia.org/wiki/S/2004_S_28"/>
    <hyperlink ref="B73" r:id="rId79" tooltip="Loge (moon)" display="https://en.wikipedia.org/wiki/Loge_(moon)"/>
    <hyperlink ref="B74" r:id="rId80" tooltip="S/2004 S 38" display="https://en.wikipedia.org/wiki/S/2004_S_38"/>
    <hyperlink ref="B75" r:id="rId81" tooltip="Fenrir (moon)" display="https://en.wikipedia.org/wiki/Fenrir_(moon)"/>
    <hyperlink ref="B76" r:id="rId82" tooltip="Ymir (moon)" display="https://en.wikipedia.org/wiki/Ymir_(moon)"/>
    <hyperlink ref="B77" r:id="rId83" tooltip="Surtur (moon)" display="https://en.wikipedia.org/wiki/Surtur_(moon)"/>
    <hyperlink ref="B78" r:id="rId84" tooltip="S/2004 S 33" display="https://en.wikipedia.org/wiki/S/2004_S_33"/>
    <hyperlink ref="B79" r:id="rId85" tooltip="S/2004 S 24" display="https://en.wikipedia.org/wiki/S/2004_S_24"/>
    <hyperlink ref="B80" r:id="rId86" tooltip="S/2004 S 21" display="https://en.wikipedia.org/wiki/S/2004_S_21"/>
    <hyperlink ref="B81" r:id="rId87" tooltip="S/2004 S 39" display="https://en.wikipedia.org/wiki/S/2004_S_39"/>
    <hyperlink ref="B82" r:id="rId88" tooltip="S/2004 S 36" display="https://en.wikipedia.org/wiki/S/2004_S_36"/>
    <hyperlink ref="B83" r:id="rId89" tooltip="Fornjot (moon)" display="https://en.wikipedia.org/wiki/Fornjot_(moon)"/>
    <hyperlink ref="B84" r:id="rId90" tooltip="S/2004 S 34" display="https://en.wikipedia.org/wiki/S/2004_S_34"/>
    <hyperlink ref="B85" r:id="rId91" tooltip="S/2004 S 26" display="https://en.wikipedia.org/wiki/S/2004_S_26"/>
    <hyperlink ref="C89" r:id="rId92" location="legend" display="https://ssd.jpl.nasa.gov/?sat_elem - legend"/>
    <hyperlink ref="D89" r:id="rId93" location="legend" display="https://ssd.jpl.nasa.gov/?sat_elem - legend"/>
    <hyperlink ref="E89" r:id="rId94" location="legend" display="https://ssd.jpl.nasa.gov/?sat_elem - legend"/>
    <hyperlink ref="F89" r:id="rId95" location="legend" display="https://ssd.jpl.nasa.gov/?sat_elem - legend"/>
  </hyperlinks>
  <pageMargins left="0.7" right="0.7" top="0.75" bottom="0.75" header="0.3" footer="0.3"/>
  <pageSetup paperSize="9" orientation="portrait" verticalDpi="598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LE-BESNERAIS Christophe</dc:creator>
  <cp:lastModifiedBy>LE-BESNERAIS Christophe</cp:lastModifiedBy>
  <dcterms:created xsi:type="dcterms:W3CDTF">2021-05-24T14:40:45Z</dcterms:created>
  <dcterms:modified xsi:type="dcterms:W3CDTF">2021-06-22T14:29:35Z</dcterms:modified>
</cp:coreProperties>
</file>