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bookViews>
    <workbookView xWindow="0" yWindow="0" windowWidth="38400" windowHeight="17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J4" i="1"/>
  <c r="K4" i="1"/>
  <c r="I4" i="1"/>
  <c r="H4" i="1"/>
</calcChain>
</file>

<file path=xl/sharedStrings.xml><?xml version="1.0" encoding="utf-8"?>
<sst xmlns="http://schemas.openxmlformats.org/spreadsheetml/2006/main" count="59" uniqueCount="58">
  <si>
    <t>Order</t>
  </si>
  <si>
    <t>[note 3]</t>
  </si>
  <si>
    <t>Name</t>
  </si>
  <si>
    <t>Diameter</t>
  </si>
  <si>
    <t>(km)[note 5]</t>
  </si>
  <si>
    <t>Mass</t>
  </si>
  <si>
    <t>(×1016 kg)</t>
  </si>
  <si>
    <t>[note 6]</t>
  </si>
  <si>
    <t>Semi-major axis</t>
  </si>
  <si>
    <t>(km)[15]</t>
  </si>
  <si>
    <t>Eccentricity</t>
  </si>
  <si>
    <t>[15]</t>
  </si>
  <si>
    <t>Naiad</t>
  </si>
  <si>
    <t>0.0047</t>
  </si>
  <si>
    <t>Thalassa</t>
  </si>
  <si>
    <t>0.0018</t>
  </si>
  <si>
    <t>Despina</t>
  </si>
  <si>
    <t>0.0004</t>
  </si>
  <si>
    <t>Galatea</t>
  </si>
  <si>
    <t>0.0001</t>
  </si>
  <si>
    <t>Larissa</t>
  </si>
  <si>
    <t>0.0012</t>
  </si>
  <si>
    <t>Hippocamp</t>
  </si>
  <si>
    <t>0.0005</t>
  </si>
  <si>
    <t>Proteus</t>
  </si>
  <si>
    <t>0.0000</t>
  </si>
  <si>
    <t>0.7507</t>
  </si>
  <si>
    <t>0.2909</t>
  </si>
  <si>
    <t>0.2827</t>
  </si>
  <si>
    <t>0.4339</t>
  </si>
  <si>
    <t>0.4617</t>
  </si>
  <si>
    <t>0.4243</t>
  </si>
  <si>
    <t>var name</t>
  </si>
  <si>
    <t>id</t>
  </si>
  <si>
    <t>radius</t>
  </si>
  <si>
    <t>mass</t>
  </si>
  <si>
    <t>code</t>
  </si>
  <si>
    <t>Triton</t>
  </si>
  <si>
    <t>Nereid</t>
  </si>
  <si>
    <t>Halimede</t>
  </si>
  <si>
    <t>Sao</t>
  </si>
  <si>
    <t>Laomedeia</t>
  </si>
  <si>
    <t>Psamathe</t>
  </si>
  <si>
    <t>Neso</t>
  </si>
  <si>
    <t>m</t>
  </si>
  <si>
    <t>334.9</t>
  </si>
  <si>
    <t>193.6</t>
  </si>
  <si>
    <t>319.6</t>
  </si>
  <si>
    <t>187.1</t>
  </si>
  <si>
    <t>34.9</t>
  </si>
  <si>
    <t>114.2</t>
  </si>
  <si>
    <t>264.8</t>
  </si>
  <si>
    <t>359.3</t>
  </si>
  <si>
    <t>96.8</t>
  </si>
  <si>
    <t>129.4</t>
  </si>
  <si>
    <t>321.1</t>
  </si>
  <si>
    <t>206.2</t>
  </si>
  <si>
    <t>269.8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</si>
</sst>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888888"/>
      <name val="Arial Unicode MS"/>
      <family val="2"/>
    </font>
    <font>
      <sz val="10"/>
      <color rgb="FFFF00FF"/>
      <name val="Arial Unicode MS"/>
      <family val="2"/>
    </font>
    <font>
      <sz val="10"/>
      <color rgb="FF00FF00"/>
      <name val="Arial Unicode MS"/>
      <family val="2"/>
    </font>
    <font>
      <sz val="10"/>
      <color rgb="FFFF0000"/>
      <name val="Arial Unicode MS"/>
      <family val="2"/>
    </font>
    <font>
      <sz val="10"/>
      <color rgb="FF0000FF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3" borderId="2" xfId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4" borderId="2" xfId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4" fillId="5" borderId="2" xfId="1" applyFill="1" applyBorder="1" applyAlignment="1">
      <alignment vertical="center" wrapText="1"/>
    </xf>
    <xf numFmtId="0" fontId="3" fillId="5" borderId="2" xfId="0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2" borderId="3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Neptune" TargetMode="External"/><Relationship Id="rId13" Type="http://schemas.openxmlformats.org/officeDocument/2006/relationships/hyperlink" Target="https://en.wikipedia.org/wiki/Despina_(moon)" TargetMode="External"/><Relationship Id="rId18" Type="http://schemas.openxmlformats.org/officeDocument/2006/relationships/hyperlink" Target="https://en.wikipedia.org/wiki/Triton_(moon)" TargetMode="External"/><Relationship Id="rId3" Type="http://schemas.openxmlformats.org/officeDocument/2006/relationships/hyperlink" Target="https://en.wikipedia.org/wiki/Moons_of_Neptune" TargetMode="External"/><Relationship Id="rId21" Type="http://schemas.openxmlformats.org/officeDocument/2006/relationships/hyperlink" Target="https://en.wikipedia.org/wiki/Sao_(moon)" TargetMode="External"/><Relationship Id="rId7" Type="http://schemas.openxmlformats.org/officeDocument/2006/relationships/hyperlink" Target="https://en.wikipedia.org/wiki/Semi-major_axis" TargetMode="External"/><Relationship Id="rId12" Type="http://schemas.openxmlformats.org/officeDocument/2006/relationships/hyperlink" Target="https://en.wikipedia.org/wiki/Thalassa_(moon)" TargetMode="External"/><Relationship Id="rId17" Type="http://schemas.openxmlformats.org/officeDocument/2006/relationships/hyperlink" Target="https://en.wikipedia.org/wiki/Proteus_(moon)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Hippocamp_(moon)" TargetMode="External"/><Relationship Id="rId20" Type="http://schemas.openxmlformats.org/officeDocument/2006/relationships/hyperlink" Target="https://en.wikipedia.org/wiki/Halimede_(moon)" TargetMode="External"/><Relationship Id="rId1" Type="http://schemas.openxmlformats.org/officeDocument/2006/relationships/hyperlink" Target="https://en.wikipedia.org/wiki/Moons_of_Neptune" TargetMode="External"/><Relationship Id="rId6" Type="http://schemas.openxmlformats.org/officeDocument/2006/relationships/hyperlink" Target="https://en.wikipedia.org/wiki/Moons_of_Neptune" TargetMode="External"/><Relationship Id="rId11" Type="http://schemas.openxmlformats.org/officeDocument/2006/relationships/hyperlink" Target="https://en.wikipedia.org/wiki/Naiad_(moon)" TargetMode="External"/><Relationship Id="rId24" Type="http://schemas.openxmlformats.org/officeDocument/2006/relationships/hyperlink" Target="https://en.wikipedia.org/wiki/Neso_(moon)" TargetMode="External"/><Relationship Id="rId5" Type="http://schemas.openxmlformats.org/officeDocument/2006/relationships/hyperlink" Target="https://en.wikipedia.org/wiki/Kilogram" TargetMode="External"/><Relationship Id="rId15" Type="http://schemas.openxmlformats.org/officeDocument/2006/relationships/hyperlink" Target="https://en.wikipedia.org/wiki/Larissa_(moon)" TargetMode="External"/><Relationship Id="rId23" Type="http://schemas.openxmlformats.org/officeDocument/2006/relationships/hyperlink" Target="https://en.wikipedia.org/wiki/Psamathe_(moon)" TargetMode="External"/><Relationship Id="rId10" Type="http://schemas.openxmlformats.org/officeDocument/2006/relationships/hyperlink" Target="https://en.wikipedia.org/wiki/Moons_of_Neptune" TargetMode="External"/><Relationship Id="rId19" Type="http://schemas.openxmlformats.org/officeDocument/2006/relationships/hyperlink" Target="https://en.wikipedia.org/wiki/Nereid_(moon)" TargetMode="External"/><Relationship Id="rId4" Type="http://schemas.openxmlformats.org/officeDocument/2006/relationships/hyperlink" Target="https://en.wikipedia.org/wiki/List_of_Solar_System_objects_by_size" TargetMode="External"/><Relationship Id="rId9" Type="http://schemas.openxmlformats.org/officeDocument/2006/relationships/hyperlink" Target="https://en.wikipedia.org/wiki/Orbital_eccentricity" TargetMode="External"/><Relationship Id="rId14" Type="http://schemas.openxmlformats.org/officeDocument/2006/relationships/hyperlink" Target="https://en.wikipedia.org/wiki/Galatea_(moon)" TargetMode="External"/><Relationship Id="rId22" Type="http://schemas.openxmlformats.org/officeDocument/2006/relationships/hyperlink" Target="https://en.wikipedia.org/wiki/Laomede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4" sqref="L4:L17"/>
    </sheetView>
  </sheetViews>
  <sheetFormatPr baseColWidth="10" defaultRowHeight="15" x14ac:dyDescent="0.25"/>
  <sheetData>
    <row r="1" spans="1:12" ht="30" x14ac:dyDescent="0.25">
      <c r="A1" s="1" t="s">
        <v>0</v>
      </c>
      <c r="B1" s="32" t="s">
        <v>2</v>
      </c>
      <c r="C1" s="4" t="s">
        <v>3</v>
      </c>
      <c r="D1" s="4" t="s">
        <v>5</v>
      </c>
      <c r="E1" s="4" t="s">
        <v>8</v>
      </c>
      <c r="F1" s="4" t="s">
        <v>10</v>
      </c>
    </row>
    <row r="2" spans="1:12" ht="30" x14ac:dyDescent="0.25">
      <c r="A2" s="2" t="s">
        <v>1</v>
      </c>
      <c r="B2" s="33"/>
      <c r="C2" s="2" t="s">
        <v>4</v>
      </c>
      <c r="D2" s="2" t="s">
        <v>6</v>
      </c>
      <c r="E2" s="2" t="s">
        <v>9</v>
      </c>
      <c r="F2" s="2" t="s">
        <v>11</v>
      </c>
    </row>
    <row r="3" spans="1:12" ht="15.75" thickBot="1" x14ac:dyDescent="0.3">
      <c r="A3" s="3"/>
      <c r="B3" s="34"/>
      <c r="C3" s="5"/>
      <c r="D3" s="6" t="s">
        <v>7</v>
      </c>
      <c r="E3" s="5"/>
      <c r="F3" s="3"/>
      <c r="G3" t="s">
        <v>44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</row>
    <row r="4" spans="1:12" ht="15" customHeight="1" thickBot="1" x14ac:dyDescent="0.3">
      <c r="A4" s="7">
        <v>1</v>
      </c>
      <c r="B4" s="8" t="s">
        <v>12</v>
      </c>
      <c r="C4" s="10">
        <v>60.4</v>
      </c>
      <c r="D4" s="9">
        <v>19</v>
      </c>
      <c r="E4" s="9">
        <v>48224</v>
      </c>
      <c r="F4" s="9" t="s">
        <v>13</v>
      </c>
      <c r="G4" s="35" t="s">
        <v>45</v>
      </c>
      <c r="H4" t="str">
        <f>UPPER(SUBSTITUTE(SUBSTITUTE(B4," ","_"),"/","_"))</f>
        <v>NAIAD</v>
      </c>
      <c r="I4" t="str">
        <f>LOWER(SUBSTITUTE(SUBSTITUTE(B4," ","-"),"/","/"))</f>
        <v>naiad</v>
      </c>
      <c r="J4" s="31" t="str">
        <f>SUBSTITUTE(C4/2,",",".")</f>
        <v>30.2</v>
      </c>
      <c r="K4" t="str">
        <f>SUBSTITUTE(CONCATENATE(D4,"e15"),",",".")</f>
        <v>19e15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NAIAD: CelestialBody = {
  id: 'naiad',
  position: {
    x: 0,
    y: 0
  },
  speed: 0, // TODO
  mass: 19e15,
  radius: 30.2,
  semiMajorAxis: 48224,
  eccentricity: 0.0047,
  trueAnomaly: 0,
  meanAnomaly: 334.9,
  type: CELESTIAL_BODY_TYPE.SATELLITE,
  satellites: [],
  orbitBody: null
};
</v>
      </c>
    </row>
    <row r="5" spans="1:12" ht="15" customHeight="1" thickBot="1" x14ac:dyDescent="0.3">
      <c r="A5" s="7">
        <v>2</v>
      </c>
      <c r="B5" s="8" t="s">
        <v>14</v>
      </c>
      <c r="C5" s="10">
        <v>81.400000000000006</v>
      </c>
      <c r="D5" s="9">
        <v>35</v>
      </c>
      <c r="E5" s="9">
        <v>50074</v>
      </c>
      <c r="F5" s="9" t="s">
        <v>15</v>
      </c>
      <c r="G5" s="35" t="s">
        <v>46</v>
      </c>
      <c r="H5" t="str">
        <f t="shared" ref="H5:H17" si="0">UPPER(SUBSTITUTE(SUBSTITUTE(B5," ","_"),"/","_"))</f>
        <v>THALASSA</v>
      </c>
      <c r="I5" t="str">
        <f t="shared" ref="I5:I17" si="1">LOWER(SUBSTITUTE(SUBSTITUTE(B5," ","-"),"/","/"))</f>
        <v>thalassa</v>
      </c>
      <c r="J5" s="31" t="str">
        <f t="shared" ref="J5:J17" si="2">SUBSTITUTE(C5/2,",",".")</f>
        <v>40.7</v>
      </c>
      <c r="K5" t="str">
        <f t="shared" ref="K5:K17" si="3">SUBSTITUTE(CONCATENATE(D5,"e15"),",",".")</f>
        <v>35e15</v>
      </c>
      <c r="L5" t="str">
        <f t="shared" ref="L5:L17" si="4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"&amp;G5&amp;",
  type: CELESTIAL_BODY_TYPE.SATELLITE,
  satellites: [],
  orbitBody: null
};
"</f>
        <v xml:space="preserve">export const THALASSA: CelestialBody = {
  id: 'thalassa',
  position: {
    x: 0,
    y: 0
  },
  speed: 0, // TODO
  mass: 35e15,
  radius: 40.7,
  semiMajorAxis: 50074,
  eccentricity: 0.0018,
  trueAnomaly: 0,
  meanAnomaly: 193.6,
  type: CELESTIAL_BODY_TYPE.SATELLITE,
  satellites: [],
  orbitBody: null
};
</v>
      </c>
    </row>
    <row r="6" spans="1:12" ht="15" customHeight="1" thickBot="1" x14ac:dyDescent="0.3">
      <c r="A6" s="7">
        <v>3</v>
      </c>
      <c r="B6" s="8" t="s">
        <v>16</v>
      </c>
      <c r="C6" s="10">
        <v>156</v>
      </c>
      <c r="D6" s="9">
        <v>220</v>
      </c>
      <c r="E6" s="9">
        <v>52526</v>
      </c>
      <c r="F6" s="9" t="s">
        <v>17</v>
      </c>
      <c r="G6" s="35" t="s">
        <v>47</v>
      </c>
      <c r="H6" t="str">
        <f t="shared" si="0"/>
        <v>DESPINA</v>
      </c>
      <c r="I6" t="str">
        <f t="shared" si="1"/>
        <v>despina</v>
      </c>
      <c r="J6" s="31" t="str">
        <f t="shared" si="2"/>
        <v>78</v>
      </c>
      <c r="K6" t="str">
        <f t="shared" si="3"/>
        <v>220e15</v>
      </c>
      <c r="L6" t="str">
        <f t="shared" si="4"/>
        <v xml:space="preserve">export const DESPINA: CelestialBody = {
  id: 'despina',
  position: {
    x: 0,
    y: 0
  },
  speed: 0, // TODO
  mass: 220e15,
  radius: 78,
  semiMajorAxis: 52526,
  eccentricity: 0.0004,
  trueAnomaly: 0,
  meanAnomaly: 319.6,
  type: CELESTIAL_BODY_TYPE.SATELLITE,
  satellites: [],
  orbitBody: null
};
</v>
      </c>
    </row>
    <row r="7" spans="1:12" ht="15" customHeight="1" thickBot="1" x14ac:dyDescent="0.3">
      <c r="A7" s="7">
        <v>4</v>
      </c>
      <c r="B7" s="8" t="s">
        <v>18</v>
      </c>
      <c r="C7" s="10">
        <v>174.8</v>
      </c>
      <c r="D7" s="9">
        <v>212</v>
      </c>
      <c r="E7" s="9">
        <v>61953</v>
      </c>
      <c r="F7" s="9" t="s">
        <v>19</v>
      </c>
      <c r="G7" s="35" t="s">
        <v>48</v>
      </c>
      <c r="H7" t="str">
        <f t="shared" si="0"/>
        <v>GALATEA</v>
      </c>
      <c r="I7" t="str">
        <f t="shared" si="1"/>
        <v>galatea</v>
      </c>
      <c r="J7" s="31" t="str">
        <f t="shared" si="2"/>
        <v>87.4</v>
      </c>
      <c r="K7" t="str">
        <f t="shared" si="3"/>
        <v>212e15</v>
      </c>
      <c r="L7" t="str">
        <f t="shared" si="4"/>
        <v xml:space="preserve">export const GALATEA: CelestialBody = {
  id: 'galatea',
  position: {
    x: 0,
    y: 0
  },
  speed: 0, // TODO
  mass: 212e15,
  radius: 87.4,
  semiMajorAxis: 61953,
  eccentricity: 0.0001,
  trueAnomaly: 0,
  meanAnomaly: 187.1,
  type: CELESTIAL_BODY_TYPE.SATELLITE,
  satellites: [],
  orbitBody: null
};
</v>
      </c>
    </row>
    <row r="8" spans="1:12" ht="15" customHeight="1" thickBot="1" x14ac:dyDescent="0.3">
      <c r="A8" s="7">
        <v>5</v>
      </c>
      <c r="B8" s="8" t="s">
        <v>20</v>
      </c>
      <c r="C8" s="10">
        <v>194</v>
      </c>
      <c r="D8" s="9">
        <v>420</v>
      </c>
      <c r="E8" s="9">
        <v>73548</v>
      </c>
      <c r="F8" s="9" t="s">
        <v>21</v>
      </c>
      <c r="G8" s="35" t="s">
        <v>49</v>
      </c>
      <c r="H8" t="str">
        <f t="shared" si="0"/>
        <v>LARISSA</v>
      </c>
      <c r="I8" t="str">
        <f t="shared" si="1"/>
        <v>larissa</v>
      </c>
      <c r="J8" s="31" t="str">
        <f t="shared" si="2"/>
        <v>97</v>
      </c>
      <c r="K8" t="str">
        <f t="shared" si="3"/>
        <v>420e15</v>
      </c>
      <c r="L8" t="str">
        <f t="shared" si="4"/>
        <v xml:space="preserve">export const LARISSA: CelestialBody = {
  id: 'larissa',
  position: {
    x: 0,
    y: 0
  },
  speed: 0, // TODO
  mass: 420e15,
  radius: 97,
  semiMajorAxis: 73548,
  eccentricity: 0.0012,
  trueAnomaly: 0,
  meanAnomaly: 34.9,
  type: CELESTIAL_BODY_TYPE.SATELLITE,
  satellites: [],
  orbitBody: null
};
</v>
      </c>
    </row>
    <row r="9" spans="1:12" ht="15.75" thickBot="1" x14ac:dyDescent="0.3">
      <c r="A9" s="11">
        <v>6</v>
      </c>
      <c r="B9" s="12" t="s">
        <v>22</v>
      </c>
      <c r="C9" s="14">
        <v>34.799999999999997</v>
      </c>
      <c r="D9" s="13">
        <v>3</v>
      </c>
      <c r="E9" s="13">
        <v>105283</v>
      </c>
      <c r="F9" s="13" t="s">
        <v>23</v>
      </c>
      <c r="G9" s="36">
        <v>0</v>
      </c>
      <c r="H9" t="str">
        <f t="shared" si="0"/>
        <v>HIPPOCAMP</v>
      </c>
      <c r="I9" t="str">
        <f t="shared" si="1"/>
        <v>hippocamp</v>
      </c>
      <c r="J9" s="31" t="str">
        <f t="shared" si="2"/>
        <v>17.4</v>
      </c>
      <c r="K9" t="str">
        <f t="shared" si="3"/>
        <v>3e15</v>
      </c>
      <c r="L9" t="str">
        <f t="shared" si="4"/>
        <v xml:space="preserve">export const HIPPOCAMP: CelestialBody = {
  id: 'hippocamp',
  position: {
    x: 0,
    y: 0
  },
  speed: 0, // TODO
  mass: 3e15,
  radius: 17.4,
  semiMajorAxis: 105283,
  eccentricity: 0.0005,
  trueAnomaly: 0,
  meanAnomaly: 0,
  type: CELESTIAL_BODY_TYPE.SATELLITE,
  satellites: [],
  orbitBody: null
};
</v>
      </c>
    </row>
    <row r="10" spans="1:12" ht="15" customHeight="1" thickBot="1" x14ac:dyDescent="0.3">
      <c r="A10" s="7">
        <v>7</v>
      </c>
      <c r="B10" s="8" t="s">
        <v>24</v>
      </c>
      <c r="C10" s="10">
        <v>420</v>
      </c>
      <c r="D10" s="9">
        <v>4400</v>
      </c>
      <c r="E10" s="9">
        <v>117646</v>
      </c>
      <c r="F10" s="9" t="s">
        <v>23</v>
      </c>
      <c r="G10" s="35" t="s">
        <v>50</v>
      </c>
      <c r="H10" t="str">
        <f t="shared" si="0"/>
        <v>PROTEUS</v>
      </c>
      <c r="I10" t="str">
        <f t="shared" si="1"/>
        <v>proteus</v>
      </c>
      <c r="J10" s="31" t="str">
        <f t="shared" si="2"/>
        <v>210</v>
      </c>
      <c r="K10" t="str">
        <f t="shared" si="3"/>
        <v>4400e15</v>
      </c>
      <c r="L10" t="str">
        <f t="shared" si="4"/>
        <v xml:space="preserve">export const PROTEUS: CelestialBody = {
  id: 'proteus',
  position: {
    x: 0,
    y: 0
  },
  speed: 0, // TODO
  mass: 4400e15,
  radius: 210,
  semiMajorAxis: 117646,
  eccentricity: 0.0005,
  trueAnomaly: 0,
  meanAnomaly: 114.2,
  type: CELESTIAL_BODY_TYPE.SATELLITE,
  satellites: [],
  orbitBody: null
};
</v>
      </c>
    </row>
    <row r="11" spans="1:12" ht="15.75" thickBot="1" x14ac:dyDescent="0.3">
      <c r="A11" s="15">
        <v>8</v>
      </c>
      <c r="B11" s="16" t="s">
        <v>37</v>
      </c>
      <c r="C11" s="18">
        <v>2705.2</v>
      </c>
      <c r="D11" s="17">
        <v>2139000</v>
      </c>
      <c r="E11" s="17">
        <v>354759</v>
      </c>
      <c r="F11" s="17" t="s">
        <v>25</v>
      </c>
      <c r="G11" s="37" t="s">
        <v>51</v>
      </c>
      <c r="H11" t="str">
        <f t="shared" si="0"/>
        <v>TRITON</v>
      </c>
      <c r="I11" t="str">
        <f t="shared" si="1"/>
        <v>triton</v>
      </c>
      <c r="J11" s="31" t="str">
        <f t="shared" si="2"/>
        <v>1352.6</v>
      </c>
      <c r="K11" t="str">
        <f t="shared" si="3"/>
        <v>2139000e15</v>
      </c>
      <c r="L11" t="str">
        <f t="shared" si="4"/>
        <v xml:space="preserve">export const TRITON: CelestialBody = {
  id: 'triton',
  position: {
    x: 0,
    y: 0
  },
  speed: 0, // TODO
  mass: 2139000e15,
  radius: 1352.6,
  semiMajorAxis: 354759,
  eccentricity: 0.0000,
  trueAnomaly: 0,
  meanAnomaly: 264.8,
  type: CELESTIAL_BODY_TYPE.SATELLITE,
  satellites: [],
  orbitBody: null
};
</v>
      </c>
    </row>
    <row r="12" spans="1:12" ht="15.75" thickBot="1" x14ac:dyDescent="0.3">
      <c r="A12" s="19">
        <v>9</v>
      </c>
      <c r="B12" s="20" t="s">
        <v>38</v>
      </c>
      <c r="C12" s="22">
        <v>357</v>
      </c>
      <c r="D12" s="21">
        <v>2700</v>
      </c>
      <c r="E12" s="21">
        <v>5513800</v>
      </c>
      <c r="F12" s="21" t="s">
        <v>26</v>
      </c>
      <c r="G12" s="38" t="s">
        <v>52</v>
      </c>
      <c r="H12" t="str">
        <f t="shared" si="0"/>
        <v>NEREID</v>
      </c>
      <c r="I12" t="str">
        <f t="shared" si="1"/>
        <v>nereid</v>
      </c>
      <c r="J12" s="31" t="str">
        <f t="shared" si="2"/>
        <v>178.5</v>
      </c>
      <c r="K12" t="str">
        <f t="shared" si="3"/>
        <v>2700e15</v>
      </c>
      <c r="L12" t="str">
        <f t="shared" si="4"/>
        <v xml:space="preserve">export const NEREID: CelestialBody = {
  id: 'nereid',
  position: {
    x: 0,
    y: 0
  },
  speed: 0, // TODO
  mass: 2700e15,
  radius: 178.5,
  semiMajorAxis: 5513800,
  eccentricity: 0.7507,
  trueAnomaly: 0,
  meanAnomaly: 359.3,
  type: CELESTIAL_BODY_TYPE.SATELLITE,
  satellites: [],
  orbitBody: null
};
</v>
      </c>
    </row>
    <row r="13" spans="1:12" ht="15" customHeight="1" thickBot="1" x14ac:dyDescent="0.3">
      <c r="A13" s="15">
        <v>10</v>
      </c>
      <c r="B13" s="16" t="s">
        <v>39</v>
      </c>
      <c r="C13" s="18">
        <v>62</v>
      </c>
      <c r="D13" s="17">
        <v>16</v>
      </c>
      <c r="E13" s="17">
        <v>16681000</v>
      </c>
      <c r="F13" s="17" t="s">
        <v>27</v>
      </c>
      <c r="G13" s="39" t="s">
        <v>53</v>
      </c>
      <c r="H13" t="str">
        <f t="shared" si="0"/>
        <v>HALIMEDE</v>
      </c>
      <c r="I13" t="str">
        <f t="shared" si="1"/>
        <v>halimede</v>
      </c>
      <c r="J13" s="31" t="str">
        <f t="shared" si="2"/>
        <v>31</v>
      </c>
      <c r="K13" t="str">
        <f t="shared" si="3"/>
        <v>16e15</v>
      </c>
      <c r="L13" t="str">
        <f t="shared" si="4"/>
        <v xml:space="preserve">export const HALIMEDE: CelestialBody = {
  id: 'halimede',
  position: {
    x: 0,
    y: 0
  },
  speed: 0, // TODO
  mass: 16e15,
  radius: 31,
  semiMajorAxis: 16681000,
  eccentricity: 0.2909,
  trueAnomaly: 0,
  meanAnomaly: 96.8,
  type: CELESTIAL_BODY_TYPE.SATELLITE,
  satellites: [],
  orbitBody: null
};
</v>
      </c>
    </row>
    <row r="14" spans="1:12" ht="15.75" thickBot="1" x14ac:dyDescent="0.3">
      <c r="A14" s="23">
        <v>11</v>
      </c>
      <c r="B14" s="24" t="s">
        <v>40</v>
      </c>
      <c r="C14" s="26">
        <v>44</v>
      </c>
      <c r="D14" s="25">
        <v>6</v>
      </c>
      <c r="E14" s="25">
        <v>22619000</v>
      </c>
      <c r="F14" s="25" t="s">
        <v>28</v>
      </c>
      <c r="G14" s="40" t="s">
        <v>54</v>
      </c>
      <c r="H14" t="str">
        <f t="shared" si="0"/>
        <v>SAO</v>
      </c>
      <c r="I14" t="str">
        <f t="shared" si="1"/>
        <v>sao</v>
      </c>
      <c r="J14" s="31" t="str">
        <f t="shared" si="2"/>
        <v>22</v>
      </c>
      <c r="K14" t="str">
        <f t="shared" si="3"/>
        <v>6e15</v>
      </c>
      <c r="L14" t="str">
        <f t="shared" si="4"/>
        <v xml:space="preserve">export const SAO: CelestialBody = {
  id: 'sao',
  position: {
    x: 0,
    y: 0
  },
  speed: 0, // TODO
  mass: 6e15,
  radius: 22,
  semiMajorAxis: 22619000,
  eccentricity: 0.2827,
  trueAnomaly: 0,
  meanAnomaly: 129.4,
  type: CELESTIAL_BODY_TYPE.SATELLITE,
  satellites: [],
  orbitBody: null
};
</v>
      </c>
    </row>
    <row r="15" spans="1:12" ht="15.75" thickBot="1" x14ac:dyDescent="0.3">
      <c r="A15" s="23">
        <v>12</v>
      </c>
      <c r="B15" s="24" t="s">
        <v>41</v>
      </c>
      <c r="C15" s="26">
        <v>42</v>
      </c>
      <c r="D15" s="25">
        <v>5</v>
      </c>
      <c r="E15" s="25">
        <v>23613000</v>
      </c>
      <c r="F15" s="25" t="s">
        <v>29</v>
      </c>
      <c r="G15" s="40" t="s">
        <v>55</v>
      </c>
      <c r="H15" t="str">
        <f t="shared" si="0"/>
        <v>LAOMEDEIA</v>
      </c>
      <c r="I15" t="str">
        <f t="shared" si="1"/>
        <v>laomedeia</v>
      </c>
      <c r="J15" s="31" t="str">
        <f t="shared" si="2"/>
        <v>21</v>
      </c>
      <c r="K15" t="str">
        <f t="shared" si="3"/>
        <v>5e15</v>
      </c>
      <c r="L15" t="str">
        <f t="shared" si="4"/>
        <v xml:space="preserve">export const LAOMEDEIA: CelestialBody = {
  id: 'laomedeia',
  position: {
    x: 0,
    y: 0
  },
  speed: 0, // TODO
  mass: 5e15,
  radius: 21,
  semiMajorAxis: 23613000,
  eccentricity: 0.4339,
  trueAnomaly: 0,
  meanAnomaly: 321.1,
  type: CELESTIAL_BODY_TYPE.SATELLITE,
  satellites: [],
  orbitBody: null
};
</v>
      </c>
    </row>
    <row r="16" spans="1:12" ht="15.75" thickBot="1" x14ac:dyDescent="0.3">
      <c r="A16" s="27">
        <v>13</v>
      </c>
      <c r="B16" s="28" t="s">
        <v>42</v>
      </c>
      <c r="C16" s="30">
        <v>40</v>
      </c>
      <c r="D16" s="29">
        <v>4</v>
      </c>
      <c r="E16" s="29">
        <v>46705000</v>
      </c>
      <c r="F16" s="29" t="s">
        <v>30</v>
      </c>
      <c r="G16" s="39" t="s">
        <v>56</v>
      </c>
      <c r="H16" t="str">
        <f t="shared" si="0"/>
        <v>PSAMATHE</v>
      </c>
      <c r="I16" t="str">
        <f t="shared" si="1"/>
        <v>psamathe</v>
      </c>
      <c r="J16" s="31" t="str">
        <f t="shared" si="2"/>
        <v>20</v>
      </c>
      <c r="K16" t="str">
        <f t="shared" si="3"/>
        <v>4e15</v>
      </c>
      <c r="L16" t="str">
        <f t="shared" si="4"/>
        <v xml:space="preserve">export const PSAMATHE: CelestialBody = {
  id: 'psamathe',
  position: {
    x: 0,
    y: 0
  },
  speed: 0, // TODO
  mass: 4e15,
  radius: 20,
  semiMajorAxis: 46705000,
  eccentricity: 0.4617,
  trueAnomaly: 0,
  meanAnomaly: 206.2,
  type: CELESTIAL_BODY_TYPE.SATELLITE,
  satellites: [],
  orbitBody: null
};
</v>
      </c>
    </row>
    <row r="17" spans="1:12" ht="15.75" thickBot="1" x14ac:dyDescent="0.3">
      <c r="A17" s="27">
        <v>14</v>
      </c>
      <c r="B17" s="28" t="s">
        <v>43</v>
      </c>
      <c r="C17" s="30">
        <v>60</v>
      </c>
      <c r="D17" s="29">
        <v>15</v>
      </c>
      <c r="E17" s="29">
        <v>50258000</v>
      </c>
      <c r="F17" s="29" t="s">
        <v>31</v>
      </c>
      <c r="G17" s="39" t="s">
        <v>57</v>
      </c>
      <c r="H17" t="str">
        <f t="shared" si="0"/>
        <v>NESO</v>
      </c>
      <c r="I17" t="str">
        <f t="shared" si="1"/>
        <v>neso</v>
      </c>
      <c r="J17" s="31" t="str">
        <f t="shared" si="2"/>
        <v>30</v>
      </c>
      <c r="K17" t="str">
        <f t="shared" si="3"/>
        <v>15e15</v>
      </c>
      <c r="L17" t="str">
        <f t="shared" si="4"/>
        <v xml:space="preserve">export const NESO: CelestialBody = {
  id: 'neso',
  position: {
    x: 0,
    y: 0
  },
  speed: 0, // TODO
  mass: 15e15,
  radius: 30,
  semiMajorAxis: 50258000,
  eccentricity: 0.4243,
  trueAnomaly: 0,
  meanAnomaly: 269.8,
  type: CELESTIAL_BODY_TYPE.SATELLITE,
  satellites: [],
  orbitBody: null
};
</v>
      </c>
    </row>
  </sheetData>
  <mergeCells count="1">
    <mergeCell ref="B1:B3"/>
  </mergeCells>
  <hyperlinks>
    <hyperlink ref="A2" r:id="rId1" location="cite_note-38" display="https://en.wikipedia.org/wiki/Moons_of_Neptune - cite_note-38"/>
    <hyperlink ref="C1" r:id="rId2" tooltip="List of Solar System objects by size" display="https://en.wikipedia.org/wiki/List_of_Solar_System_objects_by_size"/>
    <hyperlink ref="C2" r:id="rId3" location="cite_note-43" display="https://en.wikipedia.org/wiki/Moons_of_Neptune - cite_note-43"/>
    <hyperlink ref="D1" r:id="rId4" tooltip="List of Solar System objects by size" display="https://en.wikipedia.org/wiki/List_of_Solar_System_objects_by_size"/>
    <hyperlink ref="D2" r:id="rId5" tooltip="Kilogram" display="https://en.wikipedia.org/wiki/Kilogram"/>
    <hyperlink ref="D3" r:id="rId6" location="cite_note-44" display="https://en.wikipedia.org/wiki/Moons_of_Neptune - cite_note-44"/>
    <hyperlink ref="E1" r:id="rId7" tooltip="Semi-major axis" display="https://en.wikipedia.org/wiki/Semi-major_axis"/>
    <hyperlink ref="E2" r:id="rId8" location="cite_note-Showalter2019-15" display="https://en.wikipedia.org/wiki/Moons_of_Neptune - cite_note-Showalter2019-15"/>
    <hyperlink ref="F1" r:id="rId9" tooltip="Orbital eccentricity" display="https://en.wikipedia.org/wiki/Orbital_eccentricity"/>
    <hyperlink ref="F2" r:id="rId10" location="cite_note-Showalter2019-15" display="https://en.wikipedia.org/wiki/Moons_of_Neptune - cite_note-Showalter2019-15"/>
    <hyperlink ref="B4" r:id="rId11" tooltip="Naiad (moon)" display="https://en.wikipedia.org/wiki/Naiad_(moon)"/>
    <hyperlink ref="B5" r:id="rId12" tooltip="Thalassa (moon)" display="https://en.wikipedia.org/wiki/Thalassa_(moon)"/>
    <hyperlink ref="B6" r:id="rId13" tooltip="Despina (moon)" display="https://en.wikipedia.org/wiki/Despina_(moon)"/>
    <hyperlink ref="B7" r:id="rId14" tooltip="Galatea (moon)" display="https://en.wikipedia.org/wiki/Galatea_(moon)"/>
    <hyperlink ref="B8" r:id="rId15" tooltip="Larissa (moon)" display="https://en.wikipedia.org/wiki/Larissa_(moon)"/>
    <hyperlink ref="B9" r:id="rId16" tooltip="Hippocamp (moon)" display="https://en.wikipedia.org/wiki/Hippocamp_(moon)"/>
    <hyperlink ref="B10" r:id="rId17" tooltip="Proteus (moon)" display="https://en.wikipedia.org/wiki/Proteus_(moon)"/>
    <hyperlink ref="B11" r:id="rId18" tooltip="Triton (moon)" display="https://en.wikipedia.org/wiki/Triton_(moon)"/>
    <hyperlink ref="B12" r:id="rId19" tooltip="Nereid (moon)" display="https://en.wikipedia.org/wiki/Nereid_(moon)"/>
    <hyperlink ref="B13" r:id="rId20" tooltip="Halimede (moon)" display="https://en.wikipedia.org/wiki/Halimede_(moon)"/>
    <hyperlink ref="B14" r:id="rId21" tooltip="Sao (moon)" display="https://en.wikipedia.org/wiki/Sao_(moon)"/>
    <hyperlink ref="B15" r:id="rId22" tooltip="Laomedeia" display="https://en.wikipedia.org/wiki/Laomedeia"/>
    <hyperlink ref="B16" r:id="rId23" tooltip="Psamathe (moon)" display="https://en.wikipedia.org/wiki/Psamathe_(moon)"/>
    <hyperlink ref="B17" r:id="rId24" tooltip="Neso (moon)" display="https://en.wikipedia.org/wiki/Neso_(moon)"/>
  </hyperlinks>
  <pageMargins left="0.7" right="0.7" top="0.75" bottom="0.75" header="0.3" footer="0.3"/>
  <pageSetup paperSize="9" orientation="portrait" verticalDpi="598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2021-05-24T15:42:27Z</dcterms:created>
  <dcterms:modified xsi:type="dcterms:W3CDTF">2021-06-22T14:41:46Z</dcterms:modified>
</cp:coreProperties>
</file>