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03940s\Documents\GitHub\solar-system\src\app\scene\data\"/>
    </mc:Choice>
  </mc:AlternateContent>
  <bookViews>
    <workbookView xWindow="0" yWindow="0" windowWidth="10890" windowHeight="35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L4" i="1" s="1"/>
  <c r="I5" i="1"/>
  <c r="L5" i="1" s="1"/>
  <c r="I6" i="1"/>
  <c r="L6" i="1" s="1"/>
  <c r="I7" i="1"/>
  <c r="L7" i="1" s="1"/>
  <c r="I8" i="1"/>
  <c r="I9" i="1"/>
  <c r="L9" i="1" s="1"/>
  <c r="I10" i="1"/>
  <c r="L10" i="1" s="1"/>
  <c r="I11" i="1"/>
  <c r="I12" i="1"/>
  <c r="I13" i="1"/>
  <c r="I14" i="1"/>
  <c r="I15" i="1"/>
  <c r="I16" i="1"/>
  <c r="L16" i="1" s="1"/>
  <c r="I17" i="1"/>
  <c r="L17" i="1" s="1"/>
  <c r="I18" i="1"/>
  <c r="L18" i="1" s="1"/>
  <c r="I19" i="1"/>
  <c r="L19" i="1" s="1"/>
  <c r="I20" i="1"/>
  <c r="I21" i="1"/>
  <c r="L21" i="1" s="1"/>
  <c r="I22" i="1"/>
  <c r="L22" i="1" s="1"/>
  <c r="I23" i="1"/>
  <c r="I24" i="1"/>
  <c r="I25" i="1"/>
  <c r="I26" i="1"/>
  <c r="I27" i="1"/>
  <c r="I28" i="1"/>
  <c r="L28" i="1" s="1"/>
  <c r="I29" i="1"/>
  <c r="L29" i="1" s="1"/>
  <c r="I30" i="1"/>
  <c r="L30" i="1" s="1"/>
  <c r="I31" i="1"/>
  <c r="L31" i="1" s="1"/>
  <c r="I32" i="1"/>
  <c r="I33" i="1"/>
  <c r="L33" i="1" s="1"/>
  <c r="I34" i="1"/>
  <c r="L34" i="1" s="1"/>
  <c r="I35" i="1"/>
  <c r="I36" i="1"/>
  <c r="I37" i="1"/>
  <c r="I38" i="1"/>
  <c r="I39" i="1"/>
  <c r="I40" i="1"/>
  <c r="L40" i="1" s="1"/>
  <c r="I41" i="1"/>
  <c r="L41" i="1" s="1"/>
  <c r="I42" i="1"/>
  <c r="L42" i="1" s="1"/>
  <c r="I43" i="1"/>
  <c r="L43" i="1" s="1"/>
  <c r="I44" i="1"/>
  <c r="I45" i="1"/>
  <c r="L45" i="1" s="1"/>
  <c r="I46" i="1"/>
  <c r="L46" i="1" s="1"/>
  <c r="I47" i="1"/>
  <c r="I48" i="1"/>
  <c r="I49" i="1"/>
  <c r="I50" i="1"/>
  <c r="I51" i="1"/>
  <c r="I52" i="1"/>
  <c r="L52" i="1" s="1"/>
  <c r="I53" i="1"/>
  <c r="L53" i="1" s="1"/>
  <c r="I54" i="1"/>
  <c r="L54" i="1" s="1"/>
  <c r="I55" i="1"/>
  <c r="L55" i="1" s="1"/>
  <c r="I56" i="1"/>
  <c r="I57" i="1"/>
  <c r="L57" i="1" s="1"/>
  <c r="I58" i="1"/>
  <c r="L58" i="1" s="1"/>
  <c r="I59" i="1"/>
  <c r="I60" i="1"/>
  <c r="I61" i="1"/>
  <c r="I62" i="1"/>
  <c r="I63" i="1"/>
  <c r="I64" i="1"/>
  <c r="L64" i="1" s="1"/>
  <c r="I65" i="1"/>
  <c r="L65" i="1" s="1"/>
  <c r="I66" i="1"/>
  <c r="L66" i="1" s="1"/>
  <c r="I67" i="1"/>
  <c r="L67" i="1" s="1"/>
  <c r="I68" i="1"/>
  <c r="I69" i="1"/>
  <c r="L69" i="1" s="1"/>
  <c r="I70" i="1"/>
  <c r="L70" i="1" s="1"/>
  <c r="I71" i="1"/>
  <c r="I72" i="1"/>
  <c r="I73" i="1"/>
  <c r="I74" i="1"/>
  <c r="I75" i="1"/>
  <c r="I76" i="1"/>
  <c r="L76" i="1" s="1"/>
  <c r="I77" i="1"/>
  <c r="L77" i="1" s="1"/>
  <c r="I78" i="1"/>
  <c r="L78" i="1" s="1"/>
  <c r="I79" i="1"/>
  <c r="L79" i="1" s="1"/>
  <c r="I80" i="1"/>
  <c r="I81" i="1"/>
  <c r="L81" i="1" s="1"/>
  <c r="I3" i="1"/>
  <c r="L3" i="1" s="1"/>
  <c r="L8" i="1"/>
  <c r="L11" i="1"/>
  <c r="L12" i="1"/>
  <c r="L13" i="1"/>
  <c r="L14" i="1"/>
  <c r="L15" i="1"/>
  <c r="L20" i="1"/>
  <c r="L23" i="1"/>
  <c r="L24" i="1"/>
  <c r="L25" i="1"/>
  <c r="L26" i="1"/>
  <c r="L27" i="1"/>
  <c r="L32" i="1"/>
  <c r="L35" i="1"/>
  <c r="L36" i="1"/>
  <c r="L37" i="1"/>
  <c r="L38" i="1"/>
  <c r="L39" i="1"/>
  <c r="L44" i="1"/>
  <c r="L47" i="1"/>
  <c r="L48" i="1"/>
  <c r="L49" i="1"/>
  <c r="L50" i="1"/>
  <c r="L51" i="1"/>
  <c r="L56" i="1"/>
  <c r="L59" i="1"/>
  <c r="L60" i="1"/>
  <c r="L61" i="1"/>
  <c r="L62" i="1"/>
  <c r="L63" i="1"/>
  <c r="L68" i="1"/>
  <c r="L71" i="1"/>
  <c r="L72" i="1"/>
  <c r="L73" i="1"/>
  <c r="L74" i="1"/>
  <c r="L75" i="1"/>
  <c r="L80" i="1"/>
  <c r="G4" i="1" l="1"/>
  <c r="G5" i="1"/>
  <c r="G6" i="1"/>
  <c r="G7" i="1"/>
  <c r="G8" i="1"/>
  <c r="G9" i="1"/>
  <c r="G10" i="1"/>
  <c r="G11" i="1"/>
  <c r="G12" i="1"/>
  <c r="G15" i="1"/>
  <c r="G16" i="1"/>
  <c r="G17" i="1"/>
  <c r="G19" i="1"/>
  <c r="G21" i="1"/>
  <c r="G23" i="1"/>
  <c r="G24" i="1"/>
  <c r="G25" i="1"/>
  <c r="G26" i="1"/>
  <c r="G27" i="1"/>
  <c r="G28" i="1"/>
  <c r="G30" i="1"/>
  <c r="G31" i="1"/>
  <c r="G32" i="1"/>
  <c r="G33" i="1"/>
  <c r="G35" i="1"/>
  <c r="G36" i="1"/>
  <c r="G38" i="1"/>
  <c r="G39" i="1"/>
  <c r="G40" i="1"/>
  <c r="G42" i="1"/>
  <c r="G43" i="1"/>
  <c r="G44" i="1"/>
  <c r="G45" i="1"/>
  <c r="G46" i="1"/>
  <c r="G47" i="1"/>
  <c r="G50" i="1"/>
  <c r="G51" i="1"/>
  <c r="G52" i="1"/>
  <c r="G53" i="1"/>
  <c r="G54" i="1"/>
  <c r="G55" i="1"/>
  <c r="G57" i="1"/>
  <c r="G58" i="1"/>
  <c r="G59" i="1"/>
  <c r="G60" i="1"/>
  <c r="G61" i="1"/>
  <c r="G63" i="1"/>
  <c r="G65" i="1"/>
  <c r="G66" i="1"/>
  <c r="G67" i="1"/>
  <c r="G68" i="1"/>
  <c r="G69" i="1"/>
  <c r="G71" i="1"/>
  <c r="G72" i="1"/>
  <c r="G74" i="1"/>
  <c r="G75" i="1"/>
  <c r="G76" i="1"/>
  <c r="G77" i="1"/>
  <c r="G78" i="1"/>
  <c r="G79" i="1"/>
  <c r="G80" i="1"/>
  <c r="G81" i="1"/>
  <c r="G3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3" i="1"/>
</calcChain>
</file>

<file path=xl/sharedStrings.xml><?xml version="1.0" encoding="utf-8"?>
<sst xmlns="http://schemas.openxmlformats.org/spreadsheetml/2006/main" count="878" uniqueCount="752">
  <si>
    <t>Metis</t>
  </si>
  <si>
    <t>0.0077</t>
  </si>
  <si>
    <t>Adrastea</t>
  </si>
  <si>
    <t>0.0063</t>
  </si>
  <si>
    <t>Amalthea</t>
  </si>
  <si>
    <t>0.0075</t>
  </si>
  <si>
    <t>Thebe</t>
  </si>
  <si>
    <t>0.0180</t>
  </si>
  <si>
    <t>0.0041</t>
  </si>
  <si>
    <t>0.0094</t>
  </si>
  <si>
    <t>0.0011</t>
  </si>
  <si>
    <t>0.0074</t>
  </si>
  <si>
    <t>0.2514</t>
  </si>
  <si>
    <t>Themisto</t>
  </si>
  <si>
    <t>0.1648</t>
  </si>
  <si>
    <t>Himalia</t>
  </si>
  <si>
    <t>0.1043</t>
  </si>
  <si>
    <t>0.2084</t>
  </si>
  <si>
    <t>0.1510</t>
  </si>
  <si>
    <t>0.1377</t>
  </si>
  <si>
    <t>0.2079</t>
  </si>
  <si>
    <t>0.2606</t>
  </si>
  <si>
    <t>0.4967</t>
  </si>
  <si>
    <t>Carpo</t>
  </si>
  <si>
    <t>0.2018</t>
  </si>
  <si>
    <t>Valetudo</t>
  </si>
  <si>
    <t>0.1402</t>
  </si>
  <si>
    <t>Ananke</t>
  </si>
  <si>
    <t>0.4104</t>
  </si>
  <si>
    <t>0.0465</t>
  </si>
  <si>
    <t>0.3403</t>
  </si>
  <si>
    <t>0.1331</t>
  </si>
  <si>
    <t>0.3331</t>
  </si>
  <si>
    <t>0.2777</t>
  </si>
  <si>
    <t>0.1096</t>
  </si>
  <si>
    <t>0.2626</t>
  </si>
  <si>
    <t>0.1981</t>
  </si>
  <si>
    <t>0.2959</t>
  </si>
  <si>
    <t>0.1770</t>
  </si>
  <si>
    <t>0.1709</t>
  </si>
  <si>
    <t>0.1907</t>
  </si>
  <si>
    <t>0.1747</t>
  </si>
  <si>
    <t>0.3428</t>
  </si>
  <si>
    <t>0.1294</t>
  </si>
  <si>
    <t>0.4838</t>
  </si>
  <si>
    <t>0.1602</t>
  </si>
  <si>
    <t>0.3295</t>
  </si>
  <si>
    <t>0.2524</t>
  </si>
  <si>
    <t>0.3657</t>
  </si>
  <si>
    <t>Pasiphae</t>
  </si>
  <si>
    <t>0.2052</t>
  </si>
  <si>
    <t>Carme</t>
  </si>
  <si>
    <t>0.3150</t>
  </si>
  <si>
    <t>0.1854</t>
  </si>
  <si>
    <t>0.3257</t>
  </si>
  <si>
    <t>0.3852</t>
  </si>
  <si>
    <t>0.3226</t>
  </si>
  <si>
    <t>0.2790</t>
  </si>
  <si>
    <t>0.2295</t>
  </si>
  <si>
    <t>0.2928</t>
  </si>
  <si>
    <t>0.2159</t>
  </si>
  <si>
    <t>0.2066</t>
  </si>
  <si>
    <t>0.4290</t>
  </si>
  <si>
    <t>0.3013</t>
  </si>
  <si>
    <t>0.6079</t>
  </si>
  <si>
    <t>0.2097</t>
  </si>
  <si>
    <t>0.2937</t>
  </si>
  <si>
    <t>0.4362</t>
  </si>
  <si>
    <t>0.3455</t>
  </si>
  <si>
    <t>0.2039</t>
  </si>
  <si>
    <t>0.2975</t>
  </si>
  <si>
    <t>0.2460</t>
  </si>
  <si>
    <t>0.2660</t>
  </si>
  <si>
    <t>0.3358</t>
  </si>
  <si>
    <t>0.2893</t>
  </si>
  <si>
    <t>0.3183</t>
  </si>
  <si>
    <t>0.3193</t>
  </si>
  <si>
    <t>0.4500</t>
  </si>
  <si>
    <t>0.2705</t>
  </si>
  <si>
    <t>0.2367</t>
  </si>
  <si>
    <t>0.2413</t>
  </si>
  <si>
    <t>0.2347</t>
  </si>
  <si>
    <t>0.1729</t>
  </si>
  <si>
    <t>0.1702</t>
  </si>
  <si>
    <t>0.3139</t>
  </si>
  <si>
    <t>0.3131</t>
  </si>
  <si>
    <t>0.3208</t>
  </si>
  <si>
    <t>0.3562</t>
  </si>
  <si>
    <t>0.1669</t>
  </si>
  <si>
    <t>Order</t>
  </si>
  <si>
    <t>[note 3]</t>
  </si>
  <si>
    <t>Name</t>
  </si>
  <si>
    <r>
      <t>Diameter</t>
    </r>
    <r>
      <rPr>
        <b/>
        <sz val="7"/>
        <color rgb="FF202122"/>
        <rFont val="Arial"/>
        <family val="2"/>
      </rPr>
      <t> (km)</t>
    </r>
    <r>
      <rPr>
        <vertAlign val="superscript"/>
        <sz val="6"/>
        <color rgb="FF0645AD"/>
        <rFont val="Arial"/>
        <family val="2"/>
      </rPr>
      <t>[note 5]</t>
    </r>
  </si>
  <si>
    <t>Mass</t>
  </si>
  <si>
    <t>(×1016 kg)</t>
  </si>
  <si>
    <t>Semi-major axis</t>
  </si>
  <si>
    <t>(km)[46]</t>
  </si>
  <si>
    <t>Eccentricity</t>
  </si>
  <si>
    <t>[1]</t>
  </si>
  <si>
    <t>code</t>
  </si>
  <si>
    <t>id</t>
  </si>
  <si>
    <t>Io</t>
  </si>
  <si>
    <t>Europa</t>
  </si>
  <si>
    <t>Ganymede</t>
  </si>
  <si>
    <t>Callisto</t>
  </si>
  <si>
    <t>Leda</t>
  </si>
  <si>
    <t>Ersa</t>
  </si>
  <si>
    <t>Pandia</t>
  </si>
  <si>
    <t>Lysithea</t>
  </si>
  <si>
    <t>Elara</t>
  </si>
  <si>
    <t>Dia</t>
  </si>
  <si>
    <t>Euporie</t>
  </si>
  <si>
    <t>Eupheme</t>
  </si>
  <si>
    <t>S/2003 J 18</t>
  </si>
  <si>
    <t>S/2010 J 2</t>
  </si>
  <si>
    <t>Helike</t>
  </si>
  <si>
    <t>S/2003 J 16</t>
  </si>
  <si>
    <t>S/2003 J 2</t>
  </si>
  <si>
    <t>Euanthe</t>
  </si>
  <si>
    <t>S/2017 J 7</t>
  </si>
  <si>
    <t>Hermippe</t>
  </si>
  <si>
    <t>Praxidike</t>
  </si>
  <si>
    <t>Thyone</t>
  </si>
  <si>
    <t>Thelxinoe</t>
  </si>
  <si>
    <t>S/2017 J 3</t>
  </si>
  <si>
    <t>Mneme</t>
  </si>
  <si>
    <t>S/2016 J 1</t>
  </si>
  <si>
    <t>Orthosie</t>
  </si>
  <si>
    <t>Harpalyke</t>
  </si>
  <si>
    <t>Iocaste</t>
  </si>
  <si>
    <t>S/2017 J 9</t>
  </si>
  <si>
    <t>S/2003 J 12</t>
  </si>
  <si>
    <t>S/2003 J 4</t>
  </si>
  <si>
    <t>S/2017 J 6</t>
  </si>
  <si>
    <t>Autonoe</t>
  </si>
  <si>
    <t>Philophrosyne</t>
  </si>
  <si>
    <t>Cyllene</t>
  </si>
  <si>
    <t>Sponde</t>
  </si>
  <si>
    <t>Eurydome</t>
  </si>
  <si>
    <t>Hegemone</t>
  </si>
  <si>
    <t>S/2017 J 1</t>
  </si>
  <si>
    <t>Kore</t>
  </si>
  <si>
    <t>S/2011 J 2</t>
  </si>
  <si>
    <t>Megaclite</t>
  </si>
  <si>
    <t>Aoede</t>
  </si>
  <si>
    <t>S/2003 J 23</t>
  </si>
  <si>
    <t>Callirrhoe</t>
  </si>
  <si>
    <t>Sinope</t>
  </si>
  <si>
    <t>Erinome</t>
  </si>
  <si>
    <t>Aitne</t>
  </si>
  <si>
    <t>Herse</t>
  </si>
  <si>
    <t>Taygete</t>
  </si>
  <si>
    <t>S/2017 J 2</t>
  </si>
  <si>
    <t>Eukelade</t>
  </si>
  <si>
    <t>S/2003 J 19</t>
  </si>
  <si>
    <t>Isonoe</t>
  </si>
  <si>
    <t>S/2003 J 10</t>
  </si>
  <si>
    <t>Pasithee</t>
  </si>
  <si>
    <t>S/2010 J 1</t>
  </si>
  <si>
    <t>S/2017 J 8</t>
  </si>
  <si>
    <t>S/2017 J 5</t>
  </si>
  <si>
    <t>Kalyke</t>
  </si>
  <si>
    <t>Kale</t>
  </si>
  <si>
    <t>Kallichore</t>
  </si>
  <si>
    <t>S/2011 J 1</t>
  </si>
  <si>
    <t>Chaldene</t>
  </si>
  <si>
    <t>Arche</t>
  </si>
  <si>
    <t>Eirene</t>
  </si>
  <si>
    <t>S/2003 J 9</t>
  </si>
  <si>
    <t>3.6</t>
  </si>
  <si>
    <t>0.2</t>
  </si>
  <si>
    <t>0.069</t>
  </si>
  <si>
    <t>0.6</t>
  </si>
  <si>
    <t>0.0045</t>
  </si>
  <si>
    <t>6.3</t>
  </si>
  <si>
    <t>0.009</t>
  </si>
  <si>
    <t>0.00015</t>
  </si>
  <si>
    <t>0.0015</t>
  </si>
  <si>
    <t>0.043</t>
  </si>
  <si>
    <t>3.0</t>
  </si>
  <si>
    <t>0.019</t>
  </si>
  <si>
    <t>0.016</t>
  </si>
  <si>
    <t>0.04</t>
  </si>
  <si>
    <t>0.021</t>
  </si>
  <si>
    <t>0.087</t>
  </si>
  <si>
    <t>7.5</t>
  </si>
  <si>
    <t>radius</t>
  </si>
  <si>
    <t>mass</t>
  </si>
  <si>
    <t>var name</t>
  </si>
  <si>
    <t>421800.</t>
  </si>
  <si>
    <t>84.129</t>
  </si>
  <si>
    <t>342.021</t>
  </si>
  <si>
    <t>0.036</t>
  </si>
  <si>
    <t>43.977</t>
  </si>
  <si>
    <t>203.4889583</t>
  </si>
  <si>
    <t>1.769</t>
  </si>
  <si>
    <t>671100.</t>
  </si>
  <si>
    <t>88.970</t>
  </si>
  <si>
    <t>171.016</t>
  </si>
  <si>
    <t>0.466</t>
  </si>
  <si>
    <t>219.106</t>
  </si>
  <si>
    <t>101.3747242</t>
  </si>
  <si>
    <t>3.551</t>
  </si>
  <si>
    <t>1070400.</t>
  </si>
  <si>
    <t>0.0013</t>
  </si>
  <si>
    <t>192.417</t>
  </si>
  <si>
    <t>317.540</t>
  </si>
  <si>
    <t>0.177</t>
  </si>
  <si>
    <t>63.552</t>
  </si>
  <si>
    <t>50.3176072</t>
  </si>
  <si>
    <t>7.155</t>
  </si>
  <si>
    <t>1882700.</t>
  </si>
  <si>
    <t>52.643</t>
  </si>
  <si>
    <t>181.408</t>
  </si>
  <si>
    <t>0.192</t>
  </si>
  <si>
    <t>298.848</t>
  </si>
  <si>
    <t>21.5710728</t>
  </si>
  <si>
    <t>16.69</t>
  </si>
  <si>
    <t>181400.</t>
  </si>
  <si>
    <t>0.0032</t>
  </si>
  <si>
    <t>155.873</t>
  </si>
  <si>
    <t>185.194</t>
  </si>
  <si>
    <t>0.380</t>
  </si>
  <si>
    <t>108.946</t>
  </si>
  <si>
    <t>722.6317143</t>
  </si>
  <si>
    <t>0.498</t>
  </si>
  <si>
    <t>221900.</t>
  </si>
  <si>
    <t>0.0176</t>
  </si>
  <si>
    <t>234.269</t>
  </si>
  <si>
    <t>135.956</t>
  </si>
  <si>
    <t>1.080</t>
  </si>
  <si>
    <t>235.694</t>
  </si>
  <si>
    <t>533.7002568</t>
  </si>
  <si>
    <t>0.675</t>
  </si>
  <si>
    <t>129000.</t>
  </si>
  <si>
    <t>0.0018</t>
  </si>
  <si>
    <t>328.047</t>
  </si>
  <si>
    <t>135.673</t>
  </si>
  <si>
    <t>0.054</t>
  </si>
  <si>
    <t>228.378</t>
  </si>
  <si>
    <t>1206.9988064</t>
  </si>
  <si>
    <t>0.298</t>
  </si>
  <si>
    <t>128000.</t>
  </si>
  <si>
    <t>0.0012</t>
  </si>
  <si>
    <t>297.177</t>
  </si>
  <si>
    <t>276.047</t>
  </si>
  <si>
    <t>146.912</t>
  </si>
  <si>
    <t>1221.2545982</t>
  </si>
  <si>
    <t>0.295</t>
  </si>
  <si>
    <t>at.</t>
  </si>
  <si>
    <t>a</t>
  </si>
  <si>
    <t>e</t>
  </si>
  <si>
    <t>w</t>
  </si>
  <si>
    <t>M</t>
  </si>
  <si>
    <t>i</t>
  </si>
  <si>
    <t>node</t>
  </si>
  <si>
    <t>n</t>
  </si>
  <si>
    <t>P</t>
  </si>
  <si>
    <t>(km)</t>
  </si>
  <si>
    <t>(deg)</t>
  </si>
  <si>
    <t>(deg/day)</t>
  </si>
  <si>
    <t>(days)</t>
  </si>
  <si>
    <t>11460000.</t>
  </si>
  <si>
    <t>0.1586</t>
  </si>
  <si>
    <t>331.234</t>
  </si>
  <si>
    <t>66.874</t>
  </si>
  <si>
    <t>28.612</t>
  </si>
  <si>
    <t>64.798</t>
  </si>
  <si>
    <t>1.4367562</t>
  </si>
  <si>
    <t>250.56</t>
  </si>
  <si>
    <t>11740000.</t>
  </si>
  <si>
    <t>0.2108</t>
  </si>
  <si>
    <t>142.001</t>
  </si>
  <si>
    <t>330.985</t>
  </si>
  <si>
    <t>27.945</t>
  </si>
  <si>
    <t>115.511</t>
  </si>
  <si>
    <t>1.3865315</t>
  </si>
  <si>
    <t>259.64</t>
  </si>
  <si>
    <t>23629000.</t>
  </si>
  <si>
    <t>0.4062</t>
  </si>
  <si>
    <t>169.226</t>
  </si>
  <si>
    <t>279.769</t>
  </si>
  <si>
    <t>151.413</t>
  </si>
  <si>
    <t>314.223</t>
  </si>
  <si>
    <t>0.4841223</t>
  </si>
  <si>
    <t>743.61</t>
  </si>
  <si>
    <t>23942000.</t>
  </si>
  <si>
    <t>0.2552</t>
  </si>
  <si>
    <t>354.541</t>
  </si>
  <si>
    <t>165.352</t>
  </si>
  <si>
    <t>158.189</t>
  </si>
  <si>
    <t>309.199</t>
  </si>
  <si>
    <t>0.4743772</t>
  </si>
  <si>
    <t>758.89</t>
  </si>
  <si>
    <t>11717000.</t>
  </si>
  <si>
    <t>0.1161</t>
  </si>
  <si>
    <t>49.670</t>
  </si>
  <si>
    <t>330.475</t>
  </si>
  <si>
    <t>27.663</t>
  </si>
  <si>
    <t>5.326</t>
  </si>
  <si>
    <t>1.3888891</t>
  </si>
  <si>
    <t>259.20</t>
  </si>
  <si>
    <t>23401000.</t>
  </si>
  <si>
    <t>0.2546</t>
  </si>
  <si>
    <t>26.416</t>
  </si>
  <si>
    <t>233.375</t>
  </si>
  <si>
    <t>164.994</t>
  </si>
  <si>
    <t>114.854</t>
  </si>
  <si>
    <t>0.4903501</t>
  </si>
  <si>
    <t>734.17</t>
  </si>
  <si>
    <t>21254000.</t>
  </si>
  <si>
    <t>0.2332</t>
  </si>
  <si>
    <t>95.772</t>
  </si>
  <si>
    <t>253.384</t>
  </si>
  <si>
    <t>148.693</t>
  </si>
  <si>
    <t>15.959</t>
  </si>
  <si>
    <t>0.5716125</t>
  </si>
  <si>
    <t>629.80</t>
  </si>
  <si>
    <t>11164000.</t>
  </si>
  <si>
    <t>0.1624</t>
  </si>
  <si>
    <t>269.393</t>
  </si>
  <si>
    <t>230.352</t>
  </si>
  <si>
    <t>27.882</t>
  </si>
  <si>
    <t>219.181</t>
  </si>
  <si>
    <t>1.4942407</t>
  </si>
  <si>
    <t>240.93</t>
  </si>
  <si>
    <t>24099000.</t>
  </si>
  <si>
    <t>0.2796</t>
  </si>
  <si>
    <t>23.909</t>
  </si>
  <si>
    <t>107.962</t>
  </si>
  <si>
    <t>147.080</t>
  </si>
  <si>
    <t>283.104</t>
  </si>
  <si>
    <t>0.4744232</t>
  </si>
  <si>
    <t>758.82</t>
  </si>
  <si>
    <t>7504000.</t>
  </si>
  <si>
    <t>0.2435</t>
  </si>
  <si>
    <t>217.147</t>
  </si>
  <si>
    <t>313.051</t>
  </si>
  <si>
    <t>42.977</t>
  </si>
  <si>
    <t>192.288</t>
  </si>
  <si>
    <t>2.7688033</t>
  </si>
  <si>
    <t>130.02</t>
  </si>
  <si>
    <t>23814000.</t>
  </si>
  <si>
    <t>0.4156</t>
  </si>
  <si>
    <t>288.882</t>
  </si>
  <si>
    <t>135.272</t>
  </si>
  <si>
    <t>152.781</t>
  </si>
  <si>
    <t>280.575</t>
  </si>
  <si>
    <t>0.4781658</t>
  </si>
  <si>
    <t>752.88</t>
  </si>
  <si>
    <t>23363000.</t>
  </si>
  <si>
    <t>0.2523</t>
  </si>
  <si>
    <t>231.540</t>
  </si>
  <si>
    <t>94.756</t>
  </si>
  <si>
    <t>165.253</t>
  </si>
  <si>
    <t>305.114</t>
  </si>
  <si>
    <t>0.4915209</t>
  </si>
  <si>
    <t>732.42</t>
  </si>
  <si>
    <t>23181000.</t>
  </si>
  <si>
    <t>0.2503</t>
  </si>
  <si>
    <t>243.878</t>
  </si>
  <si>
    <t>267.454</t>
  </si>
  <si>
    <t>165.155</t>
  </si>
  <si>
    <t>134.240</t>
  </si>
  <si>
    <t>0.4974208</t>
  </si>
  <si>
    <t>723.73</t>
  </si>
  <si>
    <t>21106000.</t>
  </si>
  <si>
    <t>0.2296</t>
  </si>
  <si>
    <t>134.505</t>
  </si>
  <si>
    <t>215.956</t>
  </si>
  <si>
    <t>148.759</t>
  </si>
  <si>
    <t>29.834</t>
  </si>
  <si>
    <t>0.5775515</t>
  </si>
  <si>
    <t>623.32</t>
  </si>
  <si>
    <t>23565000.</t>
  </si>
  <si>
    <t>0.2466</t>
  </si>
  <si>
    <t>218.934</t>
  </si>
  <si>
    <t>255.702</t>
  </si>
  <si>
    <t>165.121</t>
  </si>
  <si>
    <t>43.864</t>
  </si>
  <si>
    <t>0.4851490</t>
  </si>
  <si>
    <t>742.04</t>
  </si>
  <si>
    <t>21272000.</t>
  </si>
  <si>
    <t>0.2152</t>
  </si>
  <si>
    <t>64.727</t>
  </si>
  <si>
    <t>213.675</t>
  </si>
  <si>
    <t>149.411</t>
  </si>
  <si>
    <t>269.613</t>
  </si>
  <si>
    <t>0.5699784</t>
  </si>
  <si>
    <t>631.60</t>
  </si>
  <si>
    <t>23286000.</t>
  </si>
  <si>
    <t>0.2655</t>
  </si>
  <si>
    <t>10.274</t>
  </si>
  <si>
    <t>267.136</t>
  </si>
  <si>
    <t>164.914</t>
  </si>
  <si>
    <t>317.497</t>
  </si>
  <si>
    <t>0.4941719</t>
  </si>
  <si>
    <t>728.49</t>
  </si>
  <si>
    <t>23231000.</t>
  </si>
  <si>
    <t>0.2471</t>
  </si>
  <si>
    <t>116.879</t>
  </si>
  <si>
    <t>124.941</t>
  </si>
  <si>
    <t>165.250</t>
  </si>
  <si>
    <t>130.961</t>
  </si>
  <si>
    <t>0.4956884</t>
  </si>
  <si>
    <t>726.26</t>
  </si>
  <si>
    <t>21148000.</t>
  </si>
  <si>
    <t>0.2274</t>
  </si>
  <si>
    <t>190.862</t>
  </si>
  <si>
    <t>117.480</t>
  </si>
  <si>
    <t>148.885</t>
  </si>
  <si>
    <t>280.956</t>
  </si>
  <si>
    <t>0.5756381</t>
  </si>
  <si>
    <t>625.39</t>
  </si>
  <si>
    <t>24037000.</t>
  </si>
  <si>
    <t>0.3152</t>
  </si>
  <si>
    <t>54.793</t>
  </si>
  <si>
    <t>142.035</t>
  </si>
  <si>
    <t>152.364</t>
  </si>
  <si>
    <t>272.817</t>
  </si>
  <si>
    <t>0.4730563</t>
  </si>
  <si>
    <t>761.01</t>
  </si>
  <si>
    <t>21197000.</t>
  </si>
  <si>
    <t>0.2307</t>
  </si>
  <si>
    <t>97.023</t>
  </si>
  <si>
    <t>238.786</t>
  </si>
  <si>
    <t>148.595</t>
  </si>
  <si>
    <t>233.022</t>
  </si>
  <si>
    <t>0.5739872</t>
  </si>
  <si>
    <t>627.19</t>
  </si>
  <si>
    <t>21297000.</t>
  </si>
  <si>
    <t>0.2095</t>
  </si>
  <si>
    <t>300.836</t>
  </si>
  <si>
    <t>131.854</t>
  </si>
  <si>
    <t>150.740</t>
  </si>
  <si>
    <t>330.393</t>
  </si>
  <si>
    <t>0.5679040</t>
  </si>
  <si>
    <t>633.91</t>
  </si>
  <si>
    <t>23317000.</t>
  </si>
  <si>
    <t>0.2627</t>
  </si>
  <si>
    <t>99.401</t>
  </si>
  <si>
    <t>105.000</t>
  </si>
  <si>
    <t>165.048</t>
  </si>
  <si>
    <t>8.679</t>
  </si>
  <si>
    <t>0.4930702</t>
  </si>
  <si>
    <t>730.12</t>
  </si>
  <si>
    <t>23146000.</t>
  </si>
  <si>
    <t>0.2755</t>
  </si>
  <si>
    <t>223.631</t>
  </si>
  <si>
    <t>287.689</t>
  </si>
  <si>
    <t>150.271</t>
  </si>
  <si>
    <t>302.470</t>
  </si>
  <si>
    <t>0.5018735</t>
  </si>
  <si>
    <t>717.31</t>
  </si>
  <si>
    <t>21039000.</t>
  </si>
  <si>
    <t>0.2320</t>
  </si>
  <si>
    <t>320.635</t>
  </si>
  <si>
    <t>333.101</t>
  </si>
  <si>
    <t>148.915</t>
  </si>
  <si>
    <t>254.297</t>
  </si>
  <si>
    <t>0.5802269</t>
  </si>
  <si>
    <t>620.45</t>
  </si>
  <si>
    <t>19336000.</t>
  </si>
  <si>
    <t>0.1438</t>
  </si>
  <si>
    <t>89.904</t>
  </si>
  <si>
    <t>70.243</t>
  </si>
  <si>
    <t>145.740</t>
  </si>
  <si>
    <t>60.143</t>
  </si>
  <si>
    <t>0.6537221</t>
  </si>
  <si>
    <t>550.69</t>
  </si>
  <si>
    <t>21158000.</t>
  </si>
  <si>
    <t>0.2807</t>
  </si>
  <si>
    <t>216.805</t>
  </si>
  <si>
    <t>204.517</t>
  </si>
  <si>
    <t>146.004</t>
  </si>
  <si>
    <t>221.949</t>
  </si>
  <si>
    <t>0.5782402</t>
  </si>
  <si>
    <t>622.58</t>
  </si>
  <si>
    <t>23790000.</t>
  </si>
  <si>
    <t>0.3112</t>
  </si>
  <si>
    <t>61.885</t>
  </si>
  <si>
    <t>174.044</t>
  </si>
  <si>
    <t>150.997</t>
  </si>
  <si>
    <t>116.363</t>
  </si>
  <si>
    <t>0.4810760</t>
  </si>
  <si>
    <t>748.32</t>
  </si>
  <si>
    <t>23306000.</t>
  </si>
  <si>
    <t>0.2597</t>
  </si>
  <si>
    <t>44.233</t>
  </si>
  <si>
    <t>212.853</t>
  </si>
  <si>
    <t>164.944</t>
  </si>
  <si>
    <t>60.170</t>
  </si>
  <si>
    <t>0.4934152</t>
  </si>
  <si>
    <t>729.61</t>
  </si>
  <si>
    <t>23091000.</t>
  </si>
  <si>
    <t>0.2682</t>
  </si>
  <si>
    <t>231.920</t>
  </si>
  <si>
    <t>215.443</t>
  </si>
  <si>
    <t>165.117</t>
  </si>
  <si>
    <t>327.729</t>
  </si>
  <si>
    <t>0.5003695</t>
  </si>
  <si>
    <t>719.47</t>
  </si>
  <si>
    <t>23575000.</t>
  </si>
  <si>
    <t>0.3445</t>
  </si>
  <si>
    <t>197.144</t>
  </si>
  <si>
    <t>236.950</t>
  </si>
  <si>
    <t>154.164</t>
  </si>
  <si>
    <t>318.902</t>
  </si>
  <si>
    <t>0.4866038</t>
  </si>
  <si>
    <t>739.82</t>
  </si>
  <si>
    <t>21033000.</t>
  </si>
  <si>
    <t>0.2258</t>
  </si>
  <si>
    <t>40.542</t>
  </si>
  <si>
    <t>256.860</t>
  </si>
  <si>
    <t>148.585</t>
  </si>
  <si>
    <t>13.467</t>
  </si>
  <si>
    <t>0.5806001</t>
  </si>
  <si>
    <t>620.05</t>
  </si>
  <si>
    <t>23974000.</t>
  </si>
  <si>
    <t>0.4325</t>
  </si>
  <si>
    <t>59.739</t>
  </si>
  <si>
    <t>197.676</t>
  </si>
  <si>
    <t>158.272</t>
  </si>
  <si>
    <t>173.392</t>
  </si>
  <si>
    <t>0.4728089</t>
  </si>
  <si>
    <t>761.41</t>
  </si>
  <si>
    <t>21160000.</t>
  </si>
  <si>
    <t>0.2201</t>
  </si>
  <si>
    <t>313.183</t>
  </si>
  <si>
    <t>268.013</t>
  </si>
  <si>
    <t>151.390</t>
  </si>
  <si>
    <t>169.962</t>
  </si>
  <si>
    <t>0.5732248</t>
  </si>
  <si>
    <t>628.03</t>
  </si>
  <si>
    <t>23352000.</t>
  </si>
  <si>
    <t>0.2495</t>
  </si>
  <si>
    <t>171.632</t>
  </si>
  <si>
    <t>39.713</t>
  </si>
  <si>
    <t>165.015</t>
  </si>
  <si>
    <t>339.210</t>
  </si>
  <si>
    <t>0.4918707</t>
  </si>
  <si>
    <t>731.90</t>
  </si>
  <si>
    <t>23276000.</t>
  </si>
  <si>
    <t>0.2509</t>
  </si>
  <si>
    <t>9.836</t>
  </si>
  <si>
    <t>55.937</t>
  </si>
  <si>
    <t>165.102</t>
  </si>
  <si>
    <t>30.339</t>
  </si>
  <si>
    <t>0.4943462</t>
  </si>
  <si>
    <t>728.23</t>
  </si>
  <si>
    <t>21065000.</t>
  </si>
  <si>
    <t>0.1498</t>
  </si>
  <si>
    <t>299.482</t>
  </si>
  <si>
    <t>43.659</t>
  </si>
  <si>
    <t>154.842</t>
  </si>
  <si>
    <t>89.749</t>
  </si>
  <si>
    <t>0.5747808</t>
  </si>
  <si>
    <t>626.33</t>
  </si>
  <si>
    <t>17056000.</t>
  </si>
  <si>
    <t>0.4317</t>
  </si>
  <si>
    <t>90.372</t>
  </si>
  <si>
    <t>337.062</t>
  </si>
  <si>
    <t>51.624</t>
  </si>
  <si>
    <t>50.597</t>
  </si>
  <si>
    <t>0.7889862</t>
  </si>
  <si>
    <t>456.28</t>
  </si>
  <si>
    <t>23323000.</t>
  </si>
  <si>
    <t>0.2619</t>
  </si>
  <si>
    <t>309.685</t>
  </si>
  <si>
    <t>204.846</t>
  </si>
  <si>
    <t>165.265</t>
  </si>
  <si>
    <t>193.558</t>
  </si>
  <si>
    <t>0.4929260</t>
  </si>
  <si>
    <t>730.33</t>
  </si>
  <si>
    <t>23800000.</t>
  </si>
  <si>
    <t>0.4155</t>
  </si>
  <si>
    <t>187.429</t>
  </si>
  <si>
    <t>128.345</t>
  </si>
  <si>
    <t>150.336</t>
  </si>
  <si>
    <t>252.611</t>
  </si>
  <si>
    <t>0.4787365</t>
  </si>
  <si>
    <t>751.98</t>
  </si>
  <si>
    <t>24482000.</t>
  </si>
  <si>
    <t>0.3313</t>
  </si>
  <si>
    <t>138.071</t>
  </si>
  <si>
    <t>33.416</t>
  </si>
  <si>
    <t>145.173</t>
  </si>
  <si>
    <t>313.355</t>
  </si>
  <si>
    <t>0.4634134</t>
  </si>
  <si>
    <t>776.84</t>
  </si>
  <si>
    <t>23408000.</t>
  </si>
  <si>
    <t>0.2541</t>
  </si>
  <si>
    <t>330.295</t>
  </si>
  <si>
    <t>141.667</t>
  </si>
  <si>
    <t>164.964</t>
  </si>
  <si>
    <t>295.702</t>
  </si>
  <si>
    <t>0.4901154</t>
  </si>
  <si>
    <t>734.52</t>
  </si>
  <si>
    <t>S/2000 J 11</t>
  </si>
  <si>
    <t>12297000.</t>
  </si>
  <si>
    <t>173.544</t>
  </si>
  <si>
    <t>309.734</t>
  </si>
  <si>
    <t>28.631</t>
  </si>
  <si>
    <t>294.497</t>
  </si>
  <si>
    <t>1.2939791</t>
  </si>
  <si>
    <t>278.21</t>
  </si>
  <si>
    <t>28347000.</t>
  </si>
  <si>
    <t>0.4100</t>
  </si>
  <si>
    <t>165.201</t>
  </si>
  <si>
    <t>237.932</t>
  </si>
  <si>
    <t>157.291</t>
  </si>
  <si>
    <t>344.782</t>
  </si>
  <si>
    <t>0.3671484</t>
  </si>
  <si>
    <t>980.53</t>
  </si>
  <si>
    <t>S/2003 J 3</t>
  </si>
  <si>
    <t>20221000.</t>
  </si>
  <si>
    <t>0.1969</t>
  </si>
  <si>
    <t>66.338</t>
  </si>
  <si>
    <t>311.780</t>
  </si>
  <si>
    <t>147.547</t>
  </si>
  <si>
    <t>231.489</t>
  </si>
  <si>
    <t>0.6165779</t>
  </si>
  <si>
    <t>583.87</t>
  </si>
  <si>
    <t>23929000.</t>
  </si>
  <si>
    <t>0.3624</t>
  </si>
  <si>
    <t>197.401</t>
  </si>
  <si>
    <t>260.480</t>
  </si>
  <si>
    <t>149.589</t>
  </si>
  <si>
    <t>179.131</t>
  </si>
  <si>
    <t>0.4766663</t>
  </si>
  <si>
    <t>755.25</t>
  </si>
  <si>
    <t>S/2003 J 5</t>
  </si>
  <si>
    <t>23495000.</t>
  </si>
  <si>
    <t>0.2476</t>
  </si>
  <si>
    <t>90.066</t>
  </si>
  <si>
    <t>336.636</t>
  </si>
  <si>
    <t>165.248</t>
  </si>
  <si>
    <t>176.683</t>
  </si>
  <si>
    <t>0.4873118</t>
  </si>
  <si>
    <t>738.75</t>
  </si>
  <si>
    <t>23385000.</t>
  </si>
  <si>
    <t>0.2632</t>
  </si>
  <si>
    <t>292.662</t>
  </si>
  <si>
    <t>348.415</t>
  </si>
  <si>
    <t>165.047</t>
  </si>
  <si>
    <t>44.321</t>
  </si>
  <si>
    <t>0.4909185</t>
  </si>
  <si>
    <t>733.32</t>
  </si>
  <si>
    <t>23042000.</t>
  </si>
  <si>
    <t>0.4299</t>
  </si>
  <si>
    <t>170.833</t>
  </si>
  <si>
    <t>258.937</t>
  </si>
  <si>
    <t>165.073</t>
  </si>
  <si>
    <t>151.911</t>
  </si>
  <si>
    <t>0.5026172</t>
  </si>
  <si>
    <t>716.25</t>
  </si>
  <si>
    <t>17830000.</t>
  </si>
  <si>
    <t>0.4904</t>
  </si>
  <si>
    <t>13.288</t>
  </si>
  <si>
    <t>38.543</t>
  </si>
  <si>
    <t>151.003</t>
  </si>
  <si>
    <t>65.530</t>
  </si>
  <si>
    <t>0.7351860</t>
  </si>
  <si>
    <t>489.67</t>
  </si>
  <si>
    <t>S/2003 J 15</t>
  </si>
  <si>
    <t>22627000.</t>
  </si>
  <si>
    <t>0.1899</t>
  </si>
  <si>
    <t>18.405</t>
  </si>
  <si>
    <t>58.865</t>
  </si>
  <si>
    <t>146.492</t>
  </si>
  <si>
    <t>236.674</t>
  </si>
  <si>
    <t>0.5219082</t>
  </si>
  <si>
    <t>689.78</t>
  </si>
  <si>
    <t>21097000.</t>
  </si>
  <si>
    <t>0.2281</t>
  </si>
  <si>
    <t>57.681</t>
  </si>
  <si>
    <t>307.563</t>
  </si>
  <si>
    <t>148.683</t>
  </si>
  <si>
    <t>16.883</t>
  </si>
  <si>
    <t>0.5779589</t>
  </si>
  <si>
    <t>622.88</t>
  </si>
  <si>
    <t>20508000.</t>
  </si>
  <si>
    <t>0.0895</t>
  </si>
  <si>
    <t>130.894</t>
  </si>
  <si>
    <t>202.160</t>
  </si>
  <si>
    <t>146.077</t>
  </si>
  <si>
    <t>158.247</t>
  </si>
  <si>
    <t>0.6018719</t>
  </si>
  <si>
    <t>598.13</t>
  </si>
  <si>
    <t>23533000.</t>
  </si>
  <si>
    <t>176.668</t>
  </si>
  <si>
    <t>223.035</t>
  </si>
  <si>
    <t>165.116</t>
  </si>
  <si>
    <t>27.442</t>
  </si>
  <si>
    <t>0.4862156</t>
  </si>
  <si>
    <t>740.41</t>
  </si>
  <si>
    <t>23567000.</t>
  </si>
  <si>
    <t>0.2746</t>
  </si>
  <si>
    <t>255.114</t>
  </si>
  <si>
    <t>144.222</t>
  </si>
  <si>
    <t>146.424</t>
  </si>
  <si>
    <t>41.706</t>
  </si>
  <si>
    <t>0.4914942</t>
  </si>
  <si>
    <t>732.46</t>
  </si>
  <si>
    <t>23449000.</t>
  </si>
  <si>
    <t>0.2491</t>
  </si>
  <si>
    <t>189.230</t>
  </si>
  <si>
    <t>160.525</t>
  </si>
  <si>
    <t>165.100</t>
  </si>
  <si>
    <t>282.871</t>
  </si>
  <si>
    <t>0.4887995</t>
  </si>
  <si>
    <t>736.50</t>
  </si>
  <si>
    <t>21004000.</t>
  </si>
  <si>
    <t>0.2267</t>
  </si>
  <si>
    <t>18.252</t>
  </si>
  <si>
    <t>312.074</t>
  </si>
  <si>
    <t>148.673</t>
  </si>
  <si>
    <t>5.802</t>
  </si>
  <si>
    <t>0.5817371</t>
  </si>
  <si>
    <t>618.84</t>
  </si>
  <si>
    <t>23446000.</t>
  </si>
  <si>
    <t>0.2534</t>
  </si>
  <si>
    <t>31.514</t>
  </si>
  <si>
    <t>256.027</t>
  </si>
  <si>
    <t>165.318</t>
  </si>
  <si>
    <t>250.728</t>
  </si>
  <si>
    <t>0.4888998</t>
  </si>
  <si>
    <t>736.35</t>
  </si>
  <si>
    <t>23124000.</t>
  </si>
  <si>
    <t>0.3493</t>
  </si>
  <si>
    <t>270.154</t>
  </si>
  <si>
    <t>285.597</t>
  </si>
  <si>
    <t>153.597</t>
  </si>
  <si>
    <t>24.866</t>
  </si>
  <si>
    <t>0.5011321</t>
  </si>
  <si>
    <t>718.37</t>
  </si>
  <si>
    <t>356.6</t>
  </si>
  <si>
    <t>282.4</t>
  </si>
  <si>
    <t>169.9</t>
  </si>
  <si>
    <t>201.41718</t>
  </si>
  <si>
    <t>168.7</t>
  </si>
  <si>
    <t xml:space="preserve"> 236.9</t>
  </si>
  <si>
    <t>91.2</t>
  </si>
  <si>
    <t xml:space="preserve"> 25.53</t>
  </si>
  <si>
    <t>259.5</t>
  </si>
  <si>
    <t>344.4</t>
  </si>
  <si>
    <t>236.9</t>
  </si>
  <si>
    <t>161.6</t>
  </si>
  <si>
    <t>70.8</t>
  </si>
  <si>
    <t>77.5</t>
  </si>
  <si>
    <t>161.3</t>
  </si>
  <si>
    <t>284.4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</si>
</sst>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vertAlign val="superscript"/>
      <sz val="6"/>
      <color rgb="FF0645AD"/>
      <name val="Arial"/>
      <family val="2"/>
    </font>
    <font>
      <b/>
      <sz val="7"/>
      <color rgb="FF202122"/>
      <name val="Arial"/>
      <family val="2"/>
    </font>
    <font>
      <b/>
      <sz val="7"/>
      <color rgb="FF0645AD"/>
      <name val="Arial"/>
      <family val="2"/>
    </font>
    <font>
      <u/>
      <sz val="11"/>
      <color theme="10"/>
      <name val="Calibri"/>
      <family val="2"/>
      <scheme val="minor"/>
    </font>
    <font>
      <b/>
      <sz val="6"/>
      <color rgb="FF20212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DD5B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4C2C2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right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right"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right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5" fillId="8" borderId="3" xfId="1" applyFill="1" applyBorder="1" applyAlignment="1">
      <alignment horizontal="center" vertical="center" wrapText="1"/>
    </xf>
    <xf numFmtId="0" fontId="5" fillId="8" borderId="2" xfId="1" applyFill="1" applyBorder="1" applyAlignment="1">
      <alignment horizontal="center" vertical="center" wrapText="1"/>
    </xf>
    <xf numFmtId="0" fontId="5" fillId="5" borderId="1" xfId="1" applyNumberFormat="1" applyFill="1" applyBorder="1" applyAlignment="1">
      <alignment vertical="center" wrapText="1"/>
    </xf>
    <xf numFmtId="0" fontId="5" fillId="4" borderId="1" xfId="1" applyNumberFormat="1" applyFill="1" applyBorder="1" applyAlignment="1">
      <alignment vertical="center" wrapText="1"/>
    </xf>
    <xf numFmtId="0" fontId="5" fillId="6" borderId="1" xfId="1" applyNumberFormat="1" applyFill="1" applyBorder="1" applyAlignment="1">
      <alignment vertical="center" wrapText="1"/>
    </xf>
    <xf numFmtId="0" fontId="5" fillId="7" borderId="1" xfId="1" applyNumberFormat="1" applyFill="1" applyBorder="1" applyAlignment="1">
      <alignment vertical="center" wrapText="1"/>
    </xf>
    <xf numFmtId="0" fontId="0" fillId="0" borderId="0" xfId="0" applyNumberFormat="1"/>
    <xf numFmtId="0" fontId="5" fillId="2" borderId="2" xfId="1" applyNumberFormat="1" applyFill="1" applyBorder="1" applyAlignment="1">
      <alignment vertical="center" wrapText="1"/>
    </xf>
    <xf numFmtId="0" fontId="5" fillId="3" borderId="2" xfId="1" applyNumberFormat="1" applyFill="1" applyBorder="1" applyAlignment="1">
      <alignment vertical="center" wrapText="1"/>
    </xf>
    <xf numFmtId="0" fontId="5" fillId="5" borderId="2" xfId="1" applyNumberFormat="1" applyFill="1" applyBorder="1" applyAlignment="1">
      <alignment vertical="center" wrapText="1"/>
    </xf>
    <xf numFmtId="0" fontId="5" fillId="6" borderId="2" xfId="1" applyNumberFormat="1" applyFill="1" applyBorder="1" applyAlignment="1">
      <alignment vertical="center" wrapText="1"/>
    </xf>
    <xf numFmtId="0" fontId="5" fillId="7" borderId="2" xfId="1" applyNumberFormat="1" applyFill="1" applyBorder="1" applyAlignment="1">
      <alignment vertical="center" wrapText="1"/>
    </xf>
    <xf numFmtId="0" fontId="5" fillId="4" borderId="2" xfId="1" applyNumberForma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right" vertical="center" wrapText="1"/>
    </xf>
    <xf numFmtId="0" fontId="1" fillId="3" borderId="2" xfId="0" applyNumberFormat="1" applyFont="1" applyFill="1" applyBorder="1" applyAlignment="1">
      <alignment horizontal="right" vertical="center" wrapText="1"/>
    </xf>
    <xf numFmtId="0" fontId="1" fillId="4" borderId="2" xfId="0" applyNumberFormat="1" applyFont="1" applyFill="1" applyBorder="1" applyAlignment="1">
      <alignment horizontal="right" vertical="center" wrapText="1"/>
    </xf>
    <xf numFmtId="0" fontId="1" fillId="5" borderId="2" xfId="0" applyNumberFormat="1" applyFont="1" applyFill="1" applyBorder="1" applyAlignment="1">
      <alignment horizontal="right" vertical="center" wrapText="1"/>
    </xf>
    <xf numFmtId="0" fontId="1" fillId="5" borderId="1" xfId="0" applyNumberFormat="1" applyFont="1" applyFill="1" applyBorder="1" applyAlignment="1">
      <alignment horizontal="right" vertical="center" wrapText="1"/>
    </xf>
    <xf numFmtId="0" fontId="1" fillId="4" borderId="1" xfId="0" applyNumberFormat="1" applyFont="1" applyFill="1" applyBorder="1" applyAlignment="1">
      <alignment horizontal="right" vertical="center" wrapText="1"/>
    </xf>
    <xf numFmtId="0" fontId="1" fillId="6" borderId="1" xfId="0" applyNumberFormat="1" applyFont="1" applyFill="1" applyBorder="1" applyAlignment="1">
      <alignment horizontal="right" vertical="center" wrapText="1"/>
    </xf>
    <xf numFmtId="0" fontId="1" fillId="6" borderId="2" xfId="0" applyNumberFormat="1" applyFont="1" applyFill="1" applyBorder="1" applyAlignment="1">
      <alignment horizontal="right" vertical="center" wrapText="1"/>
    </xf>
    <xf numFmtId="0" fontId="1" fillId="7" borderId="1" xfId="0" applyNumberFormat="1" applyFont="1" applyFill="1" applyBorder="1" applyAlignment="1">
      <alignment horizontal="right" vertical="center" wrapText="1"/>
    </xf>
    <xf numFmtId="0" fontId="1" fillId="7" borderId="2" xfId="0" applyNumberFormat="1" applyFont="1" applyFill="1" applyBorder="1" applyAlignment="1">
      <alignment horizontal="right" vertical="center" wrapText="1"/>
    </xf>
    <xf numFmtId="0" fontId="7" fillId="9" borderId="0" xfId="0" applyFont="1" applyFill="1" applyAlignment="1">
      <alignment horizontal="left" vertical="center" wrapText="1"/>
    </xf>
    <xf numFmtId="0" fontId="7" fillId="9" borderId="0" xfId="0" applyFont="1" applyFill="1" applyAlignment="1">
      <alignment horizontal="right" vertical="center" wrapText="1"/>
    </xf>
    <xf numFmtId="0" fontId="5" fillId="9" borderId="0" xfId="1" applyFill="1" applyAlignment="1">
      <alignment horizontal="right" vertical="center" wrapText="1"/>
    </xf>
    <xf numFmtId="0" fontId="8" fillId="9" borderId="0" xfId="0" applyFont="1" applyFill="1" applyAlignment="1">
      <alignment horizontal="left" vertical="center" wrapText="1"/>
    </xf>
    <xf numFmtId="0" fontId="5" fillId="9" borderId="0" xfId="1" applyFill="1" applyAlignment="1">
      <alignment horizontal="center" vertical="center" wrapText="1"/>
    </xf>
    <xf numFmtId="0" fontId="8" fillId="9" borderId="0" xfId="0" applyFont="1" applyFill="1" applyAlignment="1">
      <alignment horizontal="right" vertical="center" wrapText="1"/>
    </xf>
    <xf numFmtId="0" fontId="9" fillId="9" borderId="0" xfId="0" applyFont="1" applyFill="1" applyAlignment="1">
      <alignment horizontal="center" vertical="center" wrapText="1"/>
    </xf>
    <xf numFmtId="0" fontId="4" fillId="8" borderId="2" xfId="0" applyNumberFormat="1" applyFont="1" applyFill="1" applyBorder="1" applyAlignment="1">
      <alignment horizontal="center" vertical="center" wrapText="1"/>
    </xf>
    <xf numFmtId="0" fontId="4" fillId="8" borderId="3" xfId="0" applyNumberFormat="1" applyFont="1" applyFill="1" applyBorder="1" applyAlignment="1">
      <alignment horizontal="center" vertical="center" wrapText="1"/>
    </xf>
    <xf numFmtId="0" fontId="3" fillId="8" borderId="2" xfId="0" applyNumberFormat="1" applyFont="1" applyFill="1" applyBorder="1" applyAlignment="1">
      <alignment horizontal="center" vertical="center" wrapText="1"/>
    </xf>
    <xf numFmtId="0" fontId="3" fillId="8" borderId="3" xfId="0" applyNumberFormat="1" applyFont="1" applyFill="1" applyBorder="1" applyAlignment="1">
      <alignment horizontal="center" vertical="center" wrapText="1"/>
    </xf>
    <xf numFmtId="0" fontId="0" fillId="1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Europa_(moon)" TargetMode="External"/><Relationship Id="rId18" Type="http://schemas.openxmlformats.org/officeDocument/2006/relationships/hyperlink" Target="https://en.wikipedia.org/wiki/Ersa_(moon)" TargetMode="External"/><Relationship Id="rId26" Type="http://schemas.openxmlformats.org/officeDocument/2006/relationships/hyperlink" Target="https://en.wikipedia.org/wiki/Euporie_(moon)" TargetMode="External"/><Relationship Id="rId39" Type="http://schemas.openxmlformats.org/officeDocument/2006/relationships/hyperlink" Target="https://en.wikipedia.org/wiki/S/2017_J_3" TargetMode="External"/><Relationship Id="rId21" Type="http://schemas.openxmlformats.org/officeDocument/2006/relationships/hyperlink" Target="https://en.wikipedia.org/wiki/Lysithea_(moon)" TargetMode="External"/><Relationship Id="rId34" Type="http://schemas.openxmlformats.org/officeDocument/2006/relationships/hyperlink" Target="https://en.wikipedia.org/wiki/S/2017_J_7" TargetMode="External"/><Relationship Id="rId42" Type="http://schemas.openxmlformats.org/officeDocument/2006/relationships/hyperlink" Target="https://en.wikipedia.org/wiki/S/2016_J_1" TargetMode="External"/><Relationship Id="rId47" Type="http://schemas.openxmlformats.org/officeDocument/2006/relationships/hyperlink" Target="https://en.wikipedia.org/wiki/S/2003_J_12" TargetMode="External"/><Relationship Id="rId50" Type="http://schemas.openxmlformats.org/officeDocument/2006/relationships/hyperlink" Target="https://en.wikipedia.org/wiki/Aitne_(moon)" TargetMode="External"/><Relationship Id="rId55" Type="http://schemas.openxmlformats.org/officeDocument/2006/relationships/hyperlink" Target="https://en.wikipedia.org/wiki/Eukelade" TargetMode="External"/><Relationship Id="rId63" Type="http://schemas.openxmlformats.org/officeDocument/2006/relationships/hyperlink" Target="https://en.wikipedia.org/wiki/Pasithee_(moon)" TargetMode="External"/><Relationship Id="rId68" Type="http://schemas.openxmlformats.org/officeDocument/2006/relationships/hyperlink" Target="https://en.wikipedia.org/wiki/Eurydome_(moon)" TargetMode="External"/><Relationship Id="rId76" Type="http://schemas.openxmlformats.org/officeDocument/2006/relationships/hyperlink" Target="https://en.wikipedia.org/wiki/Chaldene" TargetMode="External"/><Relationship Id="rId84" Type="http://schemas.openxmlformats.org/officeDocument/2006/relationships/hyperlink" Target="https://en.wikipedia.org/wiki/S/2003_J_23" TargetMode="External"/><Relationship Id="rId89" Type="http://schemas.openxmlformats.org/officeDocument/2006/relationships/hyperlink" Target="https://ssd.jpl.nasa.gov/?sat_elem" TargetMode="External"/><Relationship Id="rId7" Type="http://schemas.openxmlformats.org/officeDocument/2006/relationships/hyperlink" Target="https://en.wikipedia.org/wiki/Moons_of_Jupiter" TargetMode="External"/><Relationship Id="rId71" Type="http://schemas.openxmlformats.org/officeDocument/2006/relationships/hyperlink" Target="https://en.wikipedia.org/wiki/Hegemone_(moon)" TargetMode="External"/><Relationship Id="rId92" Type="http://schemas.openxmlformats.org/officeDocument/2006/relationships/hyperlink" Target="https://ssd.jpl.nasa.gov/?sat_elem" TargetMode="External"/><Relationship Id="rId2" Type="http://schemas.openxmlformats.org/officeDocument/2006/relationships/hyperlink" Target="https://en.wikipedia.org/wiki/List_of_Solar_System_objects_by_mass" TargetMode="External"/><Relationship Id="rId16" Type="http://schemas.openxmlformats.org/officeDocument/2006/relationships/hyperlink" Target="https://en.wikipedia.org/wiki/Themisto_(moon)" TargetMode="External"/><Relationship Id="rId29" Type="http://schemas.openxmlformats.org/officeDocument/2006/relationships/hyperlink" Target="https://en.wikipedia.org/wiki/S/2010_J_2" TargetMode="External"/><Relationship Id="rId11" Type="http://schemas.openxmlformats.org/officeDocument/2006/relationships/hyperlink" Target="https://en.wikipedia.org/wiki/Thebe_(moon)" TargetMode="External"/><Relationship Id="rId24" Type="http://schemas.openxmlformats.org/officeDocument/2006/relationships/hyperlink" Target="https://en.wikipedia.org/wiki/Carpo_(moon)" TargetMode="External"/><Relationship Id="rId32" Type="http://schemas.openxmlformats.org/officeDocument/2006/relationships/hyperlink" Target="https://en.wikipedia.org/wiki/S/2003_J_2" TargetMode="External"/><Relationship Id="rId37" Type="http://schemas.openxmlformats.org/officeDocument/2006/relationships/hyperlink" Target="https://en.wikipedia.org/wiki/Thyone_(moon)" TargetMode="External"/><Relationship Id="rId40" Type="http://schemas.openxmlformats.org/officeDocument/2006/relationships/hyperlink" Target="https://en.wikipedia.org/wiki/Ananke_(moon)" TargetMode="External"/><Relationship Id="rId45" Type="http://schemas.openxmlformats.org/officeDocument/2006/relationships/hyperlink" Target="https://en.wikipedia.org/wiki/Iocaste_(moon)" TargetMode="External"/><Relationship Id="rId53" Type="http://schemas.openxmlformats.org/officeDocument/2006/relationships/hyperlink" Target="https://en.wikipedia.org/wiki/S/2017_J_2" TargetMode="External"/><Relationship Id="rId58" Type="http://schemas.openxmlformats.org/officeDocument/2006/relationships/hyperlink" Target="https://en.wikipedia.org/wiki/Isonoe_(moon)" TargetMode="External"/><Relationship Id="rId66" Type="http://schemas.openxmlformats.org/officeDocument/2006/relationships/hyperlink" Target="https://en.wikipedia.org/wiki/Sponde" TargetMode="External"/><Relationship Id="rId74" Type="http://schemas.openxmlformats.org/officeDocument/2006/relationships/hyperlink" Target="https://en.wikipedia.org/wiki/S/2011_J_1" TargetMode="External"/><Relationship Id="rId79" Type="http://schemas.openxmlformats.org/officeDocument/2006/relationships/hyperlink" Target="https://en.wikipedia.org/wiki/Kore_(moon)" TargetMode="External"/><Relationship Id="rId87" Type="http://schemas.openxmlformats.org/officeDocument/2006/relationships/hyperlink" Target="https://ssd.jpl.nasa.gov/?sat_elem" TargetMode="External"/><Relationship Id="rId5" Type="http://schemas.openxmlformats.org/officeDocument/2006/relationships/hyperlink" Target="https://en.wikipedia.org/wiki/Moons_of_Jupiter" TargetMode="External"/><Relationship Id="rId61" Type="http://schemas.openxmlformats.org/officeDocument/2006/relationships/hyperlink" Target="https://en.wikipedia.org/wiki/Philophrosyne_(moon)" TargetMode="External"/><Relationship Id="rId82" Type="http://schemas.openxmlformats.org/officeDocument/2006/relationships/hyperlink" Target="https://en.wikipedia.org/wiki/Megaclite" TargetMode="External"/><Relationship Id="rId90" Type="http://schemas.openxmlformats.org/officeDocument/2006/relationships/hyperlink" Target="https://ssd.jpl.nasa.gov/?sat_elem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en.wikipedia.org/wiki/Pandia_(moon)" TargetMode="External"/><Relationship Id="rId14" Type="http://schemas.openxmlformats.org/officeDocument/2006/relationships/hyperlink" Target="https://en.wikipedia.org/wiki/Ganymede_(moon)" TargetMode="External"/><Relationship Id="rId22" Type="http://schemas.openxmlformats.org/officeDocument/2006/relationships/hyperlink" Target="https://en.wikipedia.org/wiki/Elara_(moon)" TargetMode="External"/><Relationship Id="rId27" Type="http://schemas.openxmlformats.org/officeDocument/2006/relationships/hyperlink" Target="https://en.wikipedia.org/wiki/Eupheme_(moon)" TargetMode="External"/><Relationship Id="rId30" Type="http://schemas.openxmlformats.org/officeDocument/2006/relationships/hyperlink" Target="https://en.wikipedia.org/wiki/Helike_(moon)" TargetMode="External"/><Relationship Id="rId35" Type="http://schemas.openxmlformats.org/officeDocument/2006/relationships/hyperlink" Target="https://en.wikipedia.org/wiki/Hermippe_(moon)" TargetMode="External"/><Relationship Id="rId43" Type="http://schemas.openxmlformats.org/officeDocument/2006/relationships/hyperlink" Target="https://en.wikipedia.org/wiki/Orthosie_(moon)" TargetMode="External"/><Relationship Id="rId48" Type="http://schemas.openxmlformats.org/officeDocument/2006/relationships/hyperlink" Target="https://en.wikipedia.org/wiki/S/2003_J_4" TargetMode="External"/><Relationship Id="rId56" Type="http://schemas.openxmlformats.org/officeDocument/2006/relationships/hyperlink" Target="https://en.wikipedia.org/wiki/Carme_(moon)" TargetMode="External"/><Relationship Id="rId64" Type="http://schemas.openxmlformats.org/officeDocument/2006/relationships/hyperlink" Target="https://en.wikipedia.org/wiki/S/2010_J_1" TargetMode="External"/><Relationship Id="rId69" Type="http://schemas.openxmlformats.org/officeDocument/2006/relationships/hyperlink" Target="https://en.wikipedia.org/wiki/S/2017_J_5" TargetMode="External"/><Relationship Id="rId77" Type="http://schemas.openxmlformats.org/officeDocument/2006/relationships/hyperlink" Target="https://en.wikipedia.org/wiki/Arche_(moon)" TargetMode="External"/><Relationship Id="rId8" Type="http://schemas.openxmlformats.org/officeDocument/2006/relationships/hyperlink" Target="https://en.wikipedia.org/wiki/Metis_(moon)" TargetMode="External"/><Relationship Id="rId51" Type="http://schemas.openxmlformats.org/officeDocument/2006/relationships/hyperlink" Target="https://en.wikipedia.org/wiki/Herse_(moon)" TargetMode="External"/><Relationship Id="rId72" Type="http://schemas.openxmlformats.org/officeDocument/2006/relationships/hyperlink" Target="https://en.wikipedia.org/wiki/Kale_(moon)" TargetMode="External"/><Relationship Id="rId80" Type="http://schemas.openxmlformats.org/officeDocument/2006/relationships/hyperlink" Target="https://en.wikipedia.org/wiki/S/2011_J_2" TargetMode="External"/><Relationship Id="rId85" Type="http://schemas.openxmlformats.org/officeDocument/2006/relationships/hyperlink" Target="https://en.wikipedia.org/wiki/Callirrhoe_(moon)" TargetMode="External"/><Relationship Id="rId93" Type="http://schemas.openxmlformats.org/officeDocument/2006/relationships/hyperlink" Target="https://ssd.jpl.nasa.gov/?sat_elem" TargetMode="External"/><Relationship Id="rId3" Type="http://schemas.openxmlformats.org/officeDocument/2006/relationships/hyperlink" Target="https://en.wikipedia.org/wiki/Kilogram" TargetMode="External"/><Relationship Id="rId12" Type="http://schemas.openxmlformats.org/officeDocument/2006/relationships/hyperlink" Target="https://en.wikipedia.org/wiki/Io_(moon)" TargetMode="External"/><Relationship Id="rId17" Type="http://schemas.openxmlformats.org/officeDocument/2006/relationships/hyperlink" Target="https://en.wikipedia.org/wiki/Leda_(moon)" TargetMode="External"/><Relationship Id="rId25" Type="http://schemas.openxmlformats.org/officeDocument/2006/relationships/hyperlink" Target="https://en.wikipedia.org/wiki/Valetudo_(moon)" TargetMode="External"/><Relationship Id="rId33" Type="http://schemas.openxmlformats.org/officeDocument/2006/relationships/hyperlink" Target="https://en.wikipedia.org/wiki/Euanthe_(moon)" TargetMode="External"/><Relationship Id="rId38" Type="http://schemas.openxmlformats.org/officeDocument/2006/relationships/hyperlink" Target="https://en.wikipedia.org/wiki/Thelxinoe_(moon)" TargetMode="External"/><Relationship Id="rId46" Type="http://schemas.openxmlformats.org/officeDocument/2006/relationships/hyperlink" Target="https://en.wikipedia.org/wiki/S/2017_J_9" TargetMode="External"/><Relationship Id="rId59" Type="http://schemas.openxmlformats.org/officeDocument/2006/relationships/hyperlink" Target="https://en.wikipedia.org/wiki/S/2003_J_10" TargetMode="External"/><Relationship Id="rId67" Type="http://schemas.openxmlformats.org/officeDocument/2006/relationships/hyperlink" Target="https://en.wikipedia.org/wiki/S/2017_J_8" TargetMode="External"/><Relationship Id="rId20" Type="http://schemas.openxmlformats.org/officeDocument/2006/relationships/hyperlink" Target="https://en.wikipedia.org/wiki/Himalia_(moon)" TargetMode="External"/><Relationship Id="rId41" Type="http://schemas.openxmlformats.org/officeDocument/2006/relationships/hyperlink" Target="https://en.wikipedia.org/wiki/Mneme_(moon)" TargetMode="External"/><Relationship Id="rId54" Type="http://schemas.openxmlformats.org/officeDocument/2006/relationships/hyperlink" Target="https://en.wikipedia.org/wiki/S/2017_J_6" TargetMode="External"/><Relationship Id="rId62" Type="http://schemas.openxmlformats.org/officeDocument/2006/relationships/hyperlink" Target="https://en.wikipedia.org/wiki/Cyllene_(moon)" TargetMode="External"/><Relationship Id="rId70" Type="http://schemas.openxmlformats.org/officeDocument/2006/relationships/hyperlink" Target="https://en.wikipedia.org/wiki/Kalyke" TargetMode="External"/><Relationship Id="rId75" Type="http://schemas.openxmlformats.org/officeDocument/2006/relationships/hyperlink" Target="https://en.wikipedia.org/wiki/S/2017_J_1" TargetMode="External"/><Relationship Id="rId83" Type="http://schemas.openxmlformats.org/officeDocument/2006/relationships/hyperlink" Target="https://en.wikipedia.org/wiki/Aoede_(moon)" TargetMode="External"/><Relationship Id="rId88" Type="http://schemas.openxmlformats.org/officeDocument/2006/relationships/hyperlink" Target="https://ssd.jpl.nasa.gov/?sat_elem" TargetMode="External"/><Relationship Id="rId91" Type="http://schemas.openxmlformats.org/officeDocument/2006/relationships/hyperlink" Target="https://ssd.jpl.nasa.gov/?sat_elem" TargetMode="External"/><Relationship Id="rId1" Type="http://schemas.openxmlformats.org/officeDocument/2006/relationships/hyperlink" Target="https://en.wikipedia.org/wiki/Moons_of_Jupiter" TargetMode="External"/><Relationship Id="rId6" Type="http://schemas.openxmlformats.org/officeDocument/2006/relationships/hyperlink" Target="https://en.wikipedia.org/wiki/Orbital_eccentricity" TargetMode="External"/><Relationship Id="rId15" Type="http://schemas.openxmlformats.org/officeDocument/2006/relationships/hyperlink" Target="https://en.wikipedia.org/wiki/Callisto_(moon)" TargetMode="External"/><Relationship Id="rId23" Type="http://schemas.openxmlformats.org/officeDocument/2006/relationships/hyperlink" Target="https://en.wikipedia.org/wiki/Dia_(moon)" TargetMode="External"/><Relationship Id="rId28" Type="http://schemas.openxmlformats.org/officeDocument/2006/relationships/hyperlink" Target="https://en.wikipedia.org/wiki/S/2003_J_18" TargetMode="External"/><Relationship Id="rId36" Type="http://schemas.openxmlformats.org/officeDocument/2006/relationships/hyperlink" Target="https://en.wikipedia.org/wiki/Praxidike_(moon)" TargetMode="External"/><Relationship Id="rId49" Type="http://schemas.openxmlformats.org/officeDocument/2006/relationships/hyperlink" Target="https://en.wikipedia.org/wiki/Erinome" TargetMode="External"/><Relationship Id="rId57" Type="http://schemas.openxmlformats.org/officeDocument/2006/relationships/hyperlink" Target="https://en.wikipedia.org/wiki/S/2003_J_19" TargetMode="External"/><Relationship Id="rId10" Type="http://schemas.openxmlformats.org/officeDocument/2006/relationships/hyperlink" Target="https://en.wikipedia.org/wiki/Amalthea_(moon)" TargetMode="External"/><Relationship Id="rId31" Type="http://schemas.openxmlformats.org/officeDocument/2006/relationships/hyperlink" Target="https://en.wikipedia.org/wiki/S/2003_J_16" TargetMode="External"/><Relationship Id="rId44" Type="http://schemas.openxmlformats.org/officeDocument/2006/relationships/hyperlink" Target="https://en.wikipedia.org/wiki/Harpalyke_(moon)" TargetMode="External"/><Relationship Id="rId52" Type="http://schemas.openxmlformats.org/officeDocument/2006/relationships/hyperlink" Target="https://en.wikipedia.org/wiki/Taygete_(moon)" TargetMode="External"/><Relationship Id="rId60" Type="http://schemas.openxmlformats.org/officeDocument/2006/relationships/hyperlink" Target="https://en.wikipedia.org/wiki/Autonoe_(moon)" TargetMode="External"/><Relationship Id="rId65" Type="http://schemas.openxmlformats.org/officeDocument/2006/relationships/hyperlink" Target="https://en.wikipedia.org/wiki/Pasiphae_(moon)" TargetMode="External"/><Relationship Id="rId73" Type="http://schemas.openxmlformats.org/officeDocument/2006/relationships/hyperlink" Target="https://en.wikipedia.org/wiki/Kallichore_(moon)" TargetMode="External"/><Relationship Id="rId78" Type="http://schemas.openxmlformats.org/officeDocument/2006/relationships/hyperlink" Target="https://en.wikipedia.org/wiki/Eirene_(moon)" TargetMode="External"/><Relationship Id="rId81" Type="http://schemas.openxmlformats.org/officeDocument/2006/relationships/hyperlink" Target="https://en.wikipedia.org/wiki/S/2003_J_9" TargetMode="External"/><Relationship Id="rId86" Type="http://schemas.openxmlformats.org/officeDocument/2006/relationships/hyperlink" Target="https://en.wikipedia.org/wiki/Sinope_(moon)" TargetMode="External"/><Relationship Id="rId94" Type="http://schemas.openxmlformats.org/officeDocument/2006/relationships/hyperlink" Target="https://ssd.jpl.nasa.gov/?sat_elem" TargetMode="External"/><Relationship Id="rId4" Type="http://schemas.openxmlformats.org/officeDocument/2006/relationships/hyperlink" Target="https://en.wikipedia.org/wiki/Semi-major_axis" TargetMode="External"/><Relationship Id="rId9" Type="http://schemas.openxmlformats.org/officeDocument/2006/relationships/hyperlink" Target="https://en.wikipedia.org/wiki/Adrastea_(moo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tabSelected="1" topLeftCell="A35" workbookViewId="0">
      <selection activeCell="I68" sqref="I68"/>
    </sheetView>
  </sheetViews>
  <sheetFormatPr baseColWidth="10" defaultRowHeight="15" x14ac:dyDescent="0.25"/>
  <cols>
    <col min="2" max="2" width="19.7109375" style="28" customWidth="1"/>
    <col min="3" max="3" width="17.42578125" style="28" customWidth="1"/>
    <col min="8" max="8" width="18.7109375" customWidth="1"/>
    <col min="9" max="9" width="16.85546875" customWidth="1"/>
  </cols>
  <sheetData>
    <row r="1" spans="1:12" ht="30" x14ac:dyDescent="0.25">
      <c r="A1" s="21" t="s">
        <v>89</v>
      </c>
      <c r="B1" s="54" t="s">
        <v>91</v>
      </c>
      <c r="C1" s="52" t="s">
        <v>92</v>
      </c>
      <c r="D1" s="23" t="s">
        <v>93</v>
      </c>
      <c r="E1" s="23" t="s">
        <v>95</v>
      </c>
      <c r="F1" s="23" t="s">
        <v>97</v>
      </c>
    </row>
    <row r="2" spans="1:12" ht="15.75" thickBot="1" x14ac:dyDescent="0.3">
      <c r="A2" s="22" t="s">
        <v>90</v>
      </c>
      <c r="B2" s="55"/>
      <c r="C2" s="53"/>
      <c r="D2" s="22" t="s">
        <v>94</v>
      </c>
      <c r="E2" s="22" t="s">
        <v>96</v>
      </c>
      <c r="F2" s="22" t="s">
        <v>98</v>
      </c>
      <c r="G2" t="s">
        <v>253</v>
      </c>
      <c r="H2" t="s">
        <v>188</v>
      </c>
      <c r="I2" t="s">
        <v>100</v>
      </c>
      <c r="J2" t="s">
        <v>186</v>
      </c>
      <c r="K2" t="s">
        <v>187</v>
      </c>
      <c r="L2" t="s">
        <v>99</v>
      </c>
    </row>
    <row r="3" spans="1:12" ht="15.75" thickBot="1" x14ac:dyDescent="0.3">
      <c r="A3" s="1">
        <v>1</v>
      </c>
      <c r="B3" s="29" t="s">
        <v>0</v>
      </c>
      <c r="C3" s="35">
        <v>43</v>
      </c>
      <c r="D3" s="2" t="s">
        <v>169</v>
      </c>
      <c r="E3" s="2">
        <v>128852</v>
      </c>
      <c r="F3" s="2" t="s">
        <v>1</v>
      </c>
      <c r="G3" t="str">
        <f>IFERROR(VLOOKUP(B3,$B$87:$J$153,5,FALSE),"null")</f>
        <v>276.047</v>
      </c>
      <c r="H3" t="str">
        <f>UPPER(SUBSTITUTE(SUBSTITUTE(B3," ","_"),"/","_"))</f>
        <v>METIS</v>
      </c>
      <c r="I3" t="str">
        <f>LOWER(SUBSTITUTE(SUBSTITUTE(B3," ","-"),"/","_"))</f>
        <v>metis</v>
      </c>
      <c r="J3" s="28" t="str">
        <f>SUBSTITUTE(C3/2,",",".")</f>
        <v>21.5</v>
      </c>
      <c r="K3" t="str">
        <f>CONCATENATE(D3,"e16")</f>
        <v>3.6e16</v>
      </c>
      <c r="L3" t="str">
        <f>"export const " &amp; H3 &amp; ": CelestialBody = {
  id: '" &amp; I3 &amp; "',
  position: {
    x: 0,
    y: 0" &amp; "
  },
  speed: 0, // TODO
  mass: "&amp;K3&amp;",
  radius: "&amp;J3&amp;",
  semiMajorAxis: "&amp;E3&amp;",
  eccentricity: "&amp;F3&amp;",
  trueAnomaly: 0,
  meanAnomaly: "&amp;G3&amp;",
  type: CELESTIAL_BODY_TYPE.SATELLITE,
  satellites: [],
  orbitBody: null
};"</f>
        <v>export const METIS: CelestialBody = {
  id: 'metis',
  position: {
    x: 0,
    y: 0
  },
  speed: 0, // TODO
  mass: 3.6e16,
  radius: 21.5,
  semiMajorAxis: 128852,
  eccentricity: 0.0077,
  trueAnomaly: 0,
  meanAnomaly: 276.047,
  type: CELESTIAL_BODY_TYPE.SATELLITE,
  satellites: [],
  orbitBody: null
};</v>
      </c>
    </row>
    <row r="4" spans="1:12" ht="15.75" thickBot="1" x14ac:dyDescent="0.3">
      <c r="A4" s="1">
        <v>2</v>
      </c>
      <c r="B4" s="29" t="s">
        <v>2</v>
      </c>
      <c r="C4" s="35">
        <v>16.399999999999999</v>
      </c>
      <c r="D4" s="2" t="s">
        <v>170</v>
      </c>
      <c r="E4" s="2">
        <v>129000</v>
      </c>
      <c r="F4" s="2" t="s">
        <v>3</v>
      </c>
      <c r="G4" t="str">
        <f t="shared" ref="G4:G67" si="0">IFERROR(VLOOKUP(B4,$B$87:$J$153,5,FALSE),"null")</f>
        <v>135.673</v>
      </c>
      <c r="H4" t="str">
        <f t="shared" ref="H4:H67" si="1">UPPER(SUBSTITUTE(SUBSTITUTE(B4," ","_"),"/","_"))</f>
        <v>ADRASTEA</v>
      </c>
      <c r="I4" t="str">
        <f t="shared" ref="I4:I67" si="2">LOWER(SUBSTITUTE(SUBSTITUTE(B4," ","-"),"/","_"))</f>
        <v>adrastea</v>
      </c>
      <c r="J4" s="28" t="str">
        <f t="shared" ref="J4:J67" si="3">SUBSTITUTE(C4/2,",",".")</f>
        <v>8.2</v>
      </c>
      <c r="K4" t="str">
        <f t="shared" ref="K4:K67" si="4">CONCATENATE(D4,"e16")</f>
        <v>0.2e16</v>
      </c>
      <c r="L4" t="str">
        <f t="shared" ref="L4:L67" si="5">"export const " &amp; H4 &amp; ": CelestialBody = {
  id: '" &amp; I4 &amp; "',
  position: {
    x: 0,
    y: 0" &amp; "
  },
  speed: 0, // TODO
  mass: "&amp;K4&amp;",
  radius: "&amp;J4&amp;",
  semiMajorAxis: "&amp;E4&amp;",
  eccentricity: "&amp;F4&amp;",
  trueAnomaly: 0,
  meanAnomaly: "&amp;G4&amp;",
  type: CELESTIAL_BODY_TYPE.SATELLITE,
  satellites: [],
  orbitBody: null
};"</f>
        <v>export const ADRASTEA: CelestialBody = {
  id: 'adrastea',
  position: {
    x: 0,
    y: 0
  },
  speed: 0, // TODO
  mass: 0.2e16,
  radius: 8.2,
  semiMajorAxis: 129000,
  eccentricity: 0.0063,
  trueAnomaly: 0,
  meanAnomaly: 135.673,
  type: CELESTIAL_BODY_TYPE.SATELLITE,
  satellites: [],
  orbitBody: null
};</v>
      </c>
    </row>
    <row r="5" spans="1:12" ht="15.75" thickBot="1" x14ac:dyDescent="0.3">
      <c r="A5" s="1">
        <v>3</v>
      </c>
      <c r="B5" s="29" t="s">
        <v>4</v>
      </c>
      <c r="C5" s="35">
        <v>167</v>
      </c>
      <c r="D5" s="2">
        <v>208</v>
      </c>
      <c r="E5" s="2">
        <v>181366</v>
      </c>
      <c r="F5" s="2" t="s">
        <v>5</v>
      </c>
      <c r="G5" t="str">
        <f t="shared" si="0"/>
        <v>185.194</v>
      </c>
      <c r="H5" t="str">
        <f t="shared" si="1"/>
        <v>AMALTHEA</v>
      </c>
      <c r="I5" t="str">
        <f t="shared" si="2"/>
        <v>amalthea</v>
      </c>
      <c r="J5" s="28" t="str">
        <f t="shared" si="3"/>
        <v>83.5</v>
      </c>
      <c r="K5" t="str">
        <f t="shared" si="4"/>
        <v>208e16</v>
      </c>
      <c r="L5" t="str">
        <f t="shared" si="5"/>
        <v>export const AMALTHEA: CelestialBody = {
  id: 'amalthea',
  position: {
    x: 0,
    y: 0
  },
  speed: 0, // TODO
  mass: 208e16,
  radius: 83.5,
  semiMajorAxis: 181366,
  eccentricity: 0.0075,
  trueAnomaly: 0,
  meanAnomaly: 185.194,
  type: CELESTIAL_BODY_TYPE.SATELLITE,
  satellites: [],
  orbitBody: null
};</v>
      </c>
    </row>
    <row r="6" spans="1:12" ht="15.75" thickBot="1" x14ac:dyDescent="0.3">
      <c r="A6" s="1">
        <v>4</v>
      </c>
      <c r="B6" s="29" t="s">
        <v>6</v>
      </c>
      <c r="C6" s="35">
        <v>98.6</v>
      </c>
      <c r="D6" s="2">
        <v>43</v>
      </c>
      <c r="E6" s="2">
        <v>222452</v>
      </c>
      <c r="F6" s="2" t="s">
        <v>7</v>
      </c>
      <c r="G6" t="str">
        <f t="shared" si="0"/>
        <v>135.956</v>
      </c>
      <c r="H6" t="str">
        <f t="shared" si="1"/>
        <v>THEBE</v>
      </c>
      <c r="I6" t="str">
        <f t="shared" si="2"/>
        <v>thebe</v>
      </c>
      <c r="J6" s="28" t="str">
        <f t="shared" si="3"/>
        <v>49.3</v>
      </c>
      <c r="K6" t="str">
        <f t="shared" si="4"/>
        <v>43e16</v>
      </c>
      <c r="L6" t="str">
        <f t="shared" si="5"/>
        <v>export const THEBE: CelestialBody = {
  id: 'thebe',
  position: {
    x: 0,
    y: 0
  },
  speed: 0, // TODO
  mass: 43e16,
  radius: 49.3,
  semiMajorAxis: 222452,
  eccentricity: 0.0180,
  trueAnomaly: 0,
  meanAnomaly: 135.956,
  type: CELESTIAL_BODY_TYPE.SATELLITE,
  satellites: [],
  orbitBody: null
};</v>
      </c>
    </row>
    <row r="7" spans="1:12" ht="15.75" thickBot="1" x14ac:dyDescent="0.3">
      <c r="A7" s="3">
        <v>5</v>
      </c>
      <c r="B7" s="30" t="s">
        <v>101</v>
      </c>
      <c r="C7" s="36">
        <v>3643.2</v>
      </c>
      <c r="D7" s="4">
        <v>8931900</v>
      </c>
      <c r="E7" s="4">
        <v>421700</v>
      </c>
      <c r="F7" s="4" t="s">
        <v>8</v>
      </c>
      <c r="G7" t="str">
        <f t="shared" si="0"/>
        <v>342.021</v>
      </c>
      <c r="H7" t="str">
        <f t="shared" si="1"/>
        <v>IO</v>
      </c>
      <c r="I7" t="str">
        <f t="shared" si="2"/>
        <v>io</v>
      </c>
      <c r="J7" s="28" t="str">
        <f t="shared" si="3"/>
        <v>1821.6</v>
      </c>
      <c r="K7" t="str">
        <f t="shared" si="4"/>
        <v>8931900e16</v>
      </c>
      <c r="L7" t="str">
        <f t="shared" si="5"/>
        <v>export const IO: CelestialBody = {
  id: 'io',
  position: {
    x: 0,
    y: 0
  },
  speed: 0, // TODO
  mass: 8931900e16,
  radius: 1821.6,
  semiMajorAxis: 421700,
  eccentricity: 0.0041,
  trueAnomaly: 0,
  meanAnomaly: 342.021,
  type: CELESTIAL_BODY_TYPE.SATELLITE,
  satellites: [],
  orbitBody: null
};</v>
      </c>
    </row>
    <row r="8" spans="1:12" ht="15.75" thickBot="1" x14ac:dyDescent="0.3">
      <c r="A8" s="3">
        <v>6</v>
      </c>
      <c r="B8" s="30" t="s">
        <v>102</v>
      </c>
      <c r="C8" s="36">
        <v>3121.6</v>
      </c>
      <c r="D8" s="4">
        <v>4800000</v>
      </c>
      <c r="E8" s="4">
        <v>671034</v>
      </c>
      <c r="F8" s="4" t="s">
        <v>9</v>
      </c>
      <c r="G8" t="str">
        <f t="shared" si="0"/>
        <v>171.016</v>
      </c>
      <c r="H8" t="str">
        <f t="shared" si="1"/>
        <v>EUROPA</v>
      </c>
      <c r="I8" t="str">
        <f t="shared" si="2"/>
        <v>europa</v>
      </c>
      <c r="J8" s="28" t="str">
        <f t="shared" si="3"/>
        <v>1560.8</v>
      </c>
      <c r="K8" t="str">
        <f t="shared" si="4"/>
        <v>4800000e16</v>
      </c>
      <c r="L8" t="str">
        <f t="shared" si="5"/>
        <v>export const EUROPA: CelestialBody = {
  id: 'europa',
  position: {
    x: 0,
    y: 0
  },
  speed: 0, // TODO
  mass: 4800000e16,
  radius: 1560.8,
  semiMajorAxis: 671034,
  eccentricity: 0.0094,
  trueAnomaly: 0,
  meanAnomaly: 171.016,
  type: CELESTIAL_BODY_TYPE.SATELLITE,
  satellites: [],
  orbitBody: null
};</v>
      </c>
    </row>
    <row r="9" spans="1:12" ht="15.75" thickBot="1" x14ac:dyDescent="0.3">
      <c r="A9" s="3">
        <v>7</v>
      </c>
      <c r="B9" s="30" t="s">
        <v>103</v>
      </c>
      <c r="C9" s="36">
        <v>5262.4</v>
      </c>
      <c r="D9" s="4">
        <v>14819000</v>
      </c>
      <c r="E9" s="4">
        <v>1070412</v>
      </c>
      <c r="F9" s="4" t="s">
        <v>10</v>
      </c>
      <c r="G9" t="str">
        <f t="shared" si="0"/>
        <v>317.540</v>
      </c>
      <c r="H9" t="str">
        <f t="shared" si="1"/>
        <v>GANYMEDE</v>
      </c>
      <c r="I9" t="str">
        <f t="shared" si="2"/>
        <v>ganymede</v>
      </c>
      <c r="J9" s="28" t="str">
        <f t="shared" si="3"/>
        <v>2631.2</v>
      </c>
      <c r="K9" t="str">
        <f t="shared" si="4"/>
        <v>14819000e16</v>
      </c>
      <c r="L9" t="str">
        <f t="shared" si="5"/>
        <v>export const GANYMEDE: CelestialBody = {
  id: 'ganymede',
  position: {
    x: 0,
    y: 0
  },
  speed: 0, // TODO
  mass: 14819000e16,
  radius: 2631.2,
  semiMajorAxis: 1070412,
  eccentricity: 0.0011,
  trueAnomaly: 0,
  meanAnomaly: 317.540,
  type: CELESTIAL_BODY_TYPE.SATELLITE,
  satellites: [],
  orbitBody: null
};</v>
      </c>
    </row>
    <row r="10" spans="1:12" ht="15.75" thickBot="1" x14ac:dyDescent="0.3">
      <c r="A10" s="3">
        <v>8</v>
      </c>
      <c r="B10" s="30" t="s">
        <v>104</v>
      </c>
      <c r="C10" s="36">
        <v>4820.6000000000004</v>
      </c>
      <c r="D10" s="4">
        <v>10759000</v>
      </c>
      <c r="E10" s="4">
        <v>1882709</v>
      </c>
      <c r="F10" s="4" t="s">
        <v>11</v>
      </c>
      <c r="G10" t="str">
        <f t="shared" si="0"/>
        <v>181.408</v>
      </c>
      <c r="H10" t="str">
        <f t="shared" si="1"/>
        <v>CALLISTO</v>
      </c>
      <c r="I10" t="str">
        <f t="shared" si="2"/>
        <v>callisto</v>
      </c>
      <c r="J10" s="28" t="str">
        <f t="shared" si="3"/>
        <v>2410.3</v>
      </c>
      <c r="K10" t="str">
        <f t="shared" si="4"/>
        <v>10759000e16</v>
      </c>
      <c r="L10" t="str">
        <f t="shared" si="5"/>
        <v>export const CALLISTO: CelestialBody = {
  id: 'callisto',
  position: {
    x: 0,
    y: 0
  },
  speed: 0, // TODO
  mass: 10759000e16,
  radius: 2410.3,
  semiMajorAxis: 1882709,
  eccentricity: 0.0074,
  trueAnomaly: 0,
  meanAnomaly: 181.408,
  type: CELESTIAL_BODY_TYPE.SATELLITE,
  satellites: [],
  orbitBody: null
};</v>
      </c>
    </row>
    <row r="11" spans="1:12" ht="15.75" thickBot="1" x14ac:dyDescent="0.3">
      <c r="A11" s="5">
        <v>9</v>
      </c>
      <c r="B11" s="34" t="s">
        <v>13</v>
      </c>
      <c r="C11" s="37">
        <v>9</v>
      </c>
      <c r="D11" s="6" t="s">
        <v>171</v>
      </c>
      <c r="E11" s="6">
        <v>7405000</v>
      </c>
      <c r="F11" s="6" t="s">
        <v>12</v>
      </c>
      <c r="G11" t="str">
        <f t="shared" si="0"/>
        <v>313.051</v>
      </c>
      <c r="H11" t="str">
        <f t="shared" si="1"/>
        <v>THEMISTO</v>
      </c>
      <c r="I11" t="str">
        <f t="shared" si="2"/>
        <v>themisto</v>
      </c>
      <c r="J11" s="28" t="str">
        <f t="shared" si="3"/>
        <v>4.5</v>
      </c>
      <c r="K11" t="str">
        <f t="shared" si="4"/>
        <v>0.069e16</v>
      </c>
      <c r="L11" t="str">
        <f t="shared" si="5"/>
        <v>export const THEMISTO: CelestialBody = {
  id: 'themisto',
  position: {
    x: 0,
    y: 0
  },
  speed: 0, // TODO
  mass: 0.069e16,
  radius: 4.5,
  semiMajorAxis: 7405000,
  eccentricity: 0.2514,
  trueAnomaly: 0,
  meanAnomaly: 313.051,
  type: CELESTIAL_BODY_TYPE.SATELLITE,
  satellites: [],
  orbitBody: null
};</v>
      </c>
    </row>
    <row r="12" spans="1:12" ht="15.75" thickBot="1" x14ac:dyDescent="0.3">
      <c r="A12" s="7">
        <v>10</v>
      </c>
      <c r="B12" s="31" t="s">
        <v>105</v>
      </c>
      <c r="C12" s="38">
        <v>21.5</v>
      </c>
      <c r="D12" s="8" t="s">
        <v>172</v>
      </c>
      <c r="E12" s="8">
        <v>11196000</v>
      </c>
      <c r="F12" s="8" t="s">
        <v>14</v>
      </c>
      <c r="G12" t="str">
        <f t="shared" si="0"/>
        <v>230.352</v>
      </c>
      <c r="H12" t="str">
        <f t="shared" si="1"/>
        <v>LEDA</v>
      </c>
      <c r="I12" t="str">
        <f t="shared" si="2"/>
        <v>leda</v>
      </c>
      <c r="J12" s="28" t="str">
        <f t="shared" si="3"/>
        <v>10.75</v>
      </c>
      <c r="K12" t="str">
        <f t="shared" si="4"/>
        <v>0.6e16</v>
      </c>
      <c r="L12" t="str">
        <f t="shared" si="5"/>
        <v>export const LEDA: CelestialBody = {
  id: 'leda',
  position: {
    x: 0,
    y: 0
  },
  speed: 0, // TODO
  mass: 0.6e16,
  radius: 10.75,
  semiMajorAxis: 11196000,
  eccentricity: 0.1648,
  trueAnomaly: 0,
  meanAnomaly: 230.352,
  type: CELESTIAL_BODY_TYPE.SATELLITE,
  satellites: [],
  orbitBody: null
};</v>
      </c>
    </row>
    <row r="13" spans="1:12" ht="15.75" thickBot="1" x14ac:dyDescent="0.3">
      <c r="A13" s="9">
        <v>11</v>
      </c>
      <c r="B13" s="24" t="s">
        <v>106</v>
      </c>
      <c r="C13" s="39">
        <v>3</v>
      </c>
      <c r="D13" s="10" t="s">
        <v>173</v>
      </c>
      <c r="E13" s="10">
        <v>11348700</v>
      </c>
      <c r="F13" s="10" t="s">
        <v>16</v>
      </c>
      <c r="G13" s="56" t="s">
        <v>736</v>
      </c>
      <c r="H13" t="str">
        <f t="shared" si="1"/>
        <v>ERSA</v>
      </c>
      <c r="I13" t="str">
        <f t="shared" si="2"/>
        <v>ersa</v>
      </c>
      <c r="J13" s="28" t="str">
        <f t="shared" si="3"/>
        <v>1.5</v>
      </c>
      <c r="K13" t="str">
        <f t="shared" si="4"/>
        <v>0.0045e16</v>
      </c>
      <c r="L13" t="str">
        <f t="shared" si="5"/>
        <v>export const ERSA: CelestialBody = {
  id: 'ersa',
  position: {
    x: 0,
    y: 0
  },
  speed: 0, // TODO
  mass: 0.0045e16,
  radius: 1.5,
  semiMajorAxis: 11348700,
  eccentricity: 0.1043,
  trueAnomaly: 0,
  meanAnomaly: 356.6,
  type: CELESTIAL_BODY_TYPE.SATELLITE,
  satellites: [],
  orbitBody: null
};</v>
      </c>
    </row>
    <row r="14" spans="1:12" ht="15.75" thickBot="1" x14ac:dyDescent="0.3">
      <c r="A14" s="9">
        <v>12</v>
      </c>
      <c r="B14" s="24" t="s">
        <v>107</v>
      </c>
      <c r="C14" s="39">
        <v>3</v>
      </c>
      <c r="D14" s="10" t="s">
        <v>173</v>
      </c>
      <c r="E14" s="10">
        <v>11462300</v>
      </c>
      <c r="F14" s="10" t="s">
        <v>17</v>
      </c>
      <c r="G14" s="56" t="s">
        <v>737</v>
      </c>
      <c r="H14" t="str">
        <f t="shared" si="1"/>
        <v>PANDIA</v>
      </c>
      <c r="I14" t="str">
        <f t="shared" si="2"/>
        <v>pandia</v>
      </c>
      <c r="J14" s="28" t="str">
        <f t="shared" si="3"/>
        <v>1.5</v>
      </c>
      <c r="K14" t="str">
        <f t="shared" si="4"/>
        <v>0.0045e16</v>
      </c>
      <c r="L14" t="str">
        <f t="shared" si="5"/>
        <v>export const PANDIA: CelestialBody = {
  id: 'pandia',
  position: {
    x: 0,
    y: 0
  },
  speed: 0, // TODO
  mass: 0.0045e16,
  radius: 1.5,
  semiMajorAxis: 11462300,
  eccentricity: 0.2084,
  trueAnomaly: 0,
  meanAnomaly: 282.4,
  type: CELESTIAL_BODY_TYPE.SATELLITE,
  satellites: [],
  orbitBody: null
};</v>
      </c>
    </row>
    <row r="15" spans="1:12" ht="15.75" thickBot="1" x14ac:dyDescent="0.3">
      <c r="A15" s="7">
        <v>13</v>
      </c>
      <c r="B15" s="31" t="s">
        <v>15</v>
      </c>
      <c r="C15" s="38">
        <v>139.6</v>
      </c>
      <c r="D15" s="8">
        <v>420</v>
      </c>
      <c r="E15" s="8">
        <v>11497400</v>
      </c>
      <c r="F15" s="8" t="s">
        <v>18</v>
      </c>
      <c r="G15" t="str">
        <f t="shared" si="0"/>
        <v>66.874</v>
      </c>
      <c r="H15" t="str">
        <f t="shared" si="1"/>
        <v>HIMALIA</v>
      </c>
      <c r="I15" t="str">
        <f t="shared" si="2"/>
        <v>himalia</v>
      </c>
      <c r="J15" s="28" t="str">
        <f t="shared" si="3"/>
        <v>69.8</v>
      </c>
      <c r="K15" t="str">
        <f t="shared" si="4"/>
        <v>420e16</v>
      </c>
      <c r="L15" t="str">
        <f t="shared" si="5"/>
        <v>export const HIMALIA: CelestialBody = {
  id: 'himalia',
  position: {
    x: 0,
    y: 0
  },
  speed: 0, // TODO
  mass: 420e16,
  radius: 69.8,
  semiMajorAxis: 11497400,
  eccentricity: 0.1510,
  trueAnomaly: 0,
  meanAnomaly: 66.874,
  type: CELESTIAL_BODY_TYPE.SATELLITE,
  satellites: [],
  orbitBody: null
};</v>
      </c>
    </row>
    <row r="16" spans="1:12" ht="15.75" thickBot="1" x14ac:dyDescent="0.3">
      <c r="A16" s="7">
        <v>14</v>
      </c>
      <c r="B16" s="31" t="s">
        <v>108</v>
      </c>
      <c r="C16" s="38">
        <v>42.2</v>
      </c>
      <c r="D16" s="8" t="s">
        <v>174</v>
      </c>
      <c r="E16" s="8">
        <v>11628300</v>
      </c>
      <c r="F16" s="8" t="s">
        <v>19</v>
      </c>
      <c r="G16" t="str">
        <f t="shared" si="0"/>
        <v>330.475</v>
      </c>
      <c r="H16" t="str">
        <f t="shared" si="1"/>
        <v>LYSITHEA</v>
      </c>
      <c r="I16" t="str">
        <f t="shared" si="2"/>
        <v>lysithea</v>
      </c>
      <c r="J16" s="28" t="str">
        <f t="shared" si="3"/>
        <v>21.1</v>
      </c>
      <c r="K16" t="str">
        <f t="shared" si="4"/>
        <v>6.3e16</v>
      </c>
      <c r="L16" t="str">
        <f t="shared" si="5"/>
        <v>export const LYSITHEA: CelestialBody = {
  id: 'lysithea',
  position: {
    x: 0,
    y: 0
  },
  speed: 0, // TODO
  mass: 6.3e16,
  radius: 21.1,
  semiMajorAxis: 11628300,
  eccentricity: 0.1377,
  trueAnomaly: 0,
  meanAnomaly: 330.475,
  type: CELESTIAL_BODY_TYPE.SATELLITE,
  satellites: [],
  orbitBody: null
};</v>
      </c>
    </row>
    <row r="17" spans="1:12" ht="15.75" thickBot="1" x14ac:dyDescent="0.3">
      <c r="A17" s="7">
        <v>15</v>
      </c>
      <c r="B17" s="31" t="s">
        <v>109</v>
      </c>
      <c r="C17" s="38">
        <v>79.900000000000006</v>
      </c>
      <c r="D17" s="8">
        <v>87</v>
      </c>
      <c r="E17" s="8">
        <v>11671600</v>
      </c>
      <c r="F17" s="8" t="s">
        <v>20</v>
      </c>
      <c r="G17" t="str">
        <f t="shared" si="0"/>
        <v>330.985</v>
      </c>
      <c r="H17" t="str">
        <f t="shared" si="1"/>
        <v>ELARA</v>
      </c>
      <c r="I17" t="str">
        <f t="shared" si="2"/>
        <v>elara</v>
      </c>
      <c r="J17" s="28" t="str">
        <f t="shared" si="3"/>
        <v>39.95</v>
      </c>
      <c r="K17" t="str">
        <f t="shared" si="4"/>
        <v>87e16</v>
      </c>
      <c r="L17" t="str">
        <f t="shared" si="5"/>
        <v>export const ELARA: CelestialBody = {
  id: 'elara',
  position: {
    x: 0,
    y: 0
  },
  speed: 0, // TODO
  mass: 87e16,
  radius: 39.95,
  semiMajorAxis: 11671600,
  eccentricity: 0.2079,
  trueAnomaly: 0,
  meanAnomaly: 330.985,
  type: CELESTIAL_BODY_TYPE.SATELLITE,
  satellites: [],
  orbitBody: null
};</v>
      </c>
    </row>
    <row r="18" spans="1:12" ht="15.75" thickBot="1" x14ac:dyDescent="0.3">
      <c r="A18" s="9">
        <v>16</v>
      </c>
      <c r="B18" s="24" t="s">
        <v>110</v>
      </c>
      <c r="C18" s="39">
        <v>4</v>
      </c>
      <c r="D18" s="10" t="s">
        <v>175</v>
      </c>
      <c r="E18" s="10">
        <v>12304900</v>
      </c>
      <c r="F18" s="10" t="s">
        <v>21</v>
      </c>
      <c r="G18" s="56" t="s">
        <v>738</v>
      </c>
      <c r="H18" t="str">
        <f t="shared" si="1"/>
        <v>DIA</v>
      </c>
      <c r="I18" t="str">
        <f t="shared" si="2"/>
        <v>dia</v>
      </c>
      <c r="J18" s="28" t="str">
        <f t="shared" si="3"/>
        <v>2</v>
      </c>
      <c r="K18" t="str">
        <f t="shared" si="4"/>
        <v>0.009e16</v>
      </c>
      <c r="L18" t="str">
        <f t="shared" si="5"/>
        <v>export const DIA: CelestialBody = {
  id: 'dia',
  position: {
    x: 0,
    y: 0
  },
  speed: 0, // TODO
  mass: 0.009e16,
  radius: 2,
  semiMajorAxis: 12304900,
  eccentricity: 0.2606,
  trueAnomaly: 0,
  meanAnomaly: 169.9,
  type: CELESTIAL_BODY_TYPE.SATELLITE,
  satellites: [],
  orbitBody: null
};</v>
      </c>
    </row>
    <row r="19" spans="1:12" ht="15.75" thickBot="1" x14ac:dyDescent="0.3">
      <c r="A19" s="11">
        <v>17</v>
      </c>
      <c r="B19" s="25" t="s">
        <v>23</v>
      </c>
      <c r="C19" s="40">
        <v>3</v>
      </c>
      <c r="D19" s="12" t="s">
        <v>173</v>
      </c>
      <c r="E19" s="12">
        <v>17151800</v>
      </c>
      <c r="F19" s="12" t="s">
        <v>22</v>
      </c>
      <c r="G19" t="str">
        <f t="shared" si="0"/>
        <v>337.062</v>
      </c>
      <c r="H19" t="str">
        <f t="shared" si="1"/>
        <v>CARPO</v>
      </c>
      <c r="I19" t="str">
        <f t="shared" si="2"/>
        <v>carpo</v>
      </c>
      <c r="J19" s="28" t="str">
        <f t="shared" si="3"/>
        <v>1.5</v>
      </c>
      <c r="K19" t="str">
        <f t="shared" si="4"/>
        <v>0.0045e16</v>
      </c>
      <c r="L19" t="str">
        <f t="shared" si="5"/>
        <v>export const CARPO: CelestialBody = {
  id: 'carpo',
  position: {
    x: 0,
    y: 0
  },
  speed: 0, // TODO
  mass: 0.0045e16,
  radius: 1.5,
  semiMajorAxis: 17151800,
  eccentricity: 0.4967,
  trueAnomaly: 0,
  meanAnomaly: 337.062,
  type: CELESTIAL_BODY_TYPE.SATELLITE,
  satellites: [],
  orbitBody: null
};</v>
      </c>
    </row>
    <row r="20" spans="1:12" ht="15.75" thickBot="1" x14ac:dyDescent="0.3">
      <c r="A20" s="11">
        <v>18</v>
      </c>
      <c r="B20" s="25" t="s">
        <v>25</v>
      </c>
      <c r="C20" s="40">
        <v>1</v>
      </c>
      <c r="D20" s="12" t="s">
        <v>176</v>
      </c>
      <c r="E20" s="12">
        <v>18819000</v>
      </c>
      <c r="F20" s="12" t="s">
        <v>24</v>
      </c>
      <c r="G20" s="56" t="s">
        <v>739</v>
      </c>
      <c r="H20" t="str">
        <f t="shared" si="1"/>
        <v>VALETUDO</v>
      </c>
      <c r="I20" t="str">
        <f t="shared" si="2"/>
        <v>valetudo</v>
      </c>
      <c r="J20" s="28" t="str">
        <f t="shared" si="3"/>
        <v>0.5</v>
      </c>
      <c r="K20" t="str">
        <f t="shared" si="4"/>
        <v>0.00015e16</v>
      </c>
      <c r="L20" t="str">
        <f t="shared" si="5"/>
        <v>export const VALETUDO: CelestialBody = {
  id: 'valetudo',
  position: {
    x: 0,
    y: 0
  },
  speed: 0, // TODO
  mass: 0.00015e16,
  radius: 0.5,
  semiMajorAxis: 18819000,
  eccentricity: 0.2018,
  trueAnomaly: 0,
  meanAnomaly: 201.41718,
  type: CELESTIAL_BODY_TYPE.SATELLITE,
  satellites: [],
  orbitBody: null
};</v>
      </c>
    </row>
    <row r="21" spans="1:12" ht="15.75" thickBot="1" x14ac:dyDescent="0.3">
      <c r="A21" s="13">
        <v>19</v>
      </c>
      <c r="B21" s="26" t="s">
        <v>111</v>
      </c>
      <c r="C21" s="41">
        <v>2</v>
      </c>
      <c r="D21" s="14" t="s">
        <v>177</v>
      </c>
      <c r="E21" s="14">
        <v>19593900</v>
      </c>
      <c r="F21" s="14" t="s">
        <v>26</v>
      </c>
      <c r="G21" t="str">
        <f t="shared" si="0"/>
        <v>70.243</v>
      </c>
      <c r="H21" t="str">
        <f t="shared" si="1"/>
        <v>EUPORIE</v>
      </c>
      <c r="I21" t="str">
        <f t="shared" si="2"/>
        <v>euporie</v>
      </c>
      <c r="J21" s="28" t="str">
        <f t="shared" si="3"/>
        <v>1</v>
      </c>
      <c r="K21" t="str">
        <f t="shared" si="4"/>
        <v>0.0015e16</v>
      </c>
      <c r="L21" t="str">
        <f t="shared" si="5"/>
        <v>export const EUPORIE: CelestialBody = {
  id: 'euporie',
  position: {
    x: 0,
    y: 0
  },
  speed: 0, // TODO
  mass: 0.0015e16,
  radius: 1,
  semiMajorAxis: 19593900,
  eccentricity: 0.1402,
  trueAnomaly: 0,
  meanAnomaly: 70.243,
  type: CELESTIAL_BODY_TYPE.SATELLITE,
  satellites: [],
  orbitBody: null
};</v>
      </c>
    </row>
    <row r="22" spans="1:12" ht="15.75" thickBot="1" x14ac:dyDescent="0.3">
      <c r="A22" s="13">
        <v>20</v>
      </c>
      <c r="B22" s="26" t="s">
        <v>112</v>
      </c>
      <c r="C22" s="41">
        <v>2</v>
      </c>
      <c r="D22" s="14" t="s">
        <v>177</v>
      </c>
      <c r="E22" s="14">
        <v>20126300</v>
      </c>
      <c r="F22" s="14" t="s">
        <v>28</v>
      </c>
      <c r="G22" s="56" t="s">
        <v>740</v>
      </c>
      <c r="H22" t="str">
        <f t="shared" si="1"/>
        <v>EUPHEME</v>
      </c>
      <c r="I22" t="str">
        <f t="shared" si="2"/>
        <v>eupheme</v>
      </c>
      <c r="J22" s="28" t="str">
        <f t="shared" si="3"/>
        <v>1</v>
      </c>
      <c r="K22" t="str">
        <f t="shared" si="4"/>
        <v>0.0015e16</v>
      </c>
      <c r="L22" t="str">
        <f t="shared" si="5"/>
        <v>export const EUPHEME: CelestialBody = {
  id: 'eupheme',
  position: {
    x: 0,
    y: 0
  },
  speed: 0, // TODO
  mass: 0.0015e16,
  radius: 1,
  semiMajorAxis: 20126300,
  eccentricity: 0.4104,
  trueAnomaly: 0,
  meanAnomaly: 168.7,
  type: CELESTIAL_BODY_TYPE.SATELLITE,
  satellites: [],
  orbitBody: null
};</v>
      </c>
    </row>
    <row r="23" spans="1:12" ht="15.75" thickBot="1" x14ac:dyDescent="0.3">
      <c r="A23" s="13">
        <v>21</v>
      </c>
      <c r="B23" s="26" t="s">
        <v>113</v>
      </c>
      <c r="C23" s="41">
        <v>2</v>
      </c>
      <c r="D23" s="14" t="s">
        <v>177</v>
      </c>
      <c r="E23" s="14">
        <v>20348800</v>
      </c>
      <c r="F23" s="14" t="s">
        <v>29</v>
      </c>
      <c r="G23" t="str">
        <f t="shared" si="0"/>
        <v>202.160</v>
      </c>
      <c r="H23" t="str">
        <f t="shared" si="1"/>
        <v>S_2003_J_18</v>
      </c>
      <c r="I23" t="str">
        <f t="shared" si="2"/>
        <v>s_2003-j-18</v>
      </c>
      <c r="J23" s="28" t="str">
        <f t="shared" si="3"/>
        <v>1</v>
      </c>
      <c r="K23" t="str">
        <f t="shared" si="4"/>
        <v>0.0015e16</v>
      </c>
      <c r="L23" t="str">
        <f t="shared" si="5"/>
        <v>export const S_2003_J_18: CelestialBody = {
  id: 's_2003-j-18',
  position: {
    x: 0,
    y: 0
  },
  speed: 0, // TODO
  mass: 0.0015e16,
  radius: 1,
  semiMajorAxis: 20348800,
  eccentricity: 0.0465,
  trueAnomaly: 0,
  meanAnomaly: 202.160,
  type: CELESTIAL_BODY_TYPE.SATELLITE,
  satellites: [],
  orbitBody: null
};</v>
      </c>
    </row>
    <row r="24" spans="1:12" ht="15.75" thickBot="1" x14ac:dyDescent="0.3">
      <c r="A24" s="13">
        <v>22</v>
      </c>
      <c r="B24" s="26" t="s">
        <v>114</v>
      </c>
      <c r="C24" s="41">
        <v>1</v>
      </c>
      <c r="D24" s="14" t="s">
        <v>176</v>
      </c>
      <c r="E24" s="14">
        <v>20436700</v>
      </c>
      <c r="F24" s="14" t="s">
        <v>30</v>
      </c>
      <c r="G24" t="str">
        <f t="shared" si="0"/>
        <v>312.074</v>
      </c>
      <c r="H24" t="str">
        <f t="shared" si="1"/>
        <v>S_2010_J_2</v>
      </c>
      <c r="I24" t="str">
        <f t="shared" si="2"/>
        <v>s_2010-j-2</v>
      </c>
      <c r="J24" s="28" t="str">
        <f t="shared" si="3"/>
        <v>0.5</v>
      </c>
      <c r="K24" t="str">
        <f t="shared" si="4"/>
        <v>0.00015e16</v>
      </c>
      <c r="L24" t="str">
        <f t="shared" si="5"/>
        <v>export const S_2010_J_2: CelestialBody = {
  id: 's_2010-j-2',
  position: {
    x: 0,
    y: 0
  },
  speed: 0, // TODO
  mass: 0.00015e16,
  radius: 0.5,
  semiMajorAxis: 20436700,
  eccentricity: 0.3403,
  trueAnomaly: 0,
  meanAnomaly: 312.074,
  type: CELESTIAL_BODY_TYPE.SATELLITE,
  satellites: [],
  orbitBody: null
};</v>
      </c>
    </row>
    <row r="25" spans="1:12" ht="15.75" thickBot="1" x14ac:dyDescent="0.3">
      <c r="A25" s="13">
        <v>23</v>
      </c>
      <c r="B25" s="26" t="s">
        <v>115</v>
      </c>
      <c r="C25" s="41">
        <v>4</v>
      </c>
      <c r="D25" s="14" t="s">
        <v>175</v>
      </c>
      <c r="E25" s="14">
        <v>20479500</v>
      </c>
      <c r="F25" s="14" t="s">
        <v>31</v>
      </c>
      <c r="G25" t="str">
        <f t="shared" si="0"/>
        <v>43.659</v>
      </c>
      <c r="H25" t="str">
        <f t="shared" si="1"/>
        <v>HELIKE</v>
      </c>
      <c r="I25" t="str">
        <f t="shared" si="2"/>
        <v>helike</v>
      </c>
      <c r="J25" s="28" t="str">
        <f t="shared" si="3"/>
        <v>2</v>
      </c>
      <c r="K25" t="str">
        <f t="shared" si="4"/>
        <v>0.009e16</v>
      </c>
      <c r="L25" t="str">
        <f t="shared" si="5"/>
        <v>export const HELIKE: CelestialBody = {
  id: 'helike',
  position: {
    x: 0,
    y: 0
  },
  speed: 0, // TODO
  mass: 0.009e16,
  radius: 2,
  semiMajorAxis: 20479500,
  eccentricity: 0.1331,
  trueAnomaly: 0,
  meanAnomaly: 43.659,
  type: CELESTIAL_BODY_TYPE.SATELLITE,
  satellites: [],
  orbitBody: null
};</v>
      </c>
    </row>
    <row r="26" spans="1:12" ht="15.75" thickBot="1" x14ac:dyDescent="0.3">
      <c r="A26" s="13">
        <v>24</v>
      </c>
      <c r="B26" s="26" t="s">
        <v>116</v>
      </c>
      <c r="C26" s="41">
        <v>2</v>
      </c>
      <c r="D26" s="14" t="s">
        <v>177</v>
      </c>
      <c r="E26" s="14">
        <v>20512500</v>
      </c>
      <c r="F26" s="14" t="s">
        <v>32</v>
      </c>
      <c r="G26" t="str">
        <f t="shared" si="0"/>
        <v>307.563</v>
      </c>
      <c r="H26" t="str">
        <f t="shared" si="1"/>
        <v>S_2003_J_16</v>
      </c>
      <c r="I26" t="str">
        <f t="shared" si="2"/>
        <v>s_2003-j-16</v>
      </c>
      <c r="J26" s="28" t="str">
        <f t="shared" si="3"/>
        <v>1</v>
      </c>
      <c r="K26" t="str">
        <f t="shared" si="4"/>
        <v>0.0015e16</v>
      </c>
      <c r="L26" t="str">
        <f t="shared" si="5"/>
        <v>export const S_2003_J_16: CelestialBody = {
  id: 's_2003-j-16',
  position: {
    x: 0,
    y: 0
  },
  speed: 0, // TODO
  mass: 0.0015e16,
  radius: 1,
  semiMajorAxis: 20512500,
  eccentricity: 0.3331,
  trueAnomaly: 0,
  meanAnomaly: 307.563,
  type: CELESTIAL_BODY_TYPE.SATELLITE,
  satellites: [],
  orbitBody: null
};</v>
      </c>
    </row>
    <row r="27" spans="1:12" ht="15.75" thickBot="1" x14ac:dyDescent="0.3">
      <c r="A27" s="13">
        <v>25</v>
      </c>
      <c r="B27" s="26" t="s">
        <v>117</v>
      </c>
      <c r="C27" s="41">
        <v>2</v>
      </c>
      <c r="D27" s="14" t="s">
        <v>177</v>
      </c>
      <c r="E27" s="14">
        <v>20554400</v>
      </c>
      <c r="F27" s="14" t="s">
        <v>33</v>
      </c>
      <c r="G27" t="str">
        <f t="shared" si="0"/>
        <v>237.932</v>
      </c>
      <c r="H27" t="str">
        <f t="shared" si="1"/>
        <v>S_2003_J_2</v>
      </c>
      <c r="I27" t="str">
        <f t="shared" si="2"/>
        <v>s_2003-j-2</v>
      </c>
      <c r="J27" s="28" t="str">
        <f t="shared" si="3"/>
        <v>1</v>
      </c>
      <c r="K27" t="str">
        <f t="shared" si="4"/>
        <v>0.0015e16</v>
      </c>
      <c r="L27" t="str">
        <f t="shared" si="5"/>
        <v>export const S_2003_J_2: CelestialBody = {
  id: 's_2003-j-2',
  position: {
    x: 0,
    y: 0
  },
  speed: 0, // TODO
  mass: 0.0015e16,
  radius: 1,
  semiMajorAxis: 20554400,
  eccentricity: 0.2777,
  trueAnomaly: 0,
  meanAnomaly: 237.932,
  type: CELESTIAL_BODY_TYPE.SATELLITE,
  satellites: [],
  orbitBody: null
};</v>
      </c>
    </row>
    <row r="28" spans="1:12" ht="15.75" thickBot="1" x14ac:dyDescent="0.3">
      <c r="A28" s="13">
        <v>26</v>
      </c>
      <c r="B28" s="26" t="s">
        <v>118</v>
      </c>
      <c r="C28" s="41">
        <v>3</v>
      </c>
      <c r="D28" s="14" t="s">
        <v>173</v>
      </c>
      <c r="E28" s="14">
        <v>20583300</v>
      </c>
      <c r="F28" s="14" t="s">
        <v>34</v>
      </c>
      <c r="G28" t="str">
        <f t="shared" si="0"/>
        <v>333.101</v>
      </c>
      <c r="H28" t="str">
        <f t="shared" si="1"/>
        <v>EUANTHE</v>
      </c>
      <c r="I28" t="str">
        <f t="shared" si="2"/>
        <v>euanthe</v>
      </c>
      <c r="J28" s="28" t="str">
        <f t="shared" si="3"/>
        <v>1.5</v>
      </c>
      <c r="K28" t="str">
        <f t="shared" si="4"/>
        <v>0.0045e16</v>
      </c>
      <c r="L28" t="str">
        <f t="shared" si="5"/>
        <v>export const EUANTHE: CelestialBody = {
  id: 'euanthe',
  position: {
    x: 0,
    y: 0
  },
  speed: 0, // TODO
  mass: 0.0045e16,
  radius: 1.5,
  semiMajorAxis: 20583300,
  eccentricity: 0.1096,
  trueAnomaly: 0,
  meanAnomaly: 333.101,
  type: CELESTIAL_BODY_TYPE.SATELLITE,
  satellites: [],
  orbitBody: null
};</v>
      </c>
    </row>
    <row r="29" spans="1:12" ht="15.75" thickBot="1" x14ac:dyDescent="0.3">
      <c r="A29" s="13">
        <v>27</v>
      </c>
      <c r="B29" s="26" t="s">
        <v>119</v>
      </c>
      <c r="C29" s="41">
        <v>2</v>
      </c>
      <c r="D29" s="14" t="s">
        <v>177</v>
      </c>
      <c r="E29" s="14">
        <v>20600100</v>
      </c>
      <c r="F29" s="14" t="s">
        <v>35</v>
      </c>
      <c r="G29" s="56" t="s">
        <v>741</v>
      </c>
      <c r="H29" t="str">
        <f t="shared" si="1"/>
        <v>S_2017_J_7</v>
      </c>
      <c r="I29" t="str">
        <f t="shared" si="2"/>
        <v>s_2017-j-7</v>
      </c>
      <c r="J29" s="28" t="str">
        <f t="shared" si="3"/>
        <v>1</v>
      </c>
      <c r="K29" t="str">
        <f t="shared" si="4"/>
        <v>0.0015e16</v>
      </c>
      <c r="L29" t="str">
        <f t="shared" si="5"/>
        <v>export const S_2017_J_7: CelestialBody = {
  id: 's_2017-j-7',
  position: {
    x: 0,
    y: 0
  },
  speed: 0, // TODO
  mass: 0.0015e16,
  radius: 1,
  semiMajorAxis: 20600100,
  eccentricity: 0.2626,
  trueAnomaly: 0,
  meanAnomaly:  236.9,
  type: CELESTIAL_BODY_TYPE.SATELLITE,
  satellites: [],
  orbitBody: null
};</v>
      </c>
    </row>
    <row r="30" spans="1:12" ht="15.75" thickBot="1" x14ac:dyDescent="0.3">
      <c r="A30" s="13">
        <v>28</v>
      </c>
      <c r="B30" s="26" t="s">
        <v>120</v>
      </c>
      <c r="C30" s="41">
        <v>4</v>
      </c>
      <c r="D30" s="14" t="s">
        <v>175</v>
      </c>
      <c r="E30" s="14">
        <v>20666200</v>
      </c>
      <c r="F30" s="14" t="s">
        <v>36</v>
      </c>
      <c r="G30" t="str">
        <f t="shared" si="0"/>
        <v>131.854</v>
      </c>
      <c r="H30" t="str">
        <f t="shared" si="1"/>
        <v>HERMIPPE</v>
      </c>
      <c r="I30" t="str">
        <f t="shared" si="2"/>
        <v>hermippe</v>
      </c>
      <c r="J30" s="28" t="str">
        <f t="shared" si="3"/>
        <v>2</v>
      </c>
      <c r="K30" t="str">
        <f t="shared" si="4"/>
        <v>0.009e16</v>
      </c>
      <c r="L30" t="str">
        <f t="shared" si="5"/>
        <v>export const HERMIPPE: CelestialBody = {
  id: 'hermippe',
  position: {
    x: 0,
    y: 0
  },
  speed: 0, // TODO
  mass: 0.009e16,
  radius: 2,
  semiMajorAxis: 20666200,
  eccentricity: 0.1981,
  trueAnomaly: 0,
  meanAnomaly: 131.854,
  type: CELESTIAL_BODY_TYPE.SATELLITE,
  satellites: [],
  orbitBody: null
};</v>
      </c>
    </row>
    <row r="31" spans="1:12" ht="15.75" thickBot="1" x14ac:dyDescent="0.3">
      <c r="A31" s="13">
        <v>29</v>
      </c>
      <c r="B31" s="26" t="s">
        <v>121</v>
      </c>
      <c r="C31" s="41">
        <v>7</v>
      </c>
      <c r="D31" s="14" t="s">
        <v>178</v>
      </c>
      <c r="E31" s="14">
        <v>20682900</v>
      </c>
      <c r="F31" s="14" t="s">
        <v>37</v>
      </c>
      <c r="G31" t="str">
        <f t="shared" si="0"/>
        <v>117.480</v>
      </c>
      <c r="H31" t="str">
        <f t="shared" si="1"/>
        <v>PRAXIDIKE</v>
      </c>
      <c r="I31" t="str">
        <f t="shared" si="2"/>
        <v>praxidike</v>
      </c>
      <c r="J31" s="28" t="str">
        <f t="shared" si="3"/>
        <v>3.5</v>
      </c>
      <c r="K31" t="str">
        <f t="shared" si="4"/>
        <v>0.043e16</v>
      </c>
      <c r="L31" t="str">
        <f t="shared" si="5"/>
        <v>export const PRAXIDIKE: CelestialBody = {
  id: 'praxidike',
  position: {
    x: 0,
    y: 0
  },
  speed: 0, // TODO
  mass: 0.043e16,
  radius: 3.5,
  semiMajorAxis: 20682900,
  eccentricity: 0.2959,
  trueAnomaly: 0,
  meanAnomaly: 117.480,
  type: CELESTIAL_BODY_TYPE.SATELLITE,
  satellites: [],
  orbitBody: null
};</v>
      </c>
    </row>
    <row r="32" spans="1:12" ht="15.75" thickBot="1" x14ac:dyDescent="0.3">
      <c r="A32" s="13">
        <v>30</v>
      </c>
      <c r="B32" s="26" t="s">
        <v>122</v>
      </c>
      <c r="C32" s="41">
        <v>4</v>
      </c>
      <c r="D32" s="14" t="s">
        <v>175</v>
      </c>
      <c r="E32" s="14">
        <v>20712800</v>
      </c>
      <c r="F32" s="14" t="s">
        <v>38</v>
      </c>
      <c r="G32" t="str">
        <f t="shared" si="0"/>
        <v>238.786</v>
      </c>
      <c r="H32" t="str">
        <f t="shared" si="1"/>
        <v>THYONE</v>
      </c>
      <c r="I32" t="str">
        <f t="shared" si="2"/>
        <v>thyone</v>
      </c>
      <c r="J32" s="28" t="str">
        <f t="shared" si="3"/>
        <v>2</v>
      </c>
      <c r="K32" t="str">
        <f t="shared" si="4"/>
        <v>0.009e16</v>
      </c>
      <c r="L32" t="str">
        <f t="shared" si="5"/>
        <v>export const THYONE: CelestialBody = {
  id: 'thyone',
  position: {
    x: 0,
    y: 0
  },
  speed: 0, // TODO
  mass: 0.009e16,
  radius: 2,
  semiMajorAxis: 20712800,
  eccentricity: 0.1770,
  trueAnomaly: 0,
  meanAnomaly: 238.786,
  type: CELESTIAL_BODY_TYPE.SATELLITE,
  satellites: [],
  orbitBody: null
};</v>
      </c>
    </row>
    <row r="33" spans="1:12" ht="15.75" thickBot="1" x14ac:dyDescent="0.3">
      <c r="A33" s="13">
        <v>31</v>
      </c>
      <c r="B33" s="26" t="s">
        <v>123</v>
      </c>
      <c r="C33" s="41">
        <v>2</v>
      </c>
      <c r="D33" s="14" t="s">
        <v>177</v>
      </c>
      <c r="E33" s="14">
        <v>20893300</v>
      </c>
      <c r="F33" s="14" t="s">
        <v>39</v>
      </c>
      <c r="G33" t="str">
        <f t="shared" si="0"/>
        <v>268.013</v>
      </c>
      <c r="H33" t="str">
        <f t="shared" si="1"/>
        <v>THELXINOE</v>
      </c>
      <c r="I33" t="str">
        <f t="shared" si="2"/>
        <v>thelxinoe</v>
      </c>
      <c r="J33" s="28" t="str">
        <f t="shared" si="3"/>
        <v>1</v>
      </c>
      <c r="K33" t="str">
        <f t="shared" si="4"/>
        <v>0.0015e16</v>
      </c>
      <c r="L33" t="str">
        <f t="shared" si="5"/>
        <v>export const THELXINOE: CelestialBody = {
  id: 'thelxinoe',
  position: {
    x: 0,
    y: 0
  },
  speed: 0, // TODO
  mass: 0.0015e16,
  radius: 1,
  semiMajorAxis: 20893300,
  eccentricity: 0.1709,
  trueAnomaly: 0,
  meanAnomaly: 268.013,
  type: CELESTIAL_BODY_TYPE.SATELLITE,
  satellites: [],
  orbitBody: null
};</v>
      </c>
    </row>
    <row r="34" spans="1:12" ht="15.75" thickBot="1" x14ac:dyDescent="0.3">
      <c r="A34" s="13">
        <v>32</v>
      </c>
      <c r="B34" s="26" t="s">
        <v>124</v>
      </c>
      <c r="C34" s="41">
        <v>2</v>
      </c>
      <c r="D34" s="14" t="s">
        <v>177</v>
      </c>
      <c r="E34" s="14">
        <v>20976900</v>
      </c>
      <c r="F34" s="14" t="s">
        <v>40</v>
      </c>
      <c r="G34" s="56" t="s">
        <v>742</v>
      </c>
      <c r="H34" t="str">
        <f t="shared" si="1"/>
        <v>S_2017_J_3</v>
      </c>
      <c r="I34" t="str">
        <f t="shared" si="2"/>
        <v>s_2017-j-3</v>
      </c>
      <c r="J34" s="28" t="str">
        <f t="shared" si="3"/>
        <v>1</v>
      </c>
      <c r="K34" t="str">
        <f t="shared" si="4"/>
        <v>0.0015e16</v>
      </c>
      <c r="L34" t="str">
        <f t="shared" si="5"/>
        <v>export const S_2017_J_3: CelestialBody = {
  id: 's_2017-j-3',
  position: {
    x: 0,
    y: 0
  },
  speed: 0, // TODO
  mass: 0.0015e16,
  radius: 1,
  semiMajorAxis: 20976900,
  eccentricity: 0.1907,
  trueAnomaly: 0,
  meanAnomaly: 91.2,
  type: CELESTIAL_BODY_TYPE.SATELLITE,
  satellites: [],
  orbitBody: null
};</v>
      </c>
    </row>
    <row r="35" spans="1:12" ht="15.75" thickBot="1" x14ac:dyDescent="0.3">
      <c r="A35" s="15">
        <v>33</v>
      </c>
      <c r="B35" s="32" t="s">
        <v>27</v>
      </c>
      <c r="C35" s="42">
        <v>29.1</v>
      </c>
      <c r="D35" s="16" t="s">
        <v>179</v>
      </c>
      <c r="E35" s="16">
        <v>21042500</v>
      </c>
      <c r="F35" s="16" t="s">
        <v>41</v>
      </c>
      <c r="G35" t="str">
        <f t="shared" si="0"/>
        <v>253.384</v>
      </c>
      <c r="H35" t="str">
        <f t="shared" si="1"/>
        <v>ANANKE</v>
      </c>
      <c r="I35" t="str">
        <f t="shared" si="2"/>
        <v>ananke</v>
      </c>
      <c r="J35" s="28" t="str">
        <f t="shared" si="3"/>
        <v>14.55</v>
      </c>
      <c r="K35" t="str">
        <f t="shared" si="4"/>
        <v>3.0e16</v>
      </c>
      <c r="L35" t="str">
        <f t="shared" si="5"/>
        <v>export const ANANKE: CelestialBody = {
  id: 'ananke',
  position: {
    x: 0,
    y: 0
  },
  speed: 0, // TODO
  mass: 3.0e16,
  radius: 14.55,
  semiMajorAxis: 21042500,
  eccentricity: 0.1747,
  trueAnomaly: 0,
  meanAnomaly: 253.384,
  type: CELESTIAL_BODY_TYPE.SATELLITE,
  satellites: [],
  orbitBody: null
};</v>
      </c>
    </row>
    <row r="36" spans="1:12" ht="14.45" customHeight="1" thickBot="1" x14ac:dyDescent="0.3">
      <c r="A36" s="15">
        <v>34</v>
      </c>
      <c r="B36" s="32" t="s">
        <v>125</v>
      </c>
      <c r="C36" s="42">
        <v>2</v>
      </c>
      <c r="D36" s="16" t="s">
        <v>177</v>
      </c>
      <c r="E36" s="16">
        <v>21064100</v>
      </c>
      <c r="F36" s="16" t="s">
        <v>42</v>
      </c>
      <c r="G36" t="str">
        <f t="shared" si="0"/>
        <v>256.860</v>
      </c>
      <c r="H36" t="str">
        <f t="shared" si="1"/>
        <v>MNEME</v>
      </c>
      <c r="I36" t="str">
        <f t="shared" si="2"/>
        <v>mneme</v>
      </c>
      <c r="J36" s="28" t="str">
        <f t="shared" si="3"/>
        <v>1</v>
      </c>
      <c r="K36" t="str">
        <f t="shared" si="4"/>
        <v>0.0015e16</v>
      </c>
      <c r="L36" t="str">
        <f t="shared" si="5"/>
        <v>export const MNEME: CelestialBody = {
  id: 'mneme',
  position: {
    x: 0,
    y: 0
  },
  speed: 0, // TODO
  mass: 0.0015e16,
  radius: 1,
  semiMajorAxis: 21064100,
  eccentricity: 0.3428,
  trueAnomaly: 0,
  meanAnomaly: 256.860,
  type: CELESTIAL_BODY_TYPE.SATELLITE,
  satellites: [],
  orbitBody: null
};</v>
      </c>
    </row>
    <row r="37" spans="1:12" ht="15.75" thickBot="1" x14ac:dyDescent="0.3">
      <c r="A37" s="13">
        <v>35</v>
      </c>
      <c r="B37" s="26" t="s">
        <v>126</v>
      </c>
      <c r="C37" s="41">
        <v>1</v>
      </c>
      <c r="D37" s="14" t="s">
        <v>176</v>
      </c>
      <c r="E37" s="14">
        <v>21154000</v>
      </c>
      <c r="F37" s="14" t="s">
        <v>43</v>
      </c>
      <c r="G37" s="56" t="s">
        <v>743</v>
      </c>
      <c r="H37" t="str">
        <f t="shared" si="1"/>
        <v>S_2016_J_1</v>
      </c>
      <c r="I37" t="str">
        <f t="shared" si="2"/>
        <v>s_2016-j-1</v>
      </c>
      <c r="J37" s="28" t="str">
        <f t="shared" si="3"/>
        <v>0.5</v>
      </c>
      <c r="K37" t="str">
        <f t="shared" si="4"/>
        <v>0.00015e16</v>
      </c>
      <c r="L37" t="str">
        <f t="shared" si="5"/>
        <v>export const S_2016_J_1: CelestialBody = {
  id: 's_2016-j-1',
  position: {
    x: 0,
    y: 0
  },
  speed: 0, // TODO
  mass: 0.00015e16,
  radius: 0.5,
  semiMajorAxis: 21154000,
  eccentricity: 0.1294,
  trueAnomaly: 0,
  meanAnomaly:  25.53,
  type: CELESTIAL_BODY_TYPE.SATELLITE,
  satellites: [],
  orbitBody: null
};</v>
      </c>
    </row>
    <row r="38" spans="1:12" ht="15.75" thickBot="1" x14ac:dyDescent="0.3">
      <c r="A38" s="13">
        <v>36</v>
      </c>
      <c r="B38" s="26" t="s">
        <v>127</v>
      </c>
      <c r="C38" s="41">
        <v>2</v>
      </c>
      <c r="D38" s="14" t="s">
        <v>177</v>
      </c>
      <c r="E38" s="14">
        <v>21171000</v>
      </c>
      <c r="F38" s="14" t="s">
        <v>44</v>
      </c>
      <c r="G38" t="str">
        <f t="shared" si="0"/>
        <v>204.517</v>
      </c>
      <c r="H38" t="str">
        <f t="shared" si="1"/>
        <v>ORTHOSIE</v>
      </c>
      <c r="I38" t="str">
        <f t="shared" si="2"/>
        <v>orthosie</v>
      </c>
      <c r="J38" s="28" t="str">
        <f t="shared" si="3"/>
        <v>1</v>
      </c>
      <c r="K38" t="str">
        <f t="shared" si="4"/>
        <v>0.0015e16</v>
      </c>
      <c r="L38" t="str">
        <f t="shared" si="5"/>
        <v>export const ORTHOSIE: CelestialBody = {
  id: 'orthosie',
  position: {
    x: 0,
    y: 0
  },
  speed: 0, // TODO
  mass: 0.0015e16,
  radius: 1,
  semiMajorAxis: 21171000,
  eccentricity: 0.4838,
  trueAnomaly: 0,
  meanAnomaly: 204.517,
  type: CELESTIAL_BODY_TYPE.SATELLITE,
  satellites: [],
  orbitBody: null
};</v>
      </c>
    </row>
    <row r="39" spans="1:12" ht="15.75" thickBot="1" x14ac:dyDescent="0.3">
      <c r="A39" s="13">
        <v>37</v>
      </c>
      <c r="B39" s="26" t="s">
        <v>128</v>
      </c>
      <c r="C39" s="41">
        <v>4</v>
      </c>
      <c r="D39" s="14" t="s">
        <v>175</v>
      </c>
      <c r="E39" s="14">
        <v>21280200</v>
      </c>
      <c r="F39" s="14" t="s">
        <v>45</v>
      </c>
      <c r="G39" t="str">
        <f t="shared" si="0"/>
        <v>215.956</v>
      </c>
      <c r="H39" t="str">
        <f t="shared" si="1"/>
        <v>HARPALYKE</v>
      </c>
      <c r="I39" t="str">
        <f t="shared" si="2"/>
        <v>harpalyke</v>
      </c>
      <c r="J39" s="28" t="str">
        <f t="shared" si="3"/>
        <v>2</v>
      </c>
      <c r="K39" t="str">
        <f t="shared" si="4"/>
        <v>0.009e16</v>
      </c>
      <c r="L39" t="str">
        <f t="shared" si="5"/>
        <v>export const HARPALYKE: CelestialBody = {
  id: 'harpalyke',
  position: {
    x: 0,
    y: 0
  },
  speed: 0, // TODO
  mass: 0.009e16,
  radius: 2,
  semiMajorAxis: 21280200,
  eccentricity: 0.1602,
  trueAnomaly: 0,
  meanAnomaly: 215.956,
  type: CELESTIAL_BODY_TYPE.SATELLITE,
  satellites: [],
  orbitBody: null
};</v>
      </c>
    </row>
    <row r="40" spans="1:12" ht="15.75" thickBot="1" x14ac:dyDescent="0.3">
      <c r="A40" s="13">
        <v>38</v>
      </c>
      <c r="B40" s="26" t="s">
        <v>129</v>
      </c>
      <c r="C40" s="41">
        <v>5</v>
      </c>
      <c r="D40" s="14" t="s">
        <v>180</v>
      </c>
      <c r="E40" s="14">
        <v>21431800</v>
      </c>
      <c r="F40" s="14" t="s">
        <v>46</v>
      </c>
      <c r="G40" t="str">
        <f t="shared" si="0"/>
        <v>213.675</v>
      </c>
      <c r="H40" t="str">
        <f t="shared" si="1"/>
        <v>IOCASTE</v>
      </c>
      <c r="I40" t="str">
        <f t="shared" si="2"/>
        <v>iocaste</v>
      </c>
      <c r="J40" s="28" t="str">
        <f t="shared" si="3"/>
        <v>2.5</v>
      </c>
      <c r="K40" t="str">
        <f t="shared" si="4"/>
        <v>0.019e16</v>
      </c>
      <c r="L40" t="str">
        <f t="shared" si="5"/>
        <v>export const IOCASTE: CelestialBody = {
  id: 'iocaste',
  position: {
    x: 0,
    y: 0
  },
  speed: 0, // TODO
  mass: 0.019e16,
  radius: 2.5,
  semiMajorAxis: 21431800,
  eccentricity: 0.3295,
  trueAnomaly: 0,
  meanAnomaly: 213.675,
  type: CELESTIAL_BODY_TYPE.SATELLITE,
  satellites: [],
  orbitBody: null
};</v>
      </c>
    </row>
    <row r="41" spans="1:12" ht="15.75" thickBot="1" x14ac:dyDescent="0.3">
      <c r="A41" s="13">
        <v>39</v>
      </c>
      <c r="B41" s="26" t="s">
        <v>130</v>
      </c>
      <c r="C41" s="41">
        <v>3</v>
      </c>
      <c r="D41" s="14" t="s">
        <v>173</v>
      </c>
      <c r="E41" s="14">
        <v>21492900</v>
      </c>
      <c r="F41" s="14" t="s">
        <v>47</v>
      </c>
      <c r="G41" s="56" t="s">
        <v>744</v>
      </c>
      <c r="H41" t="str">
        <f t="shared" si="1"/>
        <v>S_2017_J_9</v>
      </c>
      <c r="I41" t="str">
        <f t="shared" si="2"/>
        <v>s_2017-j-9</v>
      </c>
      <c r="J41" s="28" t="str">
        <f t="shared" si="3"/>
        <v>1.5</v>
      </c>
      <c r="K41" t="str">
        <f t="shared" si="4"/>
        <v>0.0045e16</v>
      </c>
      <c r="L41" t="str">
        <f t="shared" si="5"/>
        <v>export const S_2017_J_9: CelestialBody = {
  id: 's_2017-j-9',
  position: {
    x: 0,
    y: 0
  },
  speed: 0, // TODO
  mass: 0.0045e16,
  radius: 1.5,
  semiMajorAxis: 21492900,
  eccentricity: 0.2524,
  trueAnomaly: 0,
  meanAnomaly: 259.5,
  type: CELESTIAL_BODY_TYPE.SATELLITE,
  satellites: [],
  orbitBody: null
};</v>
      </c>
    </row>
    <row r="42" spans="1:12" ht="15.75" thickBot="1" x14ac:dyDescent="0.3">
      <c r="A42" s="13">
        <v>40</v>
      </c>
      <c r="B42" s="26" t="s">
        <v>131</v>
      </c>
      <c r="C42" s="41">
        <v>1</v>
      </c>
      <c r="D42" s="14" t="s">
        <v>176</v>
      </c>
      <c r="E42" s="14">
        <v>21557700</v>
      </c>
      <c r="F42" s="14" t="s">
        <v>48</v>
      </c>
      <c r="G42" t="str">
        <f t="shared" si="0"/>
        <v>38.543</v>
      </c>
      <c r="H42" t="str">
        <f t="shared" si="1"/>
        <v>S_2003_J_12</v>
      </c>
      <c r="I42" t="str">
        <f t="shared" si="2"/>
        <v>s_2003-j-12</v>
      </c>
      <c r="J42" s="28" t="str">
        <f t="shared" si="3"/>
        <v>0.5</v>
      </c>
      <c r="K42" t="str">
        <f t="shared" si="4"/>
        <v>0.00015e16</v>
      </c>
      <c r="L42" t="str">
        <f t="shared" si="5"/>
        <v>export const S_2003_J_12: CelestialBody = {
  id: 's_2003-j-12',
  position: {
    x: 0,
    y: 0
  },
  speed: 0, // TODO
  mass: 0.00015e16,
  radius: 0.5,
  semiMajorAxis: 21557700,
  eccentricity: 0.3657,
  trueAnomaly: 0,
  meanAnomaly: 38.543,
  type: CELESTIAL_BODY_TYPE.SATELLITE,
  satellites: [],
  orbitBody: null
};</v>
      </c>
    </row>
    <row r="43" spans="1:12" ht="15.75" thickBot="1" x14ac:dyDescent="0.3">
      <c r="A43" s="13">
        <v>41</v>
      </c>
      <c r="B43" s="26" t="s">
        <v>132</v>
      </c>
      <c r="C43" s="41">
        <v>2</v>
      </c>
      <c r="D43" s="14" t="s">
        <v>177</v>
      </c>
      <c r="E43" s="14">
        <v>22048600</v>
      </c>
      <c r="F43" s="14" t="s">
        <v>22</v>
      </c>
      <c r="G43" t="str">
        <f t="shared" si="0"/>
        <v>260.480</v>
      </c>
      <c r="H43" t="str">
        <f t="shared" si="1"/>
        <v>S_2003_J_4</v>
      </c>
      <c r="I43" t="str">
        <f t="shared" si="2"/>
        <v>s_2003-j-4</v>
      </c>
      <c r="J43" s="28" t="str">
        <f t="shared" si="3"/>
        <v>1</v>
      </c>
      <c r="K43" t="str">
        <f t="shared" si="4"/>
        <v>0.0015e16</v>
      </c>
      <c r="L43" t="str">
        <f t="shared" si="5"/>
        <v>export const S_2003_J_4: CelestialBody = {
  id: 's_2003-j-4',
  position: {
    x: 0,
    y: 0
  },
  speed: 0, // TODO
  mass: 0.0015e16,
  radius: 1,
  semiMajorAxis: 22048600,
  eccentricity: 0.4967,
  trueAnomaly: 0,
  meanAnomaly: 260.480,
  type: CELESTIAL_BODY_TYPE.SATELLITE,
  satellites: [],
  orbitBody: null
};</v>
      </c>
    </row>
    <row r="44" spans="1:12" ht="15.75" thickBot="1" x14ac:dyDescent="0.3">
      <c r="A44" s="17">
        <v>42</v>
      </c>
      <c r="B44" s="27" t="s">
        <v>148</v>
      </c>
      <c r="C44" s="43">
        <v>3</v>
      </c>
      <c r="D44" s="18" t="s">
        <v>173</v>
      </c>
      <c r="E44" s="18">
        <v>22354300</v>
      </c>
      <c r="F44" s="18" t="s">
        <v>50</v>
      </c>
      <c r="G44" t="str">
        <f t="shared" si="0"/>
        <v>267.136</v>
      </c>
      <c r="H44" t="str">
        <f t="shared" si="1"/>
        <v>ERINOME</v>
      </c>
      <c r="I44" t="str">
        <f t="shared" si="2"/>
        <v>erinome</v>
      </c>
      <c r="J44" s="28" t="str">
        <f t="shared" si="3"/>
        <v>1.5</v>
      </c>
      <c r="K44" t="str">
        <f t="shared" si="4"/>
        <v>0.0045e16</v>
      </c>
      <c r="L44" t="str">
        <f t="shared" si="5"/>
        <v>export const ERINOME: CelestialBody = {
  id: 'erinome',
  position: {
    x: 0,
    y: 0
  },
  speed: 0, // TODO
  mass: 0.0045e16,
  radius: 1.5,
  semiMajorAxis: 22354300,
  eccentricity: 0.2052,
  trueAnomaly: 0,
  meanAnomaly: 267.136,
  type: CELESTIAL_BODY_TYPE.SATELLITE,
  satellites: [],
  orbitBody: null
};</v>
      </c>
    </row>
    <row r="45" spans="1:12" ht="15.75" thickBot="1" x14ac:dyDescent="0.3">
      <c r="A45" s="17">
        <v>43</v>
      </c>
      <c r="B45" s="27" t="s">
        <v>149</v>
      </c>
      <c r="C45" s="43">
        <v>3</v>
      </c>
      <c r="D45" s="18" t="s">
        <v>173</v>
      </c>
      <c r="E45" s="18">
        <v>22386500</v>
      </c>
      <c r="F45" s="18" t="s">
        <v>52</v>
      </c>
      <c r="G45" t="str">
        <f t="shared" si="0"/>
        <v>105.000</v>
      </c>
      <c r="H45" t="str">
        <f t="shared" si="1"/>
        <v>AITNE</v>
      </c>
      <c r="I45" t="str">
        <f t="shared" si="2"/>
        <v>aitne</v>
      </c>
      <c r="J45" s="28" t="str">
        <f t="shared" si="3"/>
        <v>1.5</v>
      </c>
      <c r="K45" t="str">
        <f t="shared" si="4"/>
        <v>0.0045e16</v>
      </c>
      <c r="L45" t="str">
        <f t="shared" si="5"/>
        <v>export const AITNE: CelestialBody = {
  id: 'aitne',
  position: {
    x: 0,
    y: 0
  },
  speed: 0, // TODO
  mass: 0.0045e16,
  radius: 1.5,
  semiMajorAxis: 22386500,
  eccentricity: 0.3150,
  trueAnomaly: 0,
  meanAnomaly: 105.000,
  type: CELESTIAL_BODY_TYPE.SATELLITE,
  satellites: [],
  orbitBody: null
};</v>
      </c>
    </row>
    <row r="46" spans="1:12" ht="15.75" thickBot="1" x14ac:dyDescent="0.3">
      <c r="A46" s="17">
        <v>44</v>
      </c>
      <c r="B46" s="27" t="s">
        <v>150</v>
      </c>
      <c r="C46" s="43">
        <v>2</v>
      </c>
      <c r="D46" s="18" t="s">
        <v>177</v>
      </c>
      <c r="E46" s="18">
        <v>22408800</v>
      </c>
      <c r="F46" s="18" t="s">
        <v>53</v>
      </c>
      <c r="G46" t="str">
        <f t="shared" si="0"/>
        <v>141.667</v>
      </c>
      <c r="H46" t="str">
        <f t="shared" si="1"/>
        <v>HERSE</v>
      </c>
      <c r="I46" t="str">
        <f t="shared" si="2"/>
        <v>herse</v>
      </c>
      <c r="J46" s="28" t="str">
        <f t="shared" si="3"/>
        <v>1</v>
      </c>
      <c r="K46" t="str">
        <f t="shared" si="4"/>
        <v>0.0015e16</v>
      </c>
      <c r="L46" t="str">
        <f t="shared" si="5"/>
        <v>export const HERSE: CelestialBody = {
  id: 'herse',
  position: {
    x: 0,
    y: 0
  },
  speed: 0, // TODO
  mass: 0.0015e16,
  radius: 1,
  semiMajorAxis: 22408800,
  eccentricity: 0.1854,
  trueAnomaly: 0,
  meanAnomaly: 141.667,
  type: CELESTIAL_BODY_TYPE.SATELLITE,
  satellites: [],
  orbitBody: null
};</v>
      </c>
    </row>
    <row r="47" spans="1:12" ht="15.75" thickBot="1" x14ac:dyDescent="0.3">
      <c r="A47" s="17">
        <v>45</v>
      </c>
      <c r="B47" s="27" t="s">
        <v>151</v>
      </c>
      <c r="C47" s="43">
        <v>5</v>
      </c>
      <c r="D47" s="18" t="s">
        <v>181</v>
      </c>
      <c r="E47" s="18">
        <v>22433500</v>
      </c>
      <c r="F47" s="18" t="s">
        <v>54</v>
      </c>
      <c r="G47" t="str">
        <f t="shared" si="0"/>
        <v>94.756</v>
      </c>
      <c r="H47" t="str">
        <f t="shared" si="1"/>
        <v>TAYGETE</v>
      </c>
      <c r="I47" t="str">
        <f t="shared" si="2"/>
        <v>taygete</v>
      </c>
      <c r="J47" s="28" t="str">
        <f t="shared" si="3"/>
        <v>2.5</v>
      </c>
      <c r="K47" t="str">
        <f t="shared" si="4"/>
        <v>0.016e16</v>
      </c>
      <c r="L47" t="str">
        <f t="shared" si="5"/>
        <v>export const TAYGETE: CelestialBody = {
  id: 'taygete',
  position: {
    x: 0,
    y: 0
  },
  speed: 0, // TODO
  mass: 0.016e16,
  radius: 2.5,
  semiMajorAxis: 22433500,
  eccentricity: 0.3257,
  trueAnomaly: 0,
  meanAnomaly: 94.756,
  type: CELESTIAL_BODY_TYPE.SATELLITE,
  satellites: [],
  orbitBody: null
};</v>
      </c>
    </row>
    <row r="48" spans="1:12" ht="15.75" thickBot="1" x14ac:dyDescent="0.3">
      <c r="A48" s="17">
        <v>46</v>
      </c>
      <c r="B48" s="27" t="s">
        <v>152</v>
      </c>
      <c r="C48" s="43">
        <v>2</v>
      </c>
      <c r="D48" s="18" t="s">
        <v>177</v>
      </c>
      <c r="E48" s="18">
        <v>22472900</v>
      </c>
      <c r="F48" s="18" t="s">
        <v>55</v>
      </c>
      <c r="G48" s="56" t="s">
        <v>745</v>
      </c>
      <c r="H48" t="str">
        <f t="shared" si="1"/>
        <v>S_2017_J_2</v>
      </c>
      <c r="I48" t="str">
        <f t="shared" si="2"/>
        <v>s_2017-j-2</v>
      </c>
      <c r="J48" s="28" t="str">
        <f t="shared" si="3"/>
        <v>1</v>
      </c>
      <c r="K48" t="str">
        <f t="shared" si="4"/>
        <v>0.0015e16</v>
      </c>
      <c r="L48" t="str">
        <f t="shared" si="5"/>
        <v>export const S_2017_J_2: CelestialBody = {
  id: 's_2017-j-2',
  position: {
    x: 0,
    y: 0
  },
  speed: 0, // TODO
  mass: 0.0015e16,
  radius: 1,
  semiMajorAxis: 22472900,
  eccentricity: 0.3852,
  trueAnomaly: 0,
  meanAnomaly: 344.4,
  type: CELESTIAL_BODY_TYPE.SATELLITE,
  satellites: [],
  orbitBody: null
};</v>
      </c>
    </row>
    <row r="49" spans="1:12" ht="15.75" thickBot="1" x14ac:dyDescent="0.3">
      <c r="A49" s="13">
        <v>47</v>
      </c>
      <c r="B49" s="26" t="s">
        <v>133</v>
      </c>
      <c r="C49" s="41">
        <v>2</v>
      </c>
      <c r="D49" s="14" t="s">
        <v>177</v>
      </c>
      <c r="E49" s="14">
        <v>22543800</v>
      </c>
      <c r="F49" s="14" t="s">
        <v>56</v>
      </c>
      <c r="G49" s="56" t="s">
        <v>746</v>
      </c>
      <c r="H49" t="str">
        <f t="shared" si="1"/>
        <v>S_2017_J_6</v>
      </c>
      <c r="I49" t="str">
        <f t="shared" si="2"/>
        <v>s_2017-j-6</v>
      </c>
      <c r="J49" s="28" t="str">
        <f t="shared" si="3"/>
        <v>1</v>
      </c>
      <c r="K49" t="str">
        <f t="shared" si="4"/>
        <v>0.0015e16</v>
      </c>
      <c r="L49" t="str">
        <f t="shared" si="5"/>
        <v>export const S_2017_J_6: CelestialBody = {
  id: 's_2017-j-6',
  position: {
    x: 0,
    y: 0
  },
  speed: 0, // TODO
  mass: 0.0015e16,
  radius: 1,
  semiMajorAxis: 22543800,
  eccentricity: 0.3226,
  trueAnomaly: 0,
  meanAnomaly: 236.9,
  type: CELESTIAL_BODY_TYPE.SATELLITE,
  satellites: [],
  orbitBody: null
};</v>
      </c>
    </row>
    <row r="50" spans="1:12" ht="15.75" thickBot="1" x14ac:dyDescent="0.3">
      <c r="A50" s="17">
        <v>48</v>
      </c>
      <c r="B50" s="27" t="s">
        <v>153</v>
      </c>
      <c r="C50" s="43">
        <v>4</v>
      </c>
      <c r="D50" s="18" t="s">
        <v>175</v>
      </c>
      <c r="E50" s="18">
        <v>22576700</v>
      </c>
      <c r="F50" s="18" t="s">
        <v>57</v>
      </c>
      <c r="G50" t="str">
        <f t="shared" si="0"/>
        <v>204.846</v>
      </c>
      <c r="H50" t="str">
        <f t="shared" si="1"/>
        <v>EUKELADE</v>
      </c>
      <c r="I50" t="str">
        <f t="shared" si="2"/>
        <v>eukelade</v>
      </c>
      <c r="J50" s="28" t="str">
        <f t="shared" si="3"/>
        <v>2</v>
      </c>
      <c r="K50" t="str">
        <f t="shared" si="4"/>
        <v>0.009e16</v>
      </c>
      <c r="L50" t="str">
        <f t="shared" si="5"/>
        <v>export const EUKELADE: CelestialBody = {
  id: 'eukelade',
  position: {
    x: 0,
    y: 0
  },
  speed: 0, // TODO
  mass: 0.009e16,
  radius: 2,
  semiMajorAxis: 22576700,
  eccentricity: 0.2790,
  trueAnomaly: 0,
  meanAnomaly: 204.846,
  type: CELESTIAL_BODY_TYPE.SATELLITE,
  satellites: [],
  orbitBody: null
};</v>
      </c>
    </row>
    <row r="51" spans="1:12" ht="15.75" thickBot="1" x14ac:dyDescent="0.3">
      <c r="A51" s="19">
        <v>49</v>
      </c>
      <c r="B51" s="33" t="s">
        <v>51</v>
      </c>
      <c r="C51" s="44">
        <v>46.7</v>
      </c>
      <c r="D51" s="20">
        <v>13</v>
      </c>
      <c r="E51" s="20">
        <v>22579900</v>
      </c>
      <c r="F51" s="20" t="s">
        <v>58</v>
      </c>
      <c r="G51" t="str">
        <f t="shared" si="0"/>
        <v>233.375</v>
      </c>
      <c r="H51" t="str">
        <f t="shared" si="1"/>
        <v>CARME</v>
      </c>
      <c r="I51" t="str">
        <f t="shared" si="2"/>
        <v>carme</v>
      </c>
      <c r="J51" s="28" t="str">
        <f t="shared" si="3"/>
        <v>23.35</v>
      </c>
      <c r="K51" t="str">
        <f t="shared" si="4"/>
        <v>13e16</v>
      </c>
      <c r="L51" t="str">
        <f t="shared" si="5"/>
        <v>export const CARME: CelestialBody = {
  id: 'carme',
  position: {
    x: 0,
    y: 0
  },
  speed: 0, // TODO
  mass: 13e16,
  radius: 23.35,
  semiMajorAxis: 22579900,
  eccentricity: 0.2295,
  trueAnomaly: 0,
  meanAnomaly: 233.375,
  type: CELESTIAL_BODY_TYPE.SATELLITE,
  satellites: [],
  orbitBody: null
};</v>
      </c>
    </row>
    <row r="52" spans="1:12" ht="15.75" thickBot="1" x14ac:dyDescent="0.3">
      <c r="A52" s="17">
        <v>50</v>
      </c>
      <c r="B52" s="27" t="s">
        <v>154</v>
      </c>
      <c r="C52" s="43">
        <v>2</v>
      </c>
      <c r="D52" s="18" t="s">
        <v>177</v>
      </c>
      <c r="E52" s="18">
        <v>22752500</v>
      </c>
      <c r="F52" s="18" t="s">
        <v>59</v>
      </c>
      <c r="G52" t="str">
        <f t="shared" si="0"/>
        <v>223.035</v>
      </c>
      <c r="H52" t="str">
        <f t="shared" si="1"/>
        <v>S_2003_J_19</v>
      </c>
      <c r="I52" t="str">
        <f t="shared" si="2"/>
        <v>s_2003-j-19</v>
      </c>
      <c r="J52" s="28" t="str">
        <f t="shared" si="3"/>
        <v>1</v>
      </c>
      <c r="K52" t="str">
        <f t="shared" si="4"/>
        <v>0.0015e16</v>
      </c>
      <c r="L52" t="str">
        <f t="shared" si="5"/>
        <v>export const S_2003_J_19: CelestialBody = {
  id: 's_2003-j-19',
  position: {
    x: 0,
    y: 0
  },
  speed: 0, // TODO
  mass: 0.0015e16,
  radius: 1,
  semiMajorAxis: 22752500,
  eccentricity: 0.2928,
  trueAnomaly: 0,
  meanAnomaly: 223.035,
  type: CELESTIAL_BODY_TYPE.SATELLITE,
  satellites: [],
  orbitBody: null
};</v>
      </c>
    </row>
    <row r="53" spans="1:12" ht="15.75" thickBot="1" x14ac:dyDescent="0.3">
      <c r="A53" s="17">
        <v>51</v>
      </c>
      <c r="B53" s="27" t="s">
        <v>155</v>
      </c>
      <c r="C53" s="43">
        <v>4</v>
      </c>
      <c r="D53" s="18" t="s">
        <v>175</v>
      </c>
      <c r="E53" s="18">
        <v>22776700</v>
      </c>
      <c r="F53" s="18" t="s">
        <v>60</v>
      </c>
      <c r="G53" t="str">
        <f t="shared" si="0"/>
        <v>124.941</v>
      </c>
      <c r="H53" t="str">
        <f t="shared" si="1"/>
        <v>ISONOE</v>
      </c>
      <c r="I53" t="str">
        <f t="shared" si="2"/>
        <v>isonoe</v>
      </c>
      <c r="J53" s="28" t="str">
        <f t="shared" si="3"/>
        <v>2</v>
      </c>
      <c r="K53" t="str">
        <f t="shared" si="4"/>
        <v>0.009e16</v>
      </c>
      <c r="L53" t="str">
        <f t="shared" si="5"/>
        <v>export const ISONOE: CelestialBody = {
  id: 'isonoe',
  position: {
    x: 0,
    y: 0
  },
  speed: 0, // TODO
  mass: 0.009e16,
  radius: 2,
  semiMajorAxis: 22776700,
  eccentricity: 0.2159,
  trueAnomaly: 0,
  meanAnomaly: 124.941,
  type: CELESTIAL_BODY_TYPE.SATELLITE,
  satellites: [],
  orbitBody: null
};</v>
      </c>
    </row>
    <row r="54" spans="1:12" ht="15.75" thickBot="1" x14ac:dyDescent="0.3">
      <c r="A54" s="17">
        <v>52</v>
      </c>
      <c r="B54" s="27" t="s">
        <v>156</v>
      </c>
      <c r="C54" s="43">
        <v>2</v>
      </c>
      <c r="D54" s="18" t="s">
        <v>177</v>
      </c>
      <c r="E54" s="18">
        <v>22896200</v>
      </c>
      <c r="F54" s="18" t="s">
        <v>61</v>
      </c>
      <c r="G54" t="str">
        <f t="shared" si="0"/>
        <v>258.937</v>
      </c>
      <c r="H54" t="str">
        <f t="shared" si="1"/>
        <v>S_2003_J_10</v>
      </c>
      <c r="I54" t="str">
        <f t="shared" si="2"/>
        <v>s_2003-j-10</v>
      </c>
      <c r="J54" s="28" t="str">
        <f t="shared" si="3"/>
        <v>1</v>
      </c>
      <c r="K54" t="str">
        <f t="shared" si="4"/>
        <v>0.0015e16</v>
      </c>
      <c r="L54" t="str">
        <f t="shared" si="5"/>
        <v>export const S_2003_J_10: CelestialBody = {
  id: 's_2003-j-10',
  position: {
    x: 0,
    y: 0
  },
  speed: 0, // TODO
  mass: 0.0015e16,
  radius: 1,
  semiMajorAxis: 22896200,
  eccentricity: 0.2066,
  trueAnomaly: 0,
  meanAnomaly: 258.937,
  type: CELESTIAL_BODY_TYPE.SATELLITE,
  satellites: [],
  orbitBody: null
};</v>
      </c>
    </row>
    <row r="55" spans="1:12" ht="15.75" thickBot="1" x14ac:dyDescent="0.3">
      <c r="A55" s="13">
        <v>53</v>
      </c>
      <c r="B55" s="26" t="s">
        <v>134</v>
      </c>
      <c r="C55" s="41">
        <v>4</v>
      </c>
      <c r="D55" s="14" t="s">
        <v>175</v>
      </c>
      <c r="E55" s="14">
        <v>22933400</v>
      </c>
      <c r="F55" s="14" t="s">
        <v>62</v>
      </c>
      <c r="G55" t="str">
        <f t="shared" si="0"/>
        <v>142.035</v>
      </c>
      <c r="H55" t="str">
        <f t="shared" si="1"/>
        <v>AUTONOE</v>
      </c>
      <c r="I55" t="str">
        <f t="shared" si="2"/>
        <v>autonoe</v>
      </c>
      <c r="J55" s="28" t="str">
        <f t="shared" si="3"/>
        <v>2</v>
      </c>
      <c r="K55" t="str">
        <f t="shared" si="4"/>
        <v>0.009e16</v>
      </c>
      <c r="L55" t="str">
        <f t="shared" si="5"/>
        <v>export const AUTONOE: CelestialBody = {
  id: 'autonoe',
  position: {
    x: 0,
    y: 0
  },
  speed: 0, // TODO
  mass: 0.009e16,
  radius: 2,
  semiMajorAxis: 22933400,
  eccentricity: 0.4290,
  trueAnomaly: 0,
  meanAnomaly: 142.035,
  type: CELESTIAL_BODY_TYPE.SATELLITE,
  satellites: [],
  orbitBody: null
};</v>
      </c>
    </row>
    <row r="56" spans="1:12" ht="15.75" thickBot="1" x14ac:dyDescent="0.3">
      <c r="A56" s="13">
        <v>54</v>
      </c>
      <c r="B56" s="26" t="s">
        <v>135</v>
      </c>
      <c r="C56" s="41">
        <v>2</v>
      </c>
      <c r="D56" s="14" t="s">
        <v>177</v>
      </c>
      <c r="E56" s="14">
        <v>22939900</v>
      </c>
      <c r="F56" s="14" t="s">
        <v>63</v>
      </c>
      <c r="G56" s="56" t="s">
        <v>747</v>
      </c>
      <c r="H56" t="str">
        <f t="shared" si="1"/>
        <v>PHILOPHROSYNE</v>
      </c>
      <c r="I56" t="str">
        <f t="shared" si="2"/>
        <v>philophrosyne</v>
      </c>
      <c r="J56" s="28" t="str">
        <f t="shared" si="3"/>
        <v>1</v>
      </c>
      <c r="K56" t="str">
        <f t="shared" si="4"/>
        <v>0.0015e16</v>
      </c>
      <c r="L56" t="str">
        <f t="shared" si="5"/>
        <v>export const PHILOPHROSYNE: CelestialBody = {
  id: 'philophrosyne',
  position: {
    x: 0,
    y: 0
  },
  speed: 0, // TODO
  mass: 0.0015e16,
  radius: 1,
  semiMajorAxis: 22939900,
  eccentricity: 0.3013,
  trueAnomaly: 0,
  meanAnomaly: 161.6,
  type: CELESTIAL_BODY_TYPE.SATELLITE,
  satellites: [],
  orbitBody: null
};</v>
      </c>
    </row>
    <row r="57" spans="1:12" ht="15.75" thickBot="1" x14ac:dyDescent="0.3">
      <c r="A57" s="13">
        <v>55</v>
      </c>
      <c r="B57" s="26" t="s">
        <v>136</v>
      </c>
      <c r="C57" s="41">
        <v>2</v>
      </c>
      <c r="D57" s="14" t="s">
        <v>177</v>
      </c>
      <c r="E57" s="14">
        <v>22965200</v>
      </c>
      <c r="F57" s="14" t="s">
        <v>64</v>
      </c>
      <c r="G57" t="str">
        <f t="shared" si="0"/>
        <v>128.345</v>
      </c>
      <c r="H57" t="str">
        <f t="shared" si="1"/>
        <v>CYLLENE</v>
      </c>
      <c r="I57" t="str">
        <f t="shared" si="2"/>
        <v>cyllene</v>
      </c>
      <c r="J57" s="28" t="str">
        <f t="shared" si="3"/>
        <v>1</v>
      </c>
      <c r="K57" t="str">
        <f t="shared" si="4"/>
        <v>0.0015e16</v>
      </c>
      <c r="L57" t="str">
        <f t="shared" si="5"/>
        <v>export const CYLLENE: CelestialBody = {
  id: 'cyllene',
  position: {
    x: 0,
    y: 0
  },
  speed: 0, // TODO
  mass: 0.0015e16,
  radius: 1,
  semiMajorAxis: 22965200,
  eccentricity: 0.6079,
  trueAnomaly: 0,
  meanAnomaly: 128.345,
  type: CELESTIAL_BODY_TYPE.SATELLITE,
  satellites: [],
  orbitBody: null
};</v>
      </c>
    </row>
    <row r="58" spans="1:12" ht="15.75" thickBot="1" x14ac:dyDescent="0.3">
      <c r="A58" s="17">
        <v>56</v>
      </c>
      <c r="B58" s="27" t="s">
        <v>157</v>
      </c>
      <c r="C58" s="43">
        <v>2</v>
      </c>
      <c r="D58" s="18" t="s">
        <v>177</v>
      </c>
      <c r="E58" s="18">
        <v>22967800</v>
      </c>
      <c r="F58" s="18" t="s">
        <v>65</v>
      </c>
      <c r="G58" t="str">
        <f t="shared" si="0"/>
        <v>215.443</v>
      </c>
      <c r="H58" t="str">
        <f t="shared" si="1"/>
        <v>PASITHEE</v>
      </c>
      <c r="I58" t="str">
        <f t="shared" si="2"/>
        <v>pasithee</v>
      </c>
      <c r="J58" s="28" t="str">
        <f t="shared" si="3"/>
        <v>1</v>
      </c>
      <c r="K58" t="str">
        <f t="shared" si="4"/>
        <v>0.0015e16</v>
      </c>
      <c r="L58" t="str">
        <f t="shared" si="5"/>
        <v>export const PASITHEE: CelestialBody = {
  id: 'pasithee',
  position: {
    x: 0,
    y: 0
  },
  speed: 0, // TODO
  mass: 0.0015e16,
  radius: 1,
  semiMajorAxis: 22967800,
  eccentricity: 0.2097,
  trueAnomaly: 0,
  meanAnomaly: 215.443,
  type: CELESTIAL_BODY_TYPE.SATELLITE,
  satellites: [],
  orbitBody: null
};</v>
      </c>
    </row>
    <row r="59" spans="1:12" ht="15.75" thickBot="1" x14ac:dyDescent="0.3">
      <c r="A59" s="17">
        <v>57</v>
      </c>
      <c r="B59" s="27" t="s">
        <v>158</v>
      </c>
      <c r="C59" s="43">
        <v>2</v>
      </c>
      <c r="D59" s="18" t="s">
        <v>177</v>
      </c>
      <c r="E59" s="18">
        <v>22986900</v>
      </c>
      <c r="F59" s="18" t="s">
        <v>66</v>
      </c>
      <c r="G59" t="str">
        <f t="shared" si="0"/>
        <v>160.525</v>
      </c>
      <c r="H59" t="str">
        <f t="shared" si="1"/>
        <v>S_2010_J_1</v>
      </c>
      <c r="I59" t="str">
        <f t="shared" si="2"/>
        <v>s_2010-j-1</v>
      </c>
      <c r="J59" s="28" t="str">
        <f t="shared" si="3"/>
        <v>1</v>
      </c>
      <c r="K59" t="str">
        <f t="shared" si="4"/>
        <v>0.0015e16</v>
      </c>
      <c r="L59" t="str">
        <f t="shared" si="5"/>
        <v>export const S_2010_J_1: CelestialBody = {
  id: 's_2010-j-1',
  position: {
    x: 0,
    y: 0
  },
  speed: 0, // TODO
  mass: 0.0015e16,
  radius: 1,
  semiMajorAxis: 22986900,
  eccentricity: 0.2937,
  trueAnomaly: 0,
  meanAnomaly: 160.525,
  type: CELESTIAL_BODY_TYPE.SATELLITE,
  satellites: [],
  orbitBody: null
};</v>
      </c>
    </row>
    <row r="60" spans="1:12" ht="15.75" thickBot="1" x14ac:dyDescent="0.3">
      <c r="A60" s="15">
        <v>58</v>
      </c>
      <c r="B60" s="32" t="s">
        <v>49</v>
      </c>
      <c r="C60" s="42">
        <v>57.8</v>
      </c>
      <c r="D60" s="16">
        <v>30</v>
      </c>
      <c r="E60" s="16">
        <v>23119300</v>
      </c>
      <c r="F60" s="16" t="s">
        <v>67</v>
      </c>
      <c r="G60" t="str">
        <f t="shared" si="0"/>
        <v>279.769</v>
      </c>
      <c r="H60" t="str">
        <f t="shared" si="1"/>
        <v>PASIPHAE</v>
      </c>
      <c r="I60" t="str">
        <f t="shared" si="2"/>
        <v>pasiphae</v>
      </c>
      <c r="J60" s="28" t="str">
        <f t="shared" si="3"/>
        <v>28.9</v>
      </c>
      <c r="K60" t="str">
        <f t="shared" si="4"/>
        <v>30e16</v>
      </c>
      <c r="L60" t="str">
        <f t="shared" si="5"/>
        <v>export const PASIPHAE: CelestialBody = {
  id: 'pasiphae',
  position: {
    x: 0,
    y: 0
  },
  speed: 0, // TODO
  mass: 30e16,
  radius: 28.9,
  semiMajorAxis: 23119300,
  eccentricity: 0.4362,
  trueAnomaly: 0,
  meanAnomaly: 279.769,
  type: CELESTIAL_BODY_TYPE.SATELLITE,
  satellites: [],
  orbitBody: null
};</v>
      </c>
    </row>
    <row r="61" spans="1:12" ht="15.75" thickBot="1" x14ac:dyDescent="0.3">
      <c r="A61" s="13">
        <v>59</v>
      </c>
      <c r="B61" s="26" t="s">
        <v>137</v>
      </c>
      <c r="C61" s="41">
        <v>2</v>
      </c>
      <c r="D61" s="14" t="s">
        <v>177</v>
      </c>
      <c r="E61" s="14">
        <v>23146500</v>
      </c>
      <c r="F61" s="14" t="s">
        <v>68</v>
      </c>
      <c r="G61" t="str">
        <f t="shared" si="0"/>
        <v>174.044</v>
      </c>
      <c r="H61" t="str">
        <f t="shared" si="1"/>
        <v>SPONDE</v>
      </c>
      <c r="I61" t="str">
        <f t="shared" si="2"/>
        <v>sponde</v>
      </c>
      <c r="J61" s="28" t="str">
        <f t="shared" si="3"/>
        <v>1</v>
      </c>
      <c r="K61" t="str">
        <f t="shared" si="4"/>
        <v>0.0015e16</v>
      </c>
      <c r="L61" t="str">
        <f t="shared" si="5"/>
        <v>export const SPONDE: CelestialBody = {
  id: 'sponde',
  position: {
    x: 0,
    y: 0
  },
  speed: 0, // TODO
  mass: 0.0015e16,
  radius: 1,
  semiMajorAxis: 23146500,
  eccentricity: 0.3455,
  trueAnomaly: 0,
  meanAnomaly: 174.044,
  type: CELESTIAL_BODY_TYPE.SATELLITE,
  satellites: [],
  orbitBody: null
};</v>
      </c>
    </row>
    <row r="62" spans="1:12" ht="15.75" thickBot="1" x14ac:dyDescent="0.3">
      <c r="A62" s="17">
        <v>60</v>
      </c>
      <c r="B62" s="27" t="s">
        <v>159</v>
      </c>
      <c r="C62" s="43">
        <v>1</v>
      </c>
      <c r="D62" s="18" t="s">
        <v>176</v>
      </c>
      <c r="E62" s="18">
        <v>23173700</v>
      </c>
      <c r="F62" s="18" t="s">
        <v>69</v>
      </c>
      <c r="G62" s="56" t="s">
        <v>748</v>
      </c>
      <c r="H62" t="str">
        <f t="shared" si="1"/>
        <v>S_2017_J_8</v>
      </c>
      <c r="I62" t="str">
        <f t="shared" si="2"/>
        <v>s_2017-j-8</v>
      </c>
      <c r="J62" s="28" t="str">
        <f t="shared" si="3"/>
        <v>0.5</v>
      </c>
      <c r="K62" t="str">
        <f t="shared" si="4"/>
        <v>0.00015e16</v>
      </c>
      <c r="L62" t="str">
        <f t="shared" si="5"/>
        <v>export const S_2017_J_8: CelestialBody = {
  id: 's_2017-j-8',
  position: {
    x: 0,
    y: 0
  },
  speed: 0, // TODO
  mass: 0.00015e16,
  radius: 0.5,
  semiMajorAxis: 23173700,
  eccentricity: 0.2039,
  trueAnomaly: 0,
  meanAnomaly: 70.8,
  type: CELESTIAL_BODY_TYPE.SATELLITE,
  satellites: [],
  orbitBody: null
};</v>
      </c>
    </row>
    <row r="63" spans="1:12" ht="15.75" thickBot="1" x14ac:dyDescent="0.3">
      <c r="A63" s="13">
        <v>61</v>
      </c>
      <c r="B63" s="26" t="s">
        <v>138</v>
      </c>
      <c r="C63" s="41">
        <v>3</v>
      </c>
      <c r="D63" s="14" t="s">
        <v>173</v>
      </c>
      <c r="E63" s="14">
        <v>23214500</v>
      </c>
      <c r="F63" s="14" t="s">
        <v>70</v>
      </c>
      <c r="G63" t="str">
        <f t="shared" si="0"/>
        <v>287.689</v>
      </c>
      <c r="H63" t="str">
        <f t="shared" si="1"/>
        <v>EURYDOME</v>
      </c>
      <c r="I63" t="str">
        <f t="shared" si="2"/>
        <v>eurydome</v>
      </c>
      <c r="J63" s="28" t="str">
        <f t="shared" si="3"/>
        <v>1.5</v>
      </c>
      <c r="K63" t="str">
        <f t="shared" si="4"/>
        <v>0.0045e16</v>
      </c>
      <c r="L63" t="str">
        <f t="shared" si="5"/>
        <v>export const EURYDOME: CelestialBody = {
  id: 'eurydome',
  position: {
    x: 0,
    y: 0
  },
  speed: 0, // TODO
  mass: 0.0045e16,
  radius: 1.5,
  semiMajorAxis: 23214500,
  eccentricity: 0.2975,
  trueAnomaly: 0,
  meanAnomaly: 287.689,
  type: CELESTIAL_BODY_TYPE.SATELLITE,
  satellites: [],
  orbitBody: null
};</v>
      </c>
    </row>
    <row r="64" spans="1:12" ht="15.75" thickBot="1" x14ac:dyDescent="0.3">
      <c r="A64" s="17">
        <v>62</v>
      </c>
      <c r="B64" s="27" t="s">
        <v>160</v>
      </c>
      <c r="C64" s="43">
        <v>2</v>
      </c>
      <c r="D64" s="18" t="s">
        <v>177</v>
      </c>
      <c r="E64" s="18">
        <v>23352500</v>
      </c>
      <c r="F64" s="18" t="s">
        <v>71</v>
      </c>
      <c r="G64" s="56" t="s">
        <v>749</v>
      </c>
      <c r="H64" t="str">
        <f t="shared" si="1"/>
        <v>S_2017_J_5</v>
      </c>
      <c r="I64" t="str">
        <f t="shared" si="2"/>
        <v>s_2017-j-5</v>
      </c>
      <c r="J64" s="28" t="str">
        <f t="shared" si="3"/>
        <v>1</v>
      </c>
      <c r="K64" t="str">
        <f t="shared" si="4"/>
        <v>0.0015e16</v>
      </c>
      <c r="L64" t="str">
        <f t="shared" si="5"/>
        <v>export const S_2017_J_5: CelestialBody = {
  id: 's_2017-j-5',
  position: {
    x: 0,
    y: 0
  },
  speed: 0, // TODO
  mass: 0.0015e16,
  radius: 1,
  semiMajorAxis: 23352500,
  eccentricity: 0.2460,
  trueAnomaly: 0,
  meanAnomaly: 77.5,
  type: CELESTIAL_BODY_TYPE.SATELLITE,
  satellites: [],
  orbitBody: null
};</v>
      </c>
    </row>
    <row r="65" spans="1:12" ht="15.75" thickBot="1" x14ac:dyDescent="0.3">
      <c r="A65" s="17">
        <v>63</v>
      </c>
      <c r="B65" s="27" t="s">
        <v>161</v>
      </c>
      <c r="C65" s="43">
        <v>6.9</v>
      </c>
      <c r="D65" s="18" t="s">
        <v>182</v>
      </c>
      <c r="E65" s="18">
        <v>23377400</v>
      </c>
      <c r="F65" s="18" t="s">
        <v>72</v>
      </c>
      <c r="G65" t="str">
        <f t="shared" si="0"/>
        <v>255.702</v>
      </c>
      <c r="H65" t="str">
        <f t="shared" si="1"/>
        <v>KALYKE</v>
      </c>
      <c r="I65" t="str">
        <f t="shared" si="2"/>
        <v>kalyke</v>
      </c>
      <c r="J65" s="28" t="str">
        <f t="shared" si="3"/>
        <v>3.45</v>
      </c>
      <c r="K65" t="str">
        <f t="shared" si="4"/>
        <v>0.04e16</v>
      </c>
      <c r="L65" t="str">
        <f t="shared" si="5"/>
        <v>export const KALYKE: CelestialBody = {
  id: 'kalyke',
  position: {
    x: 0,
    y: 0
  },
  speed: 0, // TODO
  mass: 0.04e16,
  radius: 3.45,
  semiMajorAxis: 23377400,
  eccentricity: 0.2660,
  trueAnomaly: 0,
  meanAnomaly: 255.702,
  type: CELESTIAL_BODY_TYPE.SATELLITE,
  satellites: [],
  orbitBody: null
};</v>
      </c>
    </row>
    <row r="66" spans="1:12" ht="15.75" thickBot="1" x14ac:dyDescent="0.3">
      <c r="A66" s="13">
        <v>64</v>
      </c>
      <c r="B66" s="26" t="s">
        <v>139</v>
      </c>
      <c r="C66" s="41">
        <v>3</v>
      </c>
      <c r="D66" s="14" t="s">
        <v>173</v>
      </c>
      <c r="E66" s="14">
        <v>23422300</v>
      </c>
      <c r="F66" s="14" t="s">
        <v>73</v>
      </c>
      <c r="G66" t="str">
        <f t="shared" si="0"/>
        <v>236.950</v>
      </c>
      <c r="H66" t="str">
        <f t="shared" si="1"/>
        <v>HEGEMONE</v>
      </c>
      <c r="I66" t="str">
        <f t="shared" si="2"/>
        <v>hegemone</v>
      </c>
      <c r="J66" s="28" t="str">
        <f t="shared" si="3"/>
        <v>1.5</v>
      </c>
      <c r="K66" t="str">
        <f t="shared" si="4"/>
        <v>0.0045e16</v>
      </c>
      <c r="L66" t="str">
        <f t="shared" si="5"/>
        <v>export const HEGEMONE: CelestialBody = {
  id: 'hegemone',
  position: {
    x: 0,
    y: 0
  },
  speed: 0, // TODO
  mass: 0.0045e16,
  radius: 1.5,
  semiMajorAxis: 23422300,
  eccentricity: 0.3358,
  trueAnomaly: 0,
  meanAnomaly: 236.950,
  type: CELESTIAL_BODY_TYPE.SATELLITE,
  satellites: [],
  orbitBody: null
};</v>
      </c>
    </row>
    <row r="67" spans="1:12" ht="15.75" thickBot="1" x14ac:dyDescent="0.3">
      <c r="A67" s="17">
        <v>65</v>
      </c>
      <c r="B67" s="27" t="s">
        <v>162</v>
      </c>
      <c r="C67" s="43">
        <v>2</v>
      </c>
      <c r="D67" s="18" t="s">
        <v>177</v>
      </c>
      <c r="E67" s="18">
        <v>23512200</v>
      </c>
      <c r="F67" s="18" t="s">
        <v>74</v>
      </c>
      <c r="G67" t="str">
        <f t="shared" si="0"/>
        <v>212.853</v>
      </c>
      <c r="H67" t="str">
        <f t="shared" si="1"/>
        <v>KALE</v>
      </c>
      <c r="I67" t="str">
        <f t="shared" si="2"/>
        <v>kale</v>
      </c>
      <c r="J67" s="28" t="str">
        <f t="shared" si="3"/>
        <v>1</v>
      </c>
      <c r="K67" t="str">
        <f t="shared" si="4"/>
        <v>0.0015e16</v>
      </c>
      <c r="L67" t="str">
        <f t="shared" si="5"/>
        <v>export const KALE: CelestialBody = {
  id: 'kale',
  position: {
    x: 0,
    y: 0
  },
  speed: 0, // TODO
  mass: 0.0015e16,
  radius: 1,
  semiMajorAxis: 23512200,
  eccentricity: 0.2893,
  trueAnomaly: 0,
  meanAnomaly: 212.853,
  type: CELESTIAL_BODY_TYPE.SATELLITE,
  satellites: [],
  orbitBody: null
};</v>
      </c>
    </row>
    <row r="68" spans="1:12" ht="15.75" thickBot="1" x14ac:dyDescent="0.3">
      <c r="A68" s="17">
        <v>66</v>
      </c>
      <c r="B68" s="27" t="s">
        <v>163</v>
      </c>
      <c r="C68" s="43">
        <v>2</v>
      </c>
      <c r="D68" s="18" t="s">
        <v>177</v>
      </c>
      <c r="E68" s="18">
        <v>23552900</v>
      </c>
      <c r="F68" s="18" t="s">
        <v>75</v>
      </c>
      <c r="G68" t="str">
        <f t="shared" ref="G68:G81" si="6">IFERROR(VLOOKUP(B68,$B$87:$J$153,5,FALSE),"null")</f>
        <v>55.937</v>
      </c>
      <c r="H68" t="str">
        <f t="shared" ref="H68:H81" si="7">UPPER(SUBSTITUTE(SUBSTITUTE(B68," ","_"),"/","_"))</f>
        <v>KALLICHORE</v>
      </c>
      <c r="I68" t="str">
        <f t="shared" ref="I68:I81" si="8">LOWER(SUBSTITUTE(SUBSTITUTE(B68," ","-"),"/","_"))</f>
        <v>kallichore</v>
      </c>
      <c r="J68" s="28" t="str">
        <f t="shared" ref="J68:J81" si="9">SUBSTITUTE(C68/2,",",".")</f>
        <v>1</v>
      </c>
      <c r="K68" t="str">
        <f t="shared" ref="K68:K81" si="10">CONCATENATE(D68,"e16")</f>
        <v>0.0015e16</v>
      </c>
      <c r="L68" t="str">
        <f t="shared" ref="L68:L81" si="11">"export const " &amp; H68 &amp; ": CelestialBody = {
  id: '" &amp; I68 &amp; "',
  position: {
    x: 0,
    y: 0" &amp; "
  },
  speed: 0, // TODO
  mass: "&amp;K68&amp;",
  radius: "&amp;J68&amp;",
  semiMajorAxis: "&amp;E68&amp;",
  eccentricity: "&amp;F68&amp;",
  trueAnomaly: 0,
  meanAnomaly: "&amp;G68&amp;",
  type: CELESTIAL_BODY_TYPE.SATELLITE,
  satellites: [],
  orbitBody: null
};"</f>
        <v>export const KALLICHORE: CelestialBody = {
  id: 'kallichore',
  position: {
    x: 0,
    y: 0
  },
  speed: 0, // TODO
  mass: 0.0015e16,
  radius: 1,
  semiMajorAxis: 23552900,
  eccentricity: 0.3183,
  trueAnomaly: 0,
  meanAnomaly: 55.937,
  type: CELESTIAL_BODY_TYPE.SATELLITE,
  satellites: [],
  orbitBody: null
};</v>
      </c>
    </row>
    <row r="69" spans="1:12" ht="15.75" thickBot="1" x14ac:dyDescent="0.3">
      <c r="A69" s="17">
        <v>67</v>
      </c>
      <c r="B69" s="27" t="s">
        <v>164</v>
      </c>
      <c r="C69" s="43">
        <v>2</v>
      </c>
      <c r="D69" s="18" t="s">
        <v>177</v>
      </c>
      <c r="E69" s="18">
        <v>23714400</v>
      </c>
      <c r="F69" s="18" t="s">
        <v>76</v>
      </c>
      <c r="G69" t="str">
        <f t="shared" si="6"/>
        <v>256.027</v>
      </c>
      <c r="H69" t="str">
        <f t="shared" si="7"/>
        <v>S_2011_J_1</v>
      </c>
      <c r="I69" t="str">
        <f t="shared" si="8"/>
        <v>s_2011-j-1</v>
      </c>
      <c r="J69" s="28" t="str">
        <f t="shared" si="9"/>
        <v>1</v>
      </c>
      <c r="K69" t="str">
        <f t="shared" si="10"/>
        <v>0.0015e16</v>
      </c>
      <c r="L69" t="str">
        <f t="shared" si="11"/>
        <v>export const S_2011_J_1: CelestialBody = {
  id: 's_2011-j-1',
  position: {
    x: 0,
    y: 0
  },
  speed: 0, // TODO
  mass: 0.0015e16,
  radius: 1,
  semiMajorAxis: 23714400,
  eccentricity: 0.3193,
  trueAnomaly: 0,
  meanAnomaly: 256.027,
  type: CELESTIAL_BODY_TYPE.SATELLITE,
  satellites: [],
  orbitBody: null
};</v>
      </c>
    </row>
    <row r="70" spans="1:12" ht="15.75" thickBot="1" x14ac:dyDescent="0.3">
      <c r="A70" s="13">
        <v>68</v>
      </c>
      <c r="B70" s="26" t="s">
        <v>140</v>
      </c>
      <c r="C70" s="41">
        <v>2</v>
      </c>
      <c r="D70" s="14" t="s">
        <v>177</v>
      </c>
      <c r="E70" s="14">
        <v>23753600</v>
      </c>
      <c r="F70" s="14" t="s">
        <v>77</v>
      </c>
      <c r="G70" s="56" t="s">
        <v>750</v>
      </c>
      <c r="H70" t="str">
        <f t="shared" si="7"/>
        <v>S_2017_J_1</v>
      </c>
      <c r="I70" t="str">
        <f t="shared" si="8"/>
        <v>s_2017-j-1</v>
      </c>
      <c r="J70" s="28" t="str">
        <f t="shared" si="9"/>
        <v>1</v>
      </c>
      <c r="K70" t="str">
        <f t="shared" si="10"/>
        <v>0.0015e16</v>
      </c>
      <c r="L70" t="str">
        <f t="shared" si="11"/>
        <v>export const S_2017_J_1: CelestialBody = {
  id: 's_2017-j-1',
  position: {
    x: 0,
    y: 0
  },
  speed: 0, // TODO
  mass: 0.0015e16,
  radius: 1,
  semiMajorAxis: 23753600,
  eccentricity: 0.4500,
  trueAnomaly: 0,
  meanAnomaly: 161.3,
  type: CELESTIAL_BODY_TYPE.SATELLITE,
  satellites: [],
  orbitBody: null
};</v>
      </c>
    </row>
    <row r="71" spans="1:12" ht="15.75" thickBot="1" x14ac:dyDescent="0.3">
      <c r="A71" s="17">
        <v>69</v>
      </c>
      <c r="B71" s="27" t="s">
        <v>165</v>
      </c>
      <c r="C71" s="43">
        <v>4</v>
      </c>
      <c r="D71" s="18" t="s">
        <v>175</v>
      </c>
      <c r="E71" s="18">
        <v>23848300</v>
      </c>
      <c r="F71" s="18" t="s">
        <v>78</v>
      </c>
      <c r="G71" t="str">
        <f t="shared" si="6"/>
        <v>267.454</v>
      </c>
      <c r="H71" t="str">
        <f t="shared" si="7"/>
        <v>CHALDENE</v>
      </c>
      <c r="I71" t="str">
        <f t="shared" si="8"/>
        <v>chaldene</v>
      </c>
      <c r="J71" s="28" t="str">
        <f t="shared" si="9"/>
        <v>2</v>
      </c>
      <c r="K71" t="str">
        <f t="shared" si="10"/>
        <v>0.009e16</v>
      </c>
      <c r="L71" t="str">
        <f t="shared" si="11"/>
        <v>export const CHALDENE: CelestialBody = {
  id: 'chaldene',
  position: {
    x: 0,
    y: 0
  },
  speed: 0, // TODO
  mass: 0.009e16,
  radius: 2,
  semiMajorAxis: 23848300,
  eccentricity: 0.2705,
  trueAnomaly: 0,
  meanAnomaly: 267.454,
  type: CELESTIAL_BODY_TYPE.SATELLITE,
  satellites: [],
  orbitBody: null
};</v>
      </c>
    </row>
    <row r="72" spans="1:12" ht="15.75" thickBot="1" x14ac:dyDescent="0.3">
      <c r="A72" s="19">
        <v>70</v>
      </c>
      <c r="B72" s="33" t="s">
        <v>166</v>
      </c>
      <c r="C72" s="44">
        <v>3</v>
      </c>
      <c r="D72" s="20" t="s">
        <v>173</v>
      </c>
      <c r="E72" s="20">
        <v>23926500</v>
      </c>
      <c r="F72" s="20" t="s">
        <v>79</v>
      </c>
      <c r="G72" t="str">
        <f t="shared" si="6"/>
        <v>39.713</v>
      </c>
      <c r="H72" t="str">
        <f t="shared" si="7"/>
        <v>ARCHE</v>
      </c>
      <c r="I72" t="str">
        <f t="shared" si="8"/>
        <v>arche</v>
      </c>
      <c r="J72" s="28" t="str">
        <f t="shared" si="9"/>
        <v>1.5</v>
      </c>
      <c r="K72" t="str">
        <f t="shared" si="10"/>
        <v>0.0045e16</v>
      </c>
      <c r="L72" t="str">
        <f t="shared" si="11"/>
        <v>export const ARCHE: CelestialBody = {
  id: 'arche',
  position: {
    x: 0,
    y: 0
  },
  speed: 0, // TODO
  mass: 0.0045e16,
  radius: 1.5,
  semiMajorAxis: 23926500,
  eccentricity: 0.2367,
  trueAnomaly: 0,
  meanAnomaly: 39.713,
  type: CELESTIAL_BODY_TYPE.SATELLITE,
  satellites: [],
  orbitBody: null
};</v>
      </c>
    </row>
    <row r="73" spans="1:12" ht="15.75" thickBot="1" x14ac:dyDescent="0.3">
      <c r="A73" s="17">
        <v>71</v>
      </c>
      <c r="B73" s="27" t="s">
        <v>167</v>
      </c>
      <c r="C73" s="43">
        <v>4</v>
      </c>
      <c r="D73" s="18" t="s">
        <v>175</v>
      </c>
      <c r="E73" s="18">
        <v>23934500</v>
      </c>
      <c r="F73" s="18" t="s">
        <v>80</v>
      </c>
      <c r="G73" s="56" t="s">
        <v>751</v>
      </c>
      <c r="H73" t="str">
        <f t="shared" si="7"/>
        <v>EIRENE</v>
      </c>
      <c r="I73" t="str">
        <f t="shared" si="8"/>
        <v>eirene</v>
      </c>
      <c r="J73" s="28" t="str">
        <f t="shared" si="9"/>
        <v>2</v>
      </c>
      <c r="K73" t="str">
        <f t="shared" si="10"/>
        <v>0.009e16</v>
      </c>
      <c r="L73" t="str">
        <f t="shared" si="11"/>
        <v>export const EIRENE: CelestialBody = {
  id: 'eirene',
  position: {
    x: 0,
    y: 0
  },
  speed: 0, // TODO
  mass: 0.009e16,
  radius: 2,
  semiMajorAxis: 23934500,
  eccentricity: 0.2413,
  trueAnomaly: 0,
  meanAnomaly: 284.4,
  type: CELESTIAL_BODY_TYPE.SATELLITE,
  satellites: [],
  orbitBody: null
};</v>
      </c>
    </row>
    <row r="74" spans="1:12" ht="15.75" thickBot="1" x14ac:dyDescent="0.3">
      <c r="A74" s="13">
        <v>72</v>
      </c>
      <c r="B74" s="26" t="s">
        <v>141</v>
      </c>
      <c r="C74" s="41">
        <v>2</v>
      </c>
      <c r="D74" s="14" t="s">
        <v>177</v>
      </c>
      <c r="E74" s="14">
        <v>23999700</v>
      </c>
      <c r="F74" s="14" t="s">
        <v>81</v>
      </c>
      <c r="G74" t="str">
        <f t="shared" si="6"/>
        <v>33.416</v>
      </c>
      <c r="H74" t="str">
        <f t="shared" si="7"/>
        <v>KORE</v>
      </c>
      <c r="I74" t="str">
        <f t="shared" si="8"/>
        <v>kore</v>
      </c>
      <c r="J74" s="28" t="str">
        <f t="shared" si="9"/>
        <v>1</v>
      </c>
      <c r="K74" t="str">
        <f t="shared" si="10"/>
        <v>0.0015e16</v>
      </c>
      <c r="L74" t="str">
        <f t="shared" si="11"/>
        <v>export const KORE: CelestialBody = {
  id: 'kore',
  position: {
    x: 0,
    y: 0
  },
  speed: 0, // TODO
  mass: 0.0015e16,
  radius: 1,
  semiMajorAxis: 23999700,
  eccentricity: 0.2347,
  trueAnomaly: 0,
  meanAnomaly: 33.416,
  type: CELESTIAL_BODY_TYPE.SATELLITE,
  satellites: [],
  orbitBody: null
};</v>
      </c>
    </row>
    <row r="75" spans="1:12" ht="15.75" thickBot="1" x14ac:dyDescent="0.3">
      <c r="A75" s="13">
        <v>73</v>
      </c>
      <c r="B75" s="26" t="s">
        <v>142</v>
      </c>
      <c r="C75" s="41">
        <v>1</v>
      </c>
      <c r="D75" s="14" t="s">
        <v>176</v>
      </c>
      <c r="E75" s="14">
        <v>24114700</v>
      </c>
      <c r="F75" s="14" t="s">
        <v>82</v>
      </c>
      <c r="G75" t="str">
        <f t="shared" si="6"/>
        <v>285.597</v>
      </c>
      <c r="H75" t="str">
        <f t="shared" si="7"/>
        <v>S_2011_J_2</v>
      </c>
      <c r="I75" t="str">
        <f t="shared" si="8"/>
        <v>s_2011-j-2</v>
      </c>
      <c r="J75" s="28" t="str">
        <f t="shared" si="9"/>
        <v>0.5</v>
      </c>
      <c r="K75" t="str">
        <f t="shared" si="10"/>
        <v>0.00015e16</v>
      </c>
      <c r="L75" t="str">
        <f t="shared" si="11"/>
        <v>export const S_2011_J_2: CelestialBody = {
  id: 's_2011-j-2',
  position: {
    x: 0,
    y: 0
  },
  speed: 0, // TODO
  mass: 0.00015e16,
  radius: 0.5,
  semiMajorAxis: 24114700,
  eccentricity: 0.1729,
  trueAnomaly: 0,
  meanAnomaly: 285.597,
  type: CELESTIAL_BODY_TYPE.SATELLITE,
  satellites: [],
  orbitBody: null
};</v>
      </c>
    </row>
    <row r="76" spans="1:12" ht="15.75" thickBot="1" x14ac:dyDescent="0.3">
      <c r="A76" s="17">
        <v>74</v>
      </c>
      <c r="B76" s="27" t="s">
        <v>168</v>
      </c>
      <c r="C76" s="43">
        <v>1</v>
      </c>
      <c r="D76" s="18" t="s">
        <v>176</v>
      </c>
      <c r="E76" s="18">
        <v>24168700</v>
      </c>
      <c r="F76" s="18" t="s">
        <v>83</v>
      </c>
      <c r="G76" t="str">
        <f t="shared" si="6"/>
        <v>348.415</v>
      </c>
      <c r="H76" t="str">
        <f t="shared" si="7"/>
        <v>S_2003_J_9</v>
      </c>
      <c r="I76" t="str">
        <f t="shared" si="8"/>
        <v>s_2003-j-9</v>
      </c>
      <c r="J76" s="28" t="str">
        <f t="shared" si="9"/>
        <v>0.5</v>
      </c>
      <c r="K76" t="str">
        <f t="shared" si="10"/>
        <v>0.00015e16</v>
      </c>
      <c r="L76" t="str">
        <f t="shared" si="11"/>
        <v>export const S_2003_J_9: CelestialBody = {
  id: 's_2003-j-9',
  position: {
    x: 0,
    y: 0
  },
  speed: 0, // TODO
  mass: 0.00015e16,
  radius: 0.5,
  semiMajorAxis: 24168700,
  eccentricity: 0.1702,
  trueAnomaly: 0,
  meanAnomaly: 348.415,
  type: CELESTIAL_BODY_TYPE.SATELLITE,
  satellites: [],
  orbitBody: null
};</v>
      </c>
    </row>
    <row r="77" spans="1:12" ht="15.75" thickBot="1" x14ac:dyDescent="0.3">
      <c r="A77" s="13">
        <v>75</v>
      </c>
      <c r="B77" s="26" t="s">
        <v>143</v>
      </c>
      <c r="C77" s="41">
        <v>5</v>
      </c>
      <c r="D77" s="14" t="s">
        <v>183</v>
      </c>
      <c r="E77" s="14">
        <v>24212300</v>
      </c>
      <c r="F77" s="14" t="s">
        <v>84</v>
      </c>
      <c r="G77" t="str">
        <f t="shared" si="6"/>
        <v>135.272</v>
      </c>
      <c r="H77" t="str">
        <f t="shared" si="7"/>
        <v>MEGACLITE</v>
      </c>
      <c r="I77" t="str">
        <f t="shared" si="8"/>
        <v>megaclite</v>
      </c>
      <c r="J77" s="28" t="str">
        <f t="shared" si="9"/>
        <v>2.5</v>
      </c>
      <c r="K77" t="str">
        <f t="shared" si="10"/>
        <v>0.021e16</v>
      </c>
      <c r="L77" t="str">
        <f t="shared" si="11"/>
        <v>export const MEGACLITE: CelestialBody = {
  id: 'megaclite',
  position: {
    x: 0,
    y: 0
  },
  speed: 0, // TODO
  mass: 0.021e16,
  radius: 2.5,
  semiMajorAxis: 24212300,
  eccentricity: 0.3139,
  trueAnomaly: 0,
  meanAnomaly: 135.272,
  type: CELESTIAL_BODY_TYPE.SATELLITE,
  satellites: [],
  orbitBody: null
};</v>
      </c>
    </row>
    <row r="78" spans="1:12" ht="15.75" thickBot="1" x14ac:dyDescent="0.3">
      <c r="A78" s="13">
        <v>76</v>
      </c>
      <c r="B78" s="26" t="s">
        <v>144</v>
      </c>
      <c r="C78" s="41">
        <v>4</v>
      </c>
      <c r="D78" s="14" t="s">
        <v>175</v>
      </c>
      <c r="E78" s="14">
        <v>24283000</v>
      </c>
      <c r="F78" s="14" t="s">
        <v>85</v>
      </c>
      <c r="G78" t="str">
        <f t="shared" si="6"/>
        <v>197.676</v>
      </c>
      <c r="H78" t="str">
        <f t="shared" si="7"/>
        <v>AOEDE</v>
      </c>
      <c r="I78" t="str">
        <f t="shared" si="8"/>
        <v>aoede</v>
      </c>
      <c r="J78" s="28" t="str">
        <f t="shared" si="9"/>
        <v>2</v>
      </c>
      <c r="K78" t="str">
        <f t="shared" si="10"/>
        <v>0.009e16</v>
      </c>
      <c r="L78" t="str">
        <f t="shared" si="11"/>
        <v>export const AOEDE: CelestialBody = {
  id: 'aoede',
  position: {
    x: 0,
    y: 0
  },
  speed: 0, // TODO
  mass: 0.009e16,
  radius: 2,
  semiMajorAxis: 24283000,
  eccentricity: 0.3131,
  trueAnomaly: 0,
  meanAnomaly: 197.676,
  type: CELESTIAL_BODY_TYPE.SATELLITE,
  satellites: [],
  orbitBody: null
};</v>
      </c>
    </row>
    <row r="79" spans="1:12" ht="15.75" thickBot="1" x14ac:dyDescent="0.3">
      <c r="A79" s="15">
        <v>77</v>
      </c>
      <c r="B79" s="32" t="s">
        <v>145</v>
      </c>
      <c r="C79" s="42">
        <v>2</v>
      </c>
      <c r="D79" s="16" t="s">
        <v>177</v>
      </c>
      <c r="E79" s="16">
        <v>24678200</v>
      </c>
      <c r="F79" s="16" t="s">
        <v>86</v>
      </c>
      <c r="G79" t="str">
        <f t="shared" si="6"/>
        <v>144.222</v>
      </c>
      <c r="H79" t="str">
        <f t="shared" si="7"/>
        <v>S_2003_J_23</v>
      </c>
      <c r="I79" t="str">
        <f t="shared" si="8"/>
        <v>s_2003-j-23</v>
      </c>
      <c r="J79" s="28" t="str">
        <f t="shared" si="9"/>
        <v>1</v>
      </c>
      <c r="K79" t="str">
        <f t="shared" si="10"/>
        <v>0.0015e16</v>
      </c>
      <c r="L79" t="str">
        <f t="shared" si="11"/>
        <v>export const S_2003_J_23: CelestialBody = {
  id: 's_2003-j-23',
  position: {
    x: 0,
    y: 0
  },
  speed: 0, // TODO
  mass: 0.0015e16,
  radius: 1,
  semiMajorAxis: 24678200,
  eccentricity: 0.3208,
  trueAnomaly: 0,
  meanAnomaly: 144.222,
  type: CELESTIAL_BODY_TYPE.SATELLITE,
  satellites: [],
  orbitBody: null
};</v>
      </c>
    </row>
    <row r="80" spans="1:12" ht="15.75" thickBot="1" x14ac:dyDescent="0.3">
      <c r="A80" s="13">
        <v>78</v>
      </c>
      <c r="B80" s="26" t="s">
        <v>146</v>
      </c>
      <c r="C80" s="41">
        <v>9.6</v>
      </c>
      <c r="D80" s="14" t="s">
        <v>184</v>
      </c>
      <c r="E80" s="14">
        <v>24692400</v>
      </c>
      <c r="F80" s="14" t="s">
        <v>87</v>
      </c>
      <c r="G80" t="str">
        <f t="shared" si="6"/>
        <v>107.962</v>
      </c>
      <c r="H80" t="str">
        <f t="shared" si="7"/>
        <v>CALLIRRHOE</v>
      </c>
      <c r="I80" t="str">
        <f t="shared" si="8"/>
        <v>callirrhoe</v>
      </c>
      <c r="J80" s="28" t="str">
        <f t="shared" si="9"/>
        <v>4.8</v>
      </c>
      <c r="K80" t="str">
        <f t="shared" si="10"/>
        <v>0.087e16</v>
      </c>
      <c r="L80" t="str">
        <f t="shared" si="11"/>
        <v>export const CALLIRRHOE: CelestialBody = {
  id: 'callirrhoe',
  position: {
    x: 0,
    y: 0
  },
  speed: 0, // TODO
  mass: 0.087e16,
  radius: 4.8,
  semiMajorAxis: 24692400,
  eccentricity: 0.3562,
  trueAnomaly: 0,
  meanAnomaly: 107.962,
  type: CELESTIAL_BODY_TYPE.SATELLITE,
  satellites: [],
  orbitBody: null
};</v>
      </c>
    </row>
    <row r="81" spans="1:16" x14ac:dyDescent="0.25">
      <c r="A81" s="15">
        <v>79</v>
      </c>
      <c r="B81" s="32" t="s">
        <v>147</v>
      </c>
      <c r="C81" s="42">
        <v>35</v>
      </c>
      <c r="D81" s="16" t="s">
        <v>185</v>
      </c>
      <c r="E81" s="16">
        <v>24864100</v>
      </c>
      <c r="F81" s="16" t="s">
        <v>88</v>
      </c>
      <c r="G81" t="str">
        <f t="shared" si="6"/>
        <v>165.352</v>
      </c>
      <c r="H81" t="str">
        <f t="shared" si="7"/>
        <v>SINOPE</v>
      </c>
      <c r="I81" t="str">
        <f t="shared" si="8"/>
        <v>sinope</v>
      </c>
      <c r="J81" s="28" t="str">
        <f t="shared" si="9"/>
        <v>17.5</v>
      </c>
      <c r="K81" t="str">
        <f t="shared" si="10"/>
        <v>7.5e16</v>
      </c>
      <c r="L81" t="str">
        <f t="shared" si="11"/>
        <v>export const SINOPE: CelestialBody = {
  id: 'sinope',
  position: {
    x: 0,
    y: 0
  },
  speed: 0, // TODO
  mass: 7.5e16,
  radius: 17.5,
  semiMajorAxis: 24864100,
  eccentricity: 0.1669,
  trueAnomaly: 0,
  meanAnomaly: 165.352,
  type: CELESTIAL_BODY_TYPE.SATELLITE,
  satellites: [],
  orbitBody: null
};</v>
      </c>
    </row>
    <row r="85" spans="1:16" ht="15.75" x14ac:dyDescent="0.25">
      <c r="B85" s="48" t="s">
        <v>249</v>
      </c>
      <c r="C85" s="49" t="s">
        <v>250</v>
      </c>
      <c r="D85" s="49" t="s">
        <v>251</v>
      </c>
      <c r="E85" s="49" t="s">
        <v>252</v>
      </c>
      <c r="F85" s="49" t="s">
        <v>253</v>
      </c>
      <c r="G85" s="49" t="s">
        <v>254</v>
      </c>
      <c r="H85" s="49" t="s">
        <v>255</v>
      </c>
      <c r="I85" s="49" t="s">
        <v>256</v>
      </c>
      <c r="J85" s="49" t="s">
        <v>257</v>
      </c>
      <c r="K85" s="49"/>
      <c r="L85" s="49"/>
      <c r="M85" s="50"/>
    </row>
    <row r="86" spans="1:16" ht="15.75" x14ac:dyDescent="0.25">
      <c r="B86" s="48"/>
      <c r="C86" s="51" t="s">
        <v>258</v>
      </c>
      <c r="D86" s="51"/>
      <c r="E86" s="51" t="s">
        <v>259</v>
      </c>
      <c r="F86" s="51" t="s">
        <v>259</v>
      </c>
      <c r="G86" s="51" t="s">
        <v>259</v>
      </c>
      <c r="H86" s="51" t="s">
        <v>259</v>
      </c>
      <c r="I86" s="51" t="s">
        <v>260</v>
      </c>
      <c r="J86" s="51" t="s">
        <v>261</v>
      </c>
      <c r="K86" s="51"/>
      <c r="L86" s="51"/>
      <c r="M86" s="50"/>
    </row>
    <row r="87" spans="1:16" x14ac:dyDescent="0.25">
      <c r="B87" s="45" t="s">
        <v>101</v>
      </c>
      <c r="C87" s="46" t="s">
        <v>189</v>
      </c>
      <c r="D87" s="46" t="s">
        <v>8</v>
      </c>
      <c r="E87" s="46" t="s">
        <v>190</v>
      </c>
      <c r="F87" s="46" t="s">
        <v>191</v>
      </c>
      <c r="G87" s="46" t="s">
        <v>192</v>
      </c>
      <c r="H87" s="46" t="s">
        <v>193</v>
      </c>
      <c r="I87" s="46" t="s">
        <v>194</v>
      </c>
      <c r="J87" s="46" t="s">
        <v>195</v>
      </c>
      <c r="K87" s="46"/>
      <c r="L87" s="46"/>
      <c r="M87" s="46"/>
      <c r="N87" s="46"/>
      <c r="O87" s="46"/>
      <c r="P87" s="47"/>
    </row>
    <row r="88" spans="1:16" x14ac:dyDescent="0.25">
      <c r="B88" s="45" t="s">
        <v>102</v>
      </c>
      <c r="C88" s="46" t="s">
        <v>196</v>
      </c>
      <c r="D88" s="46" t="s">
        <v>9</v>
      </c>
      <c r="E88" s="46" t="s">
        <v>197</v>
      </c>
      <c r="F88" s="46" t="s">
        <v>198</v>
      </c>
      <c r="G88" s="46" t="s">
        <v>199</v>
      </c>
      <c r="H88" s="46" t="s">
        <v>200</v>
      </c>
      <c r="I88" s="46" t="s">
        <v>201</v>
      </c>
      <c r="J88" s="46" t="s">
        <v>202</v>
      </c>
      <c r="K88" s="46"/>
      <c r="L88" s="46"/>
      <c r="M88" s="46"/>
      <c r="N88" s="46"/>
      <c r="O88" s="46"/>
      <c r="P88" s="47"/>
    </row>
    <row r="89" spans="1:16" x14ac:dyDescent="0.25">
      <c r="B89" s="45" t="s">
        <v>103</v>
      </c>
      <c r="C89" s="46" t="s">
        <v>203</v>
      </c>
      <c r="D89" s="46" t="s">
        <v>204</v>
      </c>
      <c r="E89" s="46" t="s">
        <v>205</v>
      </c>
      <c r="F89" s="46" t="s">
        <v>206</v>
      </c>
      <c r="G89" s="46" t="s">
        <v>207</v>
      </c>
      <c r="H89" s="46" t="s">
        <v>208</v>
      </c>
      <c r="I89" s="46" t="s">
        <v>209</v>
      </c>
      <c r="J89" s="46" t="s">
        <v>210</v>
      </c>
      <c r="K89" s="46"/>
      <c r="L89" s="46"/>
      <c r="M89" s="46"/>
      <c r="N89" s="46"/>
      <c r="O89" s="46"/>
      <c r="P89" s="47"/>
    </row>
    <row r="90" spans="1:16" x14ac:dyDescent="0.25">
      <c r="B90" s="45" t="s">
        <v>104</v>
      </c>
      <c r="C90" s="46" t="s">
        <v>211</v>
      </c>
      <c r="D90" s="46" t="s">
        <v>11</v>
      </c>
      <c r="E90" s="46" t="s">
        <v>212</v>
      </c>
      <c r="F90" s="46" t="s">
        <v>213</v>
      </c>
      <c r="G90" s="46" t="s">
        <v>214</v>
      </c>
      <c r="H90" s="46" t="s">
        <v>215</v>
      </c>
      <c r="I90" s="46" t="s">
        <v>216</v>
      </c>
      <c r="J90" s="46" t="s">
        <v>217</v>
      </c>
      <c r="K90" s="46"/>
      <c r="L90" s="46"/>
      <c r="M90" s="46"/>
      <c r="N90" s="46"/>
      <c r="O90" s="46"/>
      <c r="P90" s="47"/>
    </row>
    <row r="91" spans="1:16" x14ac:dyDescent="0.25">
      <c r="B91" s="45" t="s">
        <v>4</v>
      </c>
      <c r="C91" s="46" t="s">
        <v>218</v>
      </c>
      <c r="D91" s="46" t="s">
        <v>219</v>
      </c>
      <c r="E91" s="46" t="s">
        <v>220</v>
      </c>
      <c r="F91" s="46" t="s">
        <v>221</v>
      </c>
      <c r="G91" s="46" t="s">
        <v>222</v>
      </c>
      <c r="H91" s="46" t="s">
        <v>223</v>
      </c>
      <c r="I91" s="46" t="s">
        <v>224</v>
      </c>
      <c r="J91" s="46" t="s">
        <v>225</v>
      </c>
      <c r="K91" s="46"/>
      <c r="L91" s="46"/>
      <c r="M91" s="46"/>
      <c r="N91" s="46"/>
      <c r="O91" s="46"/>
      <c r="P91" s="47"/>
    </row>
    <row r="92" spans="1:16" x14ac:dyDescent="0.25">
      <c r="B92" s="45" t="s">
        <v>6</v>
      </c>
      <c r="C92" s="46" t="s">
        <v>226</v>
      </c>
      <c r="D92" s="46" t="s">
        <v>227</v>
      </c>
      <c r="E92" s="46" t="s">
        <v>228</v>
      </c>
      <c r="F92" s="46" t="s">
        <v>229</v>
      </c>
      <c r="G92" s="46" t="s">
        <v>230</v>
      </c>
      <c r="H92" s="46" t="s">
        <v>231</v>
      </c>
      <c r="I92" s="46" t="s">
        <v>232</v>
      </c>
      <c r="J92" s="46" t="s">
        <v>233</v>
      </c>
      <c r="K92" s="46"/>
      <c r="L92" s="46"/>
      <c r="M92" s="46"/>
      <c r="N92" s="46"/>
      <c r="O92" s="46"/>
      <c r="P92" s="47"/>
    </row>
    <row r="93" spans="1:16" x14ac:dyDescent="0.25">
      <c r="B93" s="45" t="s">
        <v>2</v>
      </c>
      <c r="C93" s="46" t="s">
        <v>234</v>
      </c>
      <c r="D93" s="46" t="s">
        <v>235</v>
      </c>
      <c r="E93" s="46" t="s">
        <v>236</v>
      </c>
      <c r="F93" s="46" t="s">
        <v>237</v>
      </c>
      <c r="G93" s="46" t="s">
        <v>238</v>
      </c>
      <c r="H93" s="46" t="s">
        <v>239</v>
      </c>
      <c r="I93" s="46" t="s">
        <v>240</v>
      </c>
      <c r="J93" s="46" t="s">
        <v>241</v>
      </c>
      <c r="K93" s="46"/>
      <c r="L93" s="46"/>
      <c r="M93" s="46"/>
      <c r="N93" s="46"/>
      <c r="O93" s="46"/>
      <c r="P93" s="47"/>
    </row>
    <row r="94" spans="1:16" x14ac:dyDescent="0.25">
      <c r="B94" s="45" t="s">
        <v>0</v>
      </c>
      <c r="C94" s="46" t="s">
        <v>242</v>
      </c>
      <c r="D94" s="46" t="s">
        <v>243</v>
      </c>
      <c r="E94" s="46" t="s">
        <v>244</v>
      </c>
      <c r="F94" s="46" t="s">
        <v>245</v>
      </c>
      <c r="G94" s="46" t="s">
        <v>180</v>
      </c>
      <c r="H94" s="46" t="s">
        <v>246</v>
      </c>
      <c r="I94" s="46" t="s">
        <v>247</v>
      </c>
      <c r="J94" s="46" t="s">
        <v>248</v>
      </c>
      <c r="K94" s="46"/>
      <c r="L94" s="46"/>
      <c r="M94" s="46"/>
      <c r="N94" s="46"/>
      <c r="O94" s="46"/>
      <c r="P94" s="47"/>
    </row>
    <row r="95" spans="1:16" x14ac:dyDescent="0.25">
      <c r="B95" s="45" t="s">
        <v>15</v>
      </c>
      <c r="C95" s="46" t="s">
        <v>262</v>
      </c>
      <c r="D95" s="46" t="s">
        <v>263</v>
      </c>
      <c r="E95" s="46" t="s">
        <v>264</v>
      </c>
      <c r="F95" s="46" t="s">
        <v>265</v>
      </c>
      <c r="G95" s="46" t="s">
        <v>266</v>
      </c>
      <c r="H95" s="46" t="s">
        <v>267</v>
      </c>
      <c r="I95" s="46" t="s">
        <v>268</v>
      </c>
      <c r="J95" s="46" t="s">
        <v>269</v>
      </c>
      <c r="K95" s="46"/>
      <c r="L95" s="46"/>
      <c r="M95" s="47"/>
    </row>
    <row r="96" spans="1:16" x14ac:dyDescent="0.25">
      <c r="B96" s="45" t="s">
        <v>109</v>
      </c>
      <c r="C96" s="46" t="s">
        <v>270</v>
      </c>
      <c r="D96" s="46" t="s">
        <v>271</v>
      </c>
      <c r="E96" s="46" t="s">
        <v>272</v>
      </c>
      <c r="F96" s="46" t="s">
        <v>273</v>
      </c>
      <c r="G96" s="46" t="s">
        <v>274</v>
      </c>
      <c r="H96" s="46" t="s">
        <v>275</v>
      </c>
      <c r="I96" s="46" t="s">
        <v>276</v>
      </c>
      <c r="J96" s="46" t="s">
        <v>277</v>
      </c>
      <c r="K96" s="46"/>
      <c r="L96" s="46"/>
      <c r="M96" s="47"/>
    </row>
    <row r="97" spans="2:13" x14ac:dyDescent="0.25">
      <c r="B97" s="45" t="s">
        <v>49</v>
      </c>
      <c r="C97" s="46" t="s">
        <v>278</v>
      </c>
      <c r="D97" s="46" t="s">
        <v>279</v>
      </c>
      <c r="E97" s="46" t="s">
        <v>280</v>
      </c>
      <c r="F97" s="46" t="s">
        <v>281</v>
      </c>
      <c r="G97" s="46" t="s">
        <v>282</v>
      </c>
      <c r="H97" s="46" t="s">
        <v>283</v>
      </c>
      <c r="I97" s="46" t="s">
        <v>284</v>
      </c>
      <c r="J97" s="46" t="s">
        <v>285</v>
      </c>
      <c r="K97" s="46"/>
      <c r="L97" s="46"/>
      <c r="M97" s="47"/>
    </row>
    <row r="98" spans="2:13" x14ac:dyDescent="0.25">
      <c r="B98" s="45" t="s">
        <v>147</v>
      </c>
      <c r="C98" s="46" t="s">
        <v>286</v>
      </c>
      <c r="D98" s="46" t="s">
        <v>287</v>
      </c>
      <c r="E98" s="46" t="s">
        <v>288</v>
      </c>
      <c r="F98" s="46" t="s">
        <v>289</v>
      </c>
      <c r="G98" s="46" t="s">
        <v>290</v>
      </c>
      <c r="H98" s="46" t="s">
        <v>291</v>
      </c>
      <c r="I98" s="46" t="s">
        <v>292</v>
      </c>
      <c r="J98" s="46" t="s">
        <v>293</v>
      </c>
      <c r="K98" s="46"/>
      <c r="L98" s="46"/>
      <c r="M98" s="47"/>
    </row>
    <row r="99" spans="2:13" x14ac:dyDescent="0.25">
      <c r="B99" s="45" t="s">
        <v>108</v>
      </c>
      <c r="C99" s="46" t="s">
        <v>294</v>
      </c>
      <c r="D99" s="46" t="s">
        <v>295</v>
      </c>
      <c r="E99" s="46" t="s">
        <v>296</v>
      </c>
      <c r="F99" s="46" t="s">
        <v>297</v>
      </c>
      <c r="G99" s="46" t="s">
        <v>298</v>
      </c>
      <c r="H99" s="46" t="s">
        <v>299</v>
      </c>
      <c r="I99" s="46" t="s">
        <v>300</v>
      </c>
      <c r="J99" s="46" t="s">
        <v>301</v>
      </c>
      <c r="K99" s="46"/>
      <c r="L99" s="46"/>
      <c r="M99" s="47"/>
    </row>
    <row r="100" spans="2:13" x14ac:dyDescent="0.25">
      <c r="B100" s="45" t="s">
        <v>51</v>
      </c>
      <c r="C100" s="46" t="s">
        <v>302</v>
      </c>
      <c r="D100" s="46" t="s">
        <v>303</v>
      </c>
      <c r="E100" s="46" t="s">
        <v>304</v>
      </c>
      <c r="F100" s="46" t="s">
        <v>305</v>
      </c>
      <c r="G100" s="46" t="s">
        <v>306</v>
      </c>
      <c r="H100" s="46" t="s">
        <v>307</v>
      </c>
      <c r="I100" s="46" t="s">
        <v>308</v>
      </c>
      <c r="J100" s="46" t="s">
        <v>309</v>
      </c>
      <c r="K100" s="46"/>
      <c r="L100" s="46"/>
      <c r="M100" s="47"/>
    </row>
    <row r="101" spans="2:13" x14ac:dyDescent="0.25">
      <c r="B101" s="45" t="s">
        <v>27</v>
      </c>
      <c r="C101" s="46" t="s">
        <v>310</v>
      </c>
      <c r="D101" s="46" t="s">
        <v>311</v>
      </c>
      <c r="E101" s="46" t="s">
        <v>312</v>
      </c>
      <c r="F101" s="46" t="s">
        <v>313</v>
      </c>
      <c r="G101" s="46" t="s">
        <v>314</v>
      </c>
      <c r="H101" s="46" t="s">
        <v>315</v>
      </c>
      <c r="I101" s="46" t="s">
        <v>316</v>
      </c>
      <c r="J101" s="46" t="s">
        <v>317</v>
      </c>
      <c r="K101" s="46"/>
      <c r="L101" s="46"/>
      <c r="M101" s="47"/>
    </row>
    <row r="102" spans="2:13" x14ac:dyDescent="0.25">
      <c r="B102" s="45" t="s">
        <v>105</v>
      </c>
      <c r="C102" s="46" t="s">
        <v>318</v>
      </c>
      <c r="D102" s="46" t="s">
        <v>319</v>
      </c>
      <c r="E102" s="46" t="s">
        <v>320</v>
      </c>
      <c r="F102" s="46" t="s">
        <v>321</v>
      </c>
      <c r="G102" s="46" t="s">
        <v>322</v>
      </c>
      <c r="H102" s="46" t="s">
        <v>323</v>
      </c>
      <c r="I102" s="46" t="s">
        <v>324</v>
      </c>
      <c r="J102" s="46" t="s">
        <v>325</v>
      </c>
      <c r="K102" s="46"/>
      <c r="L102" s="46"/>
      <c r="M102" s="47"/>
    </row>
    <row r="103" spans="2:13" x14ac:dyDescent="0.25">
      <c r="B103" s="45" t="s">
        <v>146</v>
      </c>
      <c r="C103" s="46" t="s">
        <v>326</v>
      </c>
      <c r="D103" s="46" t="s">
        <v>327</v>
      </c>
      <c r="E103" s="46" t="s">
        <v>328</v>
      </c>
      <c r="F103" s="46" t="s">
        <v>329</v>
      </c>
      <c r="G103" s="46" t="s">
        <v>330</v>
      </c>
      <c r="H103" s="46" t="s">
        <v>331</v>
      </c>
      <c r="I103" s="46" t="s">
        <v>332</v>
      </c>
      <c r="J103" s="46" t="s">
        <v>333</v>
      </c>
      <c r="K103" s="46"/>
      <c r="L103" s="46"/>
      <c r="M103" s="47"/>
    </row>
    <row r="104" spans="2:13" x14ac:dyDescent="0.25">
      <c r="B104" s="45" t="s">
        <v>13</v>
      </c>
      <c r="C104" s="46" t="s">
        <v>334</v>
      </c>
      <c r="D104" s="46" t="s">
        <v>335</v>
      </c>
      <c r="E104" s="46" t="s">
        <v>336</v>
      </c>
      <c r="F104" s="46" t="s">
        <v>337</v>
      </c>
      <c r="G104" s="46" t="s">
        <v>338</v>
      </c>
      <c r="H104" s="46" t="s">
        <v>339</v>
      </c>
      <c r="I104" s="46" t="s">
        <v>340</v>
      </c>
      <c r="J104" s="46" t="s">
        <v>341</v>
      </c>
      <c r="K104" s="46"/>
      <c r="L104" s="46"/>
      <c r="M104" s="47"/>
    </row>
    <row r="105" spans="2:13" x14ac:dyDescent="0.25">
      <c r="B105" s="45" t="s">
        <v>143</v>
      </c>
      <c r="C105" s="46" t="s">
        <v>342</v>
      </c>
      <c r="D105" s="46" t="s">
        <v>343</v>
      </c>
      <c r="E105" s="46" t="s">
        <v>344</v>
      </c>
      <c r="F105" s="46" t="s">
        <v>345</v>
      </c>
      <c r="G105" s="46" t="s">
        <v>346</v>
      </c>
      <c r="H105" s="46" t="s">
        <v>347</v>
      </c>
      <c r="I105" s="46" t="s">
        <v>348</v>
      </c>
      <c r="J105" s="46" t="s">
        <v>349</v>
      </c>
      <c r="K105" s="46"/>
      <c r="L105" s="46"/>
      <c r="M105" s="47"/>
    </row>
    <row r="106" spans="2:13" x14ac:dyDescent="0.25">
      <c r="B106" s="45" t="s">
        <v>151</v>
      </c>
      <c r="C106" s="46" t="s">
        <v>350</v>
      </c>
      <c r="D106" s="46" t="s">
        <v>351</v>
      </c>
      <c r="E106" s="46" t="s">
        <v>352</v>
      </c>
      <c r="F106" s="46" t="s">
        <v>353</v>
      </c>
      <c r="G106" s="46" t="s">
        <v>354</v>
      </c>
      <c r="H106" s="46" t="s">
        <v>355</v>
      </c>
      <c r="I106" s="46" t="s">
        <v>356</v>
      </c>
      <c r="J106" s="46" t="s">
        <v>357</v>
      </c>
      <c r="K106" s="46"/>
      <c r="L106" s="46"/>
      <c r="M106" s="47"/>
    </row>
    <row r="107" spans="2:13" x14ac:dyDescent="0.25">
      <c r="B107" s="45" t="s">
        <v>165</v>
      </c>
      <c r="C107" s="46" t="s">
        <v>358</v>
      </c>
      <c r="D107" s="46" t="s">
        <v>359</v>
      </c>
      <c r="E107" s="46" t="s">
        <v>360</v>
      </c>
      <c r="F107" s="46" t="s">
        <v>361</v>
      </c>
      <c r="G107" s="46" t="s">
        <v>362</v>
      </c>
      <c r="H107" s="46" t="s">
        <v>363</v>
      </c>
      <c r="I107" s="46" t="s">
        <v>364</v>
      </c>
      <c r="J107" s="46" t="s">
        <v>365</v>
      </c>
      <c r="K107" s="46"/>
      <c r="L107" s="46"/>
      <c r="M107" s="47"/>
    </row>
    <row r="108" spans="2:13" x14ac:dyDescent="0.25">
      <c r="B108" s="45" t="s">
        <v>128</v>
      </c>
      <c r="C108" s="46" t="s">
        <v>366</v>
      </c>
      <c r="D108" s="46" t="s">
        <v>367</v>
      </c>
      <c r="E108" s="46" t="s">
        <v>368</v>
      </c>
      <c r="F108" s="46" t="s">
        <v>369</v>
      </c>
      <c r="G108" s="46" t="s">
        <v>370</v>
      </c>
      <c r="H108" s="46" t="s">
        <v>371</v>
      </c>
      <c r="I108" s="46" t="s">
        <v>372</v>
      </c>
      <c r="J108" s="46" t="s">
        <v>373</v>
      </c>
      <c r="K108" s="46"/>
      <c r="L108" s="46"/>
      <c r="M108" s="47"/>
    </row>
    <row r="109" spans="2:13" x14ac:dyDescent="0.25">
      <c r="B109" s="45" t="s">
        <v>161</v>
      </c>
      <c r="C109" s="46" t="s">
        <v>374</v>
      </c>
      <c r="D109" s="46" t="s">
        <v>375</v>
      </c>
      <c r="E109" s="46" t="s">
        <v>376</v>
      </c>
      <c r="F109" s="46" t="s">
        <v>377</v>
      </c>
      <c r="G109" s="46" t="s">
        <v>378</v>
      </c>
      <c r="H109" s="46" t="s">
        <v>379</v>
      </c>
      <c r="I109" s="46" t="s">
        <v>380</v>
      </c>
      <c r="J109" s="46" t="s">
        <v>381</v>
      </c>
      <c r="K109" s="46"/>
      <c r="L109" s="46"/>
      <c r="M109" s="47"/>
    </row>
    <row r="110" spans="2:13" x14ac:dyDescent="0.25">
      <c r="B110" s="45" t="s">
        <v>129</v>
      </c>
      <c r="C110" s="46" t="s">
        <v>382</v>
      </c>
      <c r="D110" s="46" t="s">
        <v>383</v>
      </c>
      <c r="E110" s="46" t="s">
        <v>384</v>
      </c>
      <c r="F110" s="46" t="s">
        <v>385</v>
      </c>
      <c r="G110" s="46" t="s">
        <v>386</v>
      </c>
      <c r="H110" s="46" t="s">
        <v>387</v>
      </c>
      <c r="I110" s="46" t="s">
        <v>388</v>
      </c>
      <c r="J110" s="46" t="s">
        <v>389</v>
      </c>
      <c r="K110" s="46"/>
      <c r="L110" s="46"/>
      <c r="M110" s="47"/>
    </row>
    <row r="111" spans="2:13" x14ac:dyDescent="0.25">
      <c r="B111" s="45" t="s">
        <v>148</v>
      </c>
      <c r="C111" s="46" t="s">
        <v>390</v>
      </c>
      <c r="D111" s="46" t="s">
        <v>391</v>
      </c>
      <c r="E111" s="46" t="s">
        <v>392</v>
      </c>
      <c r="F111" s="46" t="s">
        <v>393</v>
      </c>
      <c r="G111" s="46" t="s">
        <v>394</v>
      </c>
      <c r="H111" s="46" t="s">
        <v>395</v>
      </c>
      <c r="I111" s="46" t="s">
        <v>396</v>
      </c>
      <c r="J111" s="46" t="s">
        <v>397</v>
      </c>
      <c r="K111" s="46"/>
      <c r="L111" s="46"/>
      <c r="M111" s="47"/>
    </row>
    <row r="112" spans="2:13" x14ac:dyDescent="0.25">
      <c r="B112" s="45" t="s">
        <v>155</v>
      </c>
      <c r="C112" s="46" t="s">
        <v>398</v>
      </c>
      <c r="D112" s="46" t="s">
        <v>399</v>
      </c>
      <c r="E112" s="46" t="s">
        <v>400</v>
      </c>
      <c r="F112" s="46" t="s">
        <v>401</v>
      </c>
      <c r="G112" s="46" t="s">
        <v>402</v>
      </c>
      <c r="H112" s="46" t="s">
        <v>403</v>
      </c>
      <c r="I112" s="46" t="s">
        <v>404</v>
      </c>
      <c r="J112" s="46" t="s">
        <v>405</v>
      </c>
      <c r="K112" s="46"/>
      <c r="L112" s="46"/>
      <c r="M112" s="47"/>
    </row>
    <row r="113" spans="2:13" x14ac:dyDescent="0.25">
      <c r="B113" s="45" t="s">
        <v>121</v>
      </c>
      <c r="C113" s="46" t="s">
        <v>406</v>
      </c>
      <c r="D113" s="46" t="s">
        <v>407</v>
      </c>
      <c r="E113" s="46" t="s">
        <v>408</v>
      </c>
      <c r="F113" s="46" t="s">
        <v>409</v>
      </c>
      <c r="G113" s="46" t="s">
        <v>410</v>
      </c>
      <c r="H113" s="46" t="s">
        <v>411</v>
      </c>
      <c r="I113" s="46" t="s">
        <v>412</v>
      </c>
      <c r="J113" s="46" t="s">
        <v>413</v>
      </c>
      <c r="K113" s="46"/>
      <c r="L113" s="46"/>
      <c r="M113" s="47"/>
    </row>
    <row r="114" spans="2:13" x14ac:dyDescent="0.25">
      <c r="B114" s="45" t="s">
        <v>134</v>
      </c>
      <c r="C114" s="46" t="s">
        <v>414</v>
      </c>
      <c r="D114" s="46" t="s">
        <v>415</v>
      </c>
      <c r="E114" s="46" t="s">
        <v>416</v>
      </c>
      <c r="F114" s="46" t="s">
        <v>417</v>
      </c>
      <c r="G114" s="46" t="s">
        <v>418</v>
      </c>
      <c r="H114" s="46" t="s">
        <v>419</v>
      </c>
      <c r="I114" s="46" t="s">
        <v>420</v>
      </c>
      <c r="J114" s="46" t="s">
        <v>421</v>
      </c>
      <c r="K114" s="46"/>
      <c r="L114" s="46"/>
      <c r="M114" s="47"/>
    </row>
    <row r="115" spans="2:13" x14ac:dyDescent="0.25">
      <c r="B115" s="45" t="s">
        <v>122</v>
      </c>
      <c r="C115" s="46" t="s">
        <v>422</v>
      </c>
      <c r="D115" s="46" t="s">
        <v>423</v>
      </c>
      <c r="E115" s="46" t="s">
        <v>424</v>
      </c>
      <c r="F115" s="46" t="s">
        <v>425</v>
      </c>
      <c r="G115" s="46" t="s">
        <v>426</v>
      </c>
      <c r="H115" s="46" t="s">
        <v>427</v>
      </c>
      <c r="I115" s="46" t="s">
        <v>428</v>
      </c>
      <c r="J115" s="46" t="s">
        <v>429</v>
      </c>
      <c r="K115" s="46"/>
      <c r="L115" s="46"/>
      <c r="M115" s="47"/>
    </row>
    <row r="116" spans="2:13" x14ac:dyDescent="0.25">
      <c r="B116" s="45" t="s">
        <v>120</v>
      </c>
      <c r="C116" s="46" t="s">
        <v>430</v>
      </c>
      <c r="D116" s="46" t="s">
        <v>431</v>
      </c>
      <c r="E116" s="46" t="s">
        <v>432</v>
      </c>
      <c r="F116" s="46" t="s">
        <v>433</v>
      </c>
      <c r="G116" s="46" t="s">
        <v>434</v>
      </c>
      <c r="H116" s="46" t="s">
        <v>435</v>
      </c>
      <c r="I116" s="46" t="s">
        <v>436</v>
      </c>
      <c r="J116" s="46" t="s">
        <v>437</v>
      </c>
      <c r="K116" s="46"/>
      <c r="L116" s="46"/>
      <c r="M116" s="47"/>
    </row>
    <row r="117" spans="2:13" x14ac:dyDescent="0.25">
      <c r="B117" s="45" t="s">
        <v>149</v>
      </c>
      <c r="C117" s="46" t="s">
        <v>438</v>
      </c>
      <c r="D117" s="46" t="s">
        <v>439</v>
      </c>
      <c r="E117" s="46" t="s">
        <v>440</v>
      </c>
      <c r="F117" s="46" t="s">
        <v>441</v>
      </c>
      <c r="G117" s="46" t="s">
        <v>442</v>
      </c>
      <c r="H117" s="46" t="s">
        <v>443</v>
      </c>
      <c r="I117" s="46" t="s">
        <v>444</v>
      </c>
      <c r="J117" s="46" t="s">
        <v>445</v>
      </c>
      <c r="K117" s="46"/>
      <c r="L117" s="46"/>
      <c r="M117" s="47"/>
    </row>
    <row r="118" spans="2:13" x14ac:dyDescent="0.25">
      <c r="B118" s="45" t="s">
        <v>138</v>
      </c>
      <c r="C118" s="46" t="s">
        <v>446</v>
      </c>
      <c r="D118" s="46" t="s">
        <v>447</v>
      </c>
      <c r="E118" s="46" t="s">
        <v>448</v>
      </c>
      <c r="F118" s="46" t="s">
        <v>449</v>
      </c>
      <c r="G118" s="46" t="s">
        <v>450</v>
      </c>
      <c r="H118" s="46" t="s">
        <v>451</v>
      </c>
      <c r="I118" s="46" t="s">
        <v>452</v>
      </c>
      <c r="J118" s="46" t="s">
        <v>453</v>
      </c>
      <c r="K118" s="46"/>
      <c r="L118" s="46"/>
      <c r="M118" s="47"/>
    </row>
    <row r="119" spans="2:13" x14ac:dyDescent="0.25">
      <c r="B119" s="45" t="s">
        <v>118</v>
      </c>
      <c r="C119" s="46" t="s">
        <v>454</v>
      </c>
      <c r="D119" s="46" t="s">
        <v>455</v>
      </c>
      <c r="E119" s="46" t="s">
        <v>456</v>
      </c>
      <c r="F119" s="46" t="s">
        <v>457</v>
      </c>
      <c r="G119" s="46" t="s">
        <v>458</v>
      </c>
      <c r="H119" s="46" t="s">
        <v>459</v>
      </c>
      <c r="I119" s="46" t="s">
        <v>460</v>
      </c>
      <c r="J119" s="46" t="s">
        <v>461</v>
      </c>
      <c r="K119" s="46"/>
      <c r="L119" s="46"/>
      <c r="M119" s="47"/>
    </row>
    <row r="120" spans="2:13" x14ac:dyDescent="0.25">
      <c r="B120" s="45" t="s">
        <v>111</v>
      </c>
      <c r="C120" s="46" t="s">
        <v>462</v>
      </c>
      <c r="D120" s="46" t="s">
        <v>463</v>
      </c>
      <c r="E120" s="46" t="s">
        <v>464</v>
      </c>
      <c r="F120" s="46" t="s">
        <v>465</v>
      </c>
      <c r="G120" s="46" t="s">
        <v>466</v>
      </c>
      <c r="H120" s="46" t="s">
        <v>467</v>
      </c>
      <c r="I120" s="46" t="s">
        <v>468</v>
      </c>
      <c r="J120" s="46" t="s">
        <v>469</v>
      </c>
      <c r="K120" s="46"/>
      <c r="L120" s="46"/>
      <c r="M120" s="47"/>
    </row>
    <row r="121" spans="2:13" x14ac:dyDescent="0.25">
      <c r="B121" s="45" t="s">
        <v>127</v>
      </c>
      <c r="C121" s="46" t="s">
        <v>470</v>
      </c>
      <c r="D121" s="46" t="s">
        <v>471</v>
      </c>
      <c r="E121" s="46" t="s">
        <v>472</v>
      </c>
      <c r="F121" s="46" t="s">
        <v>473</v>
      </c>
      <c r="G121" s="46" t="s">
        <v>474</v>
      </c>
      <c r="H121" s="46" t="s">
        <v>475</v>
      </c>
      <c r="I121" s="46" t="s">
        <v>476</v>
      </c>
      <c r="J121" s="46" t="s">
        <v>477</v>
      </c>
      <c r="K121" s="46"/>
      <c r="L121" s="46"/>
      <c r="M121" s="47"/>
    </row>
    <row r="122" spans="2:13" x14ac:dyDescent="0.25">
      <c r="B122" s="45" t="s">
        <v>137</v>
      </c>
      <c r="C122" s="46" t="s">
        <v>478</v>
      </c>
      <c r="D122" s="46" t="s">
        <v>479</v>
      </c>
      <c r="E122" s="46" t="s">
        <v>480</v>
      </c>
      <c r="F122" s="46" t="s">
        <v>481</v>
      </c>
      <c r="G122" s="46" t="s">
        <v>482</v>
      </c>
      <c r="H122" s="46" t="s">
        <v>483</v>
      </c>
      <c r="I122" s="46" t="s">
        <v>484</v>
      </c>
      <c r="J122" s="46" t="s">
        <v>485</v>
      </c>
      <c r="K122" s="46"/>
      <c r="L122" s="46"/>
      <c r="M122" s="47"/>
    </row>
    <row r="123" spans="2:13" x14ac:dyDescent="0.25">
      <c r="B123" s="45" t="s">
        <v>162</v>
      </c>
      <c r="C123" s="46" t="s">
        <v>486</v>
      </c>
      <c r="D123" s="46" t="s">
        <v>487</v>
      </c>
      <c r="E123" s="46" t="s">
        <v>488</v>
      </c>
      <c r="F123" s="46" t="s">
        <v>489</v>
      </c>
      <c r="G123" s="46" t="s">
        <v>490</v>
      </c>
      <c r="H123" s="46" t="s">
        <v>491</v>
      </c>
      <c r="I123" s="46" t="s">
        <v>492</v>
      </c>
      <c r="J123" s="46" t="s">
        <v>493</v>
      </c>
      <c r="K123" s="46"/>
      <c r="L123" s="46"/>
      <c r="M123" s="47"/>
    </row>
    <row r="124" spans="2:13" x14ac:dyDescent="0.25">
      <c r="B124" s="45" t="s">
        <v>157</v>
      </c>
      <c r="C124" s="46" t="s">
        <v>494</v>
      </c>
      <c r="D124" s="46" t="s">
        <v>495</v>
      </c>
      <c r="E124" s="46" t="s">
        <v>496</v>
      </c>
      <c r="F124" s="46" t="s">
        <v>497</v>
      </c>
      <c r="G124" s="46" t="s">
        <v>498</v>
      </c>
      <c r="H124" s="46" t="s">
        <v>499</v>
      </c>
      <c r="I124" s="46" t="s">
        <v>500</v>
      </c>
      <c r="J124" s="46" t="s">
        <v>501</v>
      </c>
      <c r="K124" s="46"/>
      <c r="L124" s="46"/>
      <c r="M124" s="47"/>
    </row>
    <row r="125" spans="2:13" x14ac:dyDescent="0.25">
      <c r="B125" s="45" t="s">
        <v>139</v>
      </c>
      <c r="C125" s="46" t="s">
        <v>502</v>
      </c>
      <c r="D125" s="46" t="s">
        <v>503</v>
      </c>
      <c r="E125" s="46" t="s">
        <v>504</v>
      </c>
      <c r="F125" s="46" t="s">
        <v>505</v>
      </c>
      <c r="G125" s="46" t="s">
        <v>506</v>
      </c>
      <c r="H125" s="46" t="s">
        <v>507</v>
      </c>
      <c r="I125" s="46" t="s">
        <v>508</v>
      </c>
      <c r="J125" s="46" t="s">
        <v>509</v>
      </c>
      <c r="K125" s="46"/>
      <c r="L125" s="46"/>
      <c r="M125" s="47"/>
    </row>
    <row r="126" spans="2:13" x14ac:dyDescent="0.25">
      <c r="B126" s="45" t="s">
        <v>125</v>
      </c>
      <c r="C126" s="46" t="s">
        <v>510</v>
      </c>
      <c r="D126" s="46" t="s">
        <v>511</v>
      </c>
      <c r="E126" s="46" t="s">
        <v>512</v>
      </c>
      <c r="F126" s="46" t="s">
        <v>513</v>
      </c>
      <c r="G126" s="46" t="s">
        <v>514</v>
      </c>
      <c r="H126" s="46" t="s">
        <v>515</v>
      </c>
      <c r="I126" s="46" t="s">
        <v>516</v>
      </c>
      <c r="J126" s="46" t="s">
        <v>517</v>
      </c>
      <c r="K126" s="46"/>
      <c r="L126" s="46"/>
      <c r="M126" s="47"/>
    </row>
    <row r="127" spans="2:13" x14ac:dyDescent="0.25">
      <c r="B127" s="45" t="s">
        <v>144</v>
      </c>
      <c r="C127" s="46" t="s">
        <v>518</v>
      </c>
      <c r="D127" s="46" t="s">
        <v>519</v>
      </c>
      <c r="E127" s="46" t="s">
        <v>520</v>
      </c>
      <c r="F127" s="46" t="s">
        <v>521</v>
      </c>
      <c r="G127" s="46" t="s">
        <v>522</v>
      </c>
      <c r="H127" s="46" t="s">
        <v>523</v>
      </c>
      <c r="I127" s="46" t="s">
        <v>524</v>
      </c>
      <c r="J127" s="46" t="s">
        <v>525</v>
      </c>
      <c r="K127" s="46"/>
      <c r="L127" s="46"/>
      <c r="M127" s="47"/>
    </row>
    <row r="128" spans="2:13" x14ac:dyDescent="0.25">
      <c r="B128" s="45" t="s">
        <v>123</v>
      </c>
      <c r="C128" s="46" t="s">
        <v>526</v>
      </c>
      <c r="D128" s="46" t="s">
        <v>527</v>
      </c>
      <c r="E128" s="46" t="s">
        <v>528</v>
      </c>
      <c r="F128" s="46" t="s">
        <v>529</v>
      </c>
      <c r="G128" s="46" t="s">
        <v>530</v>
      </c>
      <c r="H128" s="46" t="s">
        <v>531</v>
      </c>
      <c r="I128" s="46" t="s">
        <v>532</v>
      </c>
      <c r="J128" s="46" t="s">
        <v>533</v>
      </c>
      <c r="K128" s="46"/>
      <c r="L128" s="46"/>
      <c r="M128" s="47"/>
    </row>
    <row r="129" spans="2:13" x14ac:dyDescent="0.25">
      <c r="B129" s="45" t="s">
        <v>166</v>
      </c>
      <c r="C129" s="46" t="s">
        <v>534</v>
      </c>
      <c r="D129" s="46" t="s">
        <v>535</v>
      </c>
      <c r="E129" s="46" t="s">
        <v>536</v>
      </c>
      <c r="F129" s="46" t="s">
        <v>537</v>
      </c>
      <c r="G129" s="46" t="s">
        <v>538</v>
      </c>
      <c r="H129" s="46" t="s">
        <v>539</v>
      </c>
      <c r="I129" s="46" t="s">
        <v>540</v>
      </c>
      <c r="J129" s="46" t="s">
        <v>541</v>
      </c>
      <c r="K129" s="46"/>
      <c r="L129" s="46"/>
      <c r="M129" s="47"/>
    </row>
    <row r="130" spans="2:13" x14ac:dyDescent="0.25">
      <c r="B130" s="45" t="s">
        <v>163</v>
      </c>
      <c r="C130" s="46" t="s">
        <v>542</v>
      </c>
      <c r="D130" s="46" t="s">
        <v>543</v>
      </c>
      <c r="E130" s="46" t="s">
        <v>544</v>
      </c>
      <c r="F130" s="46" t="s">
        <v>545</v>
      </c>
      <c r="G130" s="46" t="s">
        <v>546</v>
      </c>
      <c r="H130" s="46" t="s">
        <v>547</v>
      </c>
      <c r="I130" s="46" t="s">
        <v>548</v>
      </c>
      <c r="J130" s="46" t="s">
        <v>549</v>
      </c>
      <c r="K130" s="46"/>
      <c r="L130" s="46"/>
      <c r="M130" s="47"/>
    </row>
    <row r="131" spans="2:13" x14ac:dyDescent="0.25">
      <c r="B131" s="45" t="s">
        <v>115</v>
      </c>
      <c r="C131" s="46" t="s">
        <v>550</v>
      </c>
      <c r="D131" s="46" t="s">
        <v>551</v>
      </c>
      <c r="E131" s="46" t="s">
        <v>552</v>
      </c>
      <c r="F131" s="46" t="s">
        <v>553</v>
      </c>
      <c r="G131" s="46" t="s">
        <v>554</v>
      </c>
      <c r="H131" s="46" t="s">
        <v>555</v>
      </c>
      <c r="I131" s="46" t="s">
        <v>556</v>
      </c>
      <c r="J131" s="46" t="s">
        <v>557</v>
      </c>
      <c r="K131" s="46"/>
      <c r="L131" s="46"/>
      <c r="M131" s="47"/>
    </row>
    <row r="132" spans="2:13" x14ac:dyDescent="0.25">
      <c r="B132" s="45" t="s">
        <v>23</v>
      </c>
      <c r="C132" s="46" t="s">
        <v>558</v>
      </c>
      <c r="D132" s="46" t="s">
        <v>559</v>
      </c>
      <c r="E132" s="46" t="s">
        <v>560</v>
      </c>
      <c r="F132" s="46" t="s">
        <v>561</v>
      </c>
      <c r="G132" s="46" t="s">
        <v>562</v>
      </c>
      <c r="H132" s="46" t="s">
        <v>563</v>
      </c>
      <c r="I132" s="46" t="s">
        <v>564</v>
      </c>
      <c r="J132" s="46" t="s">
        <v>565</v>
      </c>
      <c r="K132" s="46"/>
      <c r="L132" s="46"/>
      <c r="M132" s="47"/>
    </row>
    <row r="133" spans="2:13" x14ac:dyDescent="0.25">
      <c r="B133" s="45" t="s">
        <v>153</v>
      </c>
      <c r="C133" s="46" t="s">
        <v>566</v>
      </c>
      <c r="D133" s="46" t="s">
        <v>567</v>
      </c>
      <c r="E133" s="46" t="s">
        <v>568</v>
      </c>
      <c r="F133" s="46" t="s">
        <v>569</v>
      </c>
      <c r="G133" s="46" t="s">
        <v>570</v>
      </c>
      <c r="H133" s="46" t="s">
        <v>571</v>
      </c>
      <c r="I133" s="46" t="s">
        <v>572</v>
      </c>
      <c r="J133" s="46" t="s">
        <v>573</v>
      </c>
      <c r="K133" s="46"/>
      <c r="L133" s="46"/>
      <c r="M133" s="47"/>
    </row>
    <row r="134" spans="2:13" x14ac:dyDescent="0.25">
      <c r="B134" s="45" t="s">
        <v>136</v>
      </c>
      <c r="C134" s="46" t="s">
        <v>574</v>
      </c>
      <c r="D134" s="46" t="s">
        <v>575</v>
      </c>
      <c r="E134" s="46" t="s">
        <v>576</v>
      </c>
      <c r="F134" s="46" t="s">
        <v>577</v>
      </c>
      <c r="G134" s="46" t="s">
        <v>578</v>
      </c>
      <c r="H134" s="46" t="s">
        <v>579</v>
      </c>
      <c r="I134" s="46" t="s">
        <v>580</v>
      </c>
      <c r="J134" s="46" t="s">
        <v>581</v>
      </c>
      <c r="K134" s="46"/>
      <c r="L134" s="46"/>
      <c r="M134" s="47"/>
    </row>
    <row r="135" spans="2:13" x14ac:dyDescent="0.25">
      <c r="B135" s="45" t="s">
        <v>141</v>
      </c>
      <c r="C135" s="46" t="s">
        <v>582</v>
      </c>
      <c r="D135" s="46" t="s">
        <v>583</v>
      </c>
      <c r="E135" s="46" t="s">
        <v>584</v>
      </c>
      <c r="F135" s="46" t="s">
        <v>585</v>
      </c>
      <c r="G135" s="46" t="s">
        <v>586</v>
      </c>
      <c r="H135" s="46" t="s">
        <v>587</v>
      </c>
      <c r="I135" s="46" t="s">
        <v>588</v>
      </c>
      <c r="J135" s="46" t="s">
        <v>589</v>
      </c>
      <c r="K135" s="46"/>
      <c r="L135" s="46"/>
      <c r="M135" s="47"/>
    </row>
    <row r="136" spans="2:13" x14ac:dyDescent="0.25">
      <c r="B136" s="45" t="s">
        <v>150</v>
      </c>
      <c r="C136" s="46" t="s">
        <v>590</v>
      </c>
      <c r="D136" s="46" t="s">
        <v>591</v>
      </c>
      <c r="E136" s="46" t="s">
        <v>592</v>
      </c>
      <c r="F136" s="46" t="s">
        <v>593</v>
      </c>
      <c r="G136" s="46" t="s">
        <v>594</v>
      </c>
      <c r="H136" s="46" t="s">
        <v>595</v>
      </c>
      <c r="I136" s="46" t="s">
        <v>596</v>
      </c>
      <c r="J136" s="46" t="s">
        <v>597</v>
      </c>
      <c r="K136" s="46"/>
      <c r="L136" s="46"/>
      <c r="M136" s="47"/>
    </row>
    <row r="137" spans="2:13" x14ac:dyDescent="0.25">
      <c r="B137" s="45" t="s">
        <v>598</v>
      </c>
      <c r="C137" s="46" t="s">
        <v>599</v>
      </c>
      <c r="D137" s="46" t="s">
        <v>455</v>
      </c>
      <c r="E137" s="46" t="s">
        <v>600</v>
      </c>
      <c r="F137" s="46" t="s">
        <v>601</v>
      </c>
      <c r="G137" s="46" t="s">
        <v>602</v>
      </c>
      <c r="H137" s="46" t="s">
        <v>603</v>
      </c>
      <c r="I137" s="46" t="s">
        <v>604</v>
      </c>
      <c r="J137" s="46" t="s">
        <v>605</v>
      </c>
      <c r="K137" s="46"/>
      <c r="L137" s="46"/>
      <c r="M137" s="47"/>
    </row>
    <row r="138" spans="2:13" x14ac:dyDescent="0.25">
      <c r="B138" s="45" t="s">
        <v>117</v>
      </c>
      <c r="C138" s="46" t="s">
        <v>606</v>
      </c>
      <c r="D138" s="46" t="s">
        <v>607</v>
      </c>
      <c r="E138" s="46" t="s">
        <v>608</v>
      </c>
      <c r="F138" s="46" t="s">
        <v>609</v>
      </c>
      <c r="G138" s="46" t="s">
        <v>610</v>
      </c>
      <c r="H138" s="46" t="s">
        <v>611</v>
      </c>
      <c r="I138" s="46" t="s">
        <v>612</v>
      </c>
      <c r="J138" s="46" t="s">
        <v>613</v>
      </c>
      <c r="K138" s="46"/>
      <c r="L138" s="46"/>
      <c r="M138" s="47"/>
    </row>
    <row r="139" spans="2:13" x14ac:dyDescent="0.25">
      <c r="B139" s="45" t="s">
        <v>614</v>
      </c>
      <c r="C139" s="46" t="s">
        <v>615</v>
      </c>
      <c r="D139" s="46" t="s">
        <v>616</v>
      </c>
      <c r="E139" s="46" t="s">
        <v>617</v>
      </c>
      <c r="F139" s="46" t="s">
        <v>618</v>
      </c>
      <c r="G139" s="46" t="s">
        <v>619</v>
      </c>
      <c r="H139" s="46" t="s">
        <v>620</v>
      </c>
      <c r="I139" s="46" t="s">
        <v>621</v>
      </c>
      <c r="J139" s="46" t="s">
        <v>622</v>
      </c>
      <c r="K139" s="46"/>
      <c r="L139" s="46"/>
      <c r="M139" s="47"/>
    </row>
    <row r="140" spans="2:13" x14ac:dyDescent="0.25">
      <c r="B140" s="45" t="s">
        <v>132</v>
      </c>
      <c r="C140" s="46" t="s">
        <v>623</v>
      </c>
      <c r="D140" s="46" t="s">
        <v>624</v>
      </c>
      <c r="E140" s="46" t="s">
        <v>625</v>
      </c>
      <c r="F140" s="46" t="s">
        <v>626</v>
      </c>
      <c r="G140" s="46" t="s">
        <v>627</v>
      </c>
      <c r="H140" s="46" t="s">
        <v>628</v>
      </c>
      <c r="I140" s="46" t="s">
        <v>629</v>
      </c>
      <c r="J140" s="46" t="s">
        <v>630</v>
      </c>
      <c r="K140" s="46"/>
      <c r="L140" s="46"/>
      <c r="M140" s="47"/>
    </row>
    <row r="141" spans="2:13" x14ac:dyDescent="0.25">
      <c r="B141" s="45" t="s">
        <v>631</v>
      </c>
      <c r="C141" s="46" t="s">
        <v>632</v>
      </c>
      <c r="D141" s="46" t="s">
        <v>633</v>
      </c>
      <c r="E141" s="46" t="s">
        <v>634</v>
      </c>
      <c r="F141" s="46" t="s">
        <v>635</v>
      </c>
      <c r="G141" s="46" t="s">
        <v>636</v>
      </c>
      <c r="H141" s="46" t="s">
        <v>637</v>
      </c>
      <c r="I141" s="46" t="s">
        <v>638</v>
      </c>
      <c r="J141" s="46" t="s">
        <v>639</v>
      </c>
      <c r="K141" s="46"/>
      <c r="L141" s="46"/>
      <c r="M141" s="47"/>
    </row>
    <row r="142" spans="2:13" x14ac:dyDescent="0.25">
      <c r="B142" s="45" t="s">
        <v>168</v>
      </c>
      <c r="C142" s="46" t="s">
        <v>640</v>
      </c>
      <c r="D142" s="46" t="s">
        <v>641</v>
      </c>
      <c r="E142" s="46" t="s">
        <v>642</v>
      </c>
      <c r="F142" s="46" t="s">
        <v>643</v>
      </c>
      <c r="G142" s="46" t="s">
        <v>644</v>
      </c>
      <c r="H142" s="46" t="s">
        <v>645</v>
      </c>
      <c r="I142" s="46" t="s">
        <v>646</v>
      </c>
      <c r="J142" s="46" t="s">
        <v>647</v>
      </c>
      <c r="K142" s="46"/>
      <c r="L142" s="46"/>
      <c r="M142" s="47"/>
    </row>
    <row r="143" spans="2:13" x14ac:dyDescent="0.25">
      <c r="B143" s="45" t="s">
        <v>156</v>
      </c>
      <c r="C143" s="46" t="s">
        <v>648</v>
      </c>
      <c r="D143" s="46" t="s">
        <v>649</v>
      </c>
      <c r="E143" s="46" t="s">
        <v>650</v>
      </c>
      <c r="F143" s="46" t="s">
        <v>651</v>
      </c>
      <c r="G143" s="46" t="s">
        <v>652</v>
      </c>
      <c r="H143" s="46" t="s">
        <v>653</v>
      </c>
      <c r="I143" s="46" t="s">
        <v>654</v>
      </c>
      <c r="J143" s="46" t="s">
        <v>655</v>
      </c>
      <c r="K143" s="46"/>
      <c r="L143" s="46"/>
      <c r="M143" s="47"/>
    </row>
    <row r="144" spans="2:13" x14ac:dyDescent="0.25">
      <c r="B144" s="45" t="s">
        <v>131</v>
      </c>
      <c r="C144" s="46" t="s">
        <v>656</v>
      </c>
      <c r="D144" s="46" t="s">
        <v>657</v>
      </c>
      <c r="E144" s="46" t="s">
        <v>658</v>
      </c>
      <c r="F144" s="46" t="s">
        <v>659</v>
      </c>
      <c r="G144" s="46" t="s">
        <v>660</v>
      </c>
      <c r="H144" s="46" t="s">
        <v>661</v>
      </c>
      <c r="I144" s="46" t="s">
        <v>662</v>
      </c>
      <c r="J144" s="46" t="s">
        <v>663</v>
      </c>
      <c r="K144" s="46"/>
      <c r="L144" s="46"/>
      <c r="M144" s="47"/>
    </row>
    <row r="145" spans="2:13" x14ac:dyDescent="0.25">
      <c r="B145" s="45" t="s">
        <v>664</v>
      </c>
      <c r="C145" s="46" t="s">
        <v>665</v>
      </c>
      <c r="D145" s="46" t="s">
        <v>666</v>
      </c>
      <c r="E145" s="46" t="s">
        <v>667</v>
      </c>
      <c r="F145" s="46" t="s">
        <v>668</v>
      </c>
      <c r="G145" s="46" t="s">
        <v>669</v>
      </c>
      <c r="H145" s="46" t="s">
        <v>670</v>
      </c>
      <c r="I145" s="46" t="s">
        <v>671</v>
      </c>
      <c r="J145" s="46" t="s">
        <v>672</v>
      </c>
      <c r="K145" s="46"/>
      <c r="L145" s="46"/>
      <c r="M145" s="47"/>
    </row>
    <row r="146" spans="2:13" x14ac:dyDescent="0.25">
      <c r="B146" s="45" t="s">
        <v>116</v>
      </c>
      <c r="C146" s="46" t="s">
        <v>673</v>
      </c>
      <c r="D146" s="46" t="s">
        <v>674</v>
      </c>
      <c r="E146" s="46" t="s">
        <v>675</v>
      </c>
      <c r="F146" s="46" t="s">
        <v>676</v>
      </c>
      <c r="G146" s="46" t="s">
        <v>677</v>
      </c>
      <c r="H146" s="46" t="s">
        <v>678</v>
      </c>
      <c r="I146" s="46" t="s">
        <v>679</v>
      </c>
      <c r="J146" s="46" t="s">
        <v>680</v>
      </c>
      <c r="K146" s="46"/>
      <c r="L146" s="46"/>
      <c r="M146" s="47"/>
    </row>
    <row r="147" spans="2:13" x14ac:dyDescent="0.25">
      <c r="B147" s="45" t="s">
        <v>113</v>
      </c>
      <c r="C147" s="46" t="s">
        <v>681</v>
      </c>
      <c r="D147" s="46" t="s">
        <v>682</v>
      </c>
      <c r="E147" s="46" t="s">
        <v>683</v>
      </c>
      <c r="F147" s="46" t="s">
        <v>684</v>
      </c>
      <c r="G147" s="46" t="s">
        <v>685</v>
      </c>
      <c r="H147" s="46" t="s">
        <v>686</v>
      </c>
      <c r="I147" s="46" t="s">
        <v>687</v>
      </c>
      <c r="J147" s="46" t="s">
        <v>688</v>
      </c>
      <c r="K147" s="46"/>
      <c r="L147" s="46"/>
      <c r="M147" s="47"/>
    </row>
    <row r="148" spans="2:13" x14ac:dyDescent="0.25">
      <c r="B148" s="45" t="s">
        <v>154</v>
      </c>
      <c r="C148" s="46" t="s">
        <v>689</v>
      </c>
      <c r="D148" s="46" t="s">
        <v>287</v>
      </c>
      <c r="E148" s="46" t="s">
        <v>690</v>
      </c>
      <c r="F148" s="46" t="s">
        <v>691</v>
      </c>
      <c r="G148" s="46" t="s">
        <v>692</v>
      </c>
      <c r="H148" s="46" t="s">
        <v>693</v>
      </c>
      <c r="I148" s="46" t="s">
        <v>694</v>
      </c>
      <c r="J148" s="46" t="s">
        <v>695</v>
      </c>
      <c r="K148" s="46"/>
      <c r="L148" s="46"/>
      <c r="M148" s="47"/>
    </row>
    <row r="149" spans="2:13" x14ac:dyDescent="0.25">
      <c r="B149" s="45" t="s">
        <v>145</v>
      </c>
      <c r="C149" s="46" t="s">
        <v>696</v>
      </c>
      <c r="D149" s="46" t="s">
        <v>697</v>
      </c>
      <c r="E149" s="46" t="s">
        <v>698</v>
      </c>
      <c r="F149" s="46" t="s">
        <v>699</v>
      </c>
      <c r="G149" s="46" t="s">
        <v>700</v>
      </c>
      <c r="H149" s="46" t="s">
        <v>701</v>
      </c>
      <c r="I149" s="46" t="s">
        <v>702</v>
      </c>
      <c r="J149" s="46" t="s">
        <v>703</v>
      </c>
      <c r="K149" s="46"/>
      <c r="L149" s="46"/>
      <c r="M149" s="47"/>
    </row>
    <row r="150" spans="2:13" x14ac:dyDescent="0.25">
      <c r="B150" s="45" t="s">
        <v>158</v>
      </c>
      <c r="C150" s="46" t="s">
        <v>704</v>
      </c>
      <c r="D150" s="46" t="s">
        <v>705</v>
      </c>
      <c r="E150" s="46" t="s">
        <v>706</v>
      </c>
      <c r="F150" s="46" t="s">
        <v>707</v>
      </c>
      <c r="G150" s="46" t="s">
        <v>708</v>
      </c>
      <c r="H150" s="46" t="s">
        <v>709</v>
      </c>
      <c r="I150" s="46" t="s">
        <v>710</v>
      </c>
      <c r="J150" s="46" t="s">
        <v>711</v>
      </c>
      <c r="K150" s="46"/>
      <c r="L150" s="46"/>
      <c r="M150" s="47"/>
    </row>
    <row r="151" spans="2:13" x14ac:dyDescent="0.25">
      <c r="B151" s="45" t="s">
        <v>114</v>
      </c>
      <c r="C151" s="46" t="s">
        <v>712</v>
      </c>
      <c r="D151" s="46" t="s">
        <v>713</v>
      </c>
      <c r="E151" s="46" t="s">
        <v>714</v>
      </c>
      <c r="F151" s="46" t="s">
        <v>715</v>
      </c>
      <c r="G151" s="46" t="s">
        <v>716</v>
      </c>
      <c r="H151" s="46" t="s">
        <v>717</v>
      </c>
      <c r="I151" s="46" t="s">
        <v>718</v>
      </c>
      <c r="J151" s="46" t="s">
        <v>719</v>
      </c>
      <c r="K151" s="46"/>
      <c r="L151" s="46"/>
      <c r="M151" s="47"/>
    </row>
    <row r="152" spans="2:13" x14ac:dyDescent="0.25">
      <c r="B152" s="45" t="s">
        <v>164</v>
      </c>
      <c r="C152" s="46" t="s">
        <v>720</v>
      </c>
      <c r="D152" s="46" t="s">
        <v>721</v>
      </c>
      <c r="E152" s="46" t="s">
        <v>722</v>
      </c>
      <c r="F152" s="46" t="s">
        <v>723</v>
      </c>
      <c r="G152" s="46" t="s">
        <v>724</v>
      </c>
      <c r="H152" s="46" t="s">
        <v>725</v>
      </c>
      <c r="I152" s="46" t="s">
        <v>726</v>
      </c>
      <c r="J152" s="46" t="s">
        <v>727</v>
      </c>
      <c r="K152" s="46"/>
      <c r="L152" s="46"/>
      <c r="M152" s="47"/>
    </row>
    <row r="153" spans="2:13" x14ac:dyDescent="0.25">
      <c r="B153" s="45" t="s">
        <v>142</v>
      </c>
      <c r="C153" s="46" t="s">
        <v>728</v>
      </c>
      <c r="D153" s="46" t="s">
        <v>729</v>
      </c>
      <c r="E153" s="46" t="s">
        <v>730</v>
      </c>
      <c r="F153" s="46" t="s">
        <v>731</v>
      </c>
      <c r="G153" s="46" t="s">
        <v>732</v>
      </c>
      <c r="H153" s="46" t="s">
        <v>733</v>
      </c>
      <c r="I153" s="46" t="s">
        <v>734</v>
      </c>
      <c r="J153" s="46" t="s">
        <v>735</v>
      </c>
      <c r="K153" s="46"/>
      <c r="L153" s="46"/>
      <c r="M153" s="47"/>
    </row>
  </sheetData>
  <mergeCells count="2">
    <mergeCell ref="C1:C2"/>
    <mergeCell ref="B1:B2"/>
  </mergeCells>
  <hyperlinks>
    <hyperlink ref="A2" r:id="rId1" location="cite_note-48" display="https://en.wikipedia.org/wiki/Moons_of_Jupiter - cite_note-48"/>
    <hyperlink ref="D1" r:id="rId2" tooltip="List of Solar System objects by mass" display="https://en.wikipedia.org/wiki/List_of_Solar_System_objects_by_mass"/>
    <hyperlink ref="D2" r:id="rId3" tooltip="Kilogram" display="https://en.wikipedia.org/wiki/Kilogram"/>
    <hyperlink ref="E1" r:id="rId4" tooltip="Semi-major axis" display="https://en.wikipedia.org/wiki/Semi-major_axis"/>
    <hyperlink ref="E2" r:id="rId5" location="cite_note-inner-51" display="https://en.wikipedia.org/wiki/Moons_of_Jupiter - cite_note-inner-51"/>
    <hyperlink ref="F1" r:id="rId6" tooltip="Orbital eccentricity" display="https://en.wikipedia.org/wiki/Orbital_eccentricity"/>
    <hyperlink ref="F2" r:id="rId7" location="cite_note-shep-1" display="https://en.wikipedia.org/wiki/Moons_of_Jupiter - cite_note-shep-1"/>
    <hyperlink ref="B3" r:id="rId8" tooltip="Metis (moon)" display="https://en.wikipedia.org/wiki/Metis_(moon)"/>
    <hyperlink ref="B4" r:id="rId9" tooltip="Adrastea (moon)" display="https://en.wikipedia.org/wiki/Adrastea_(moon)"/>
    <hyperlink ref="B5" r:id="rId10" tooltip="Amalthea (moon)" display="https://en.wikipedia.org/wiki/Amalthea_(moon)"/>
    <hyperlink ref="B6" r:id="rId11" tooltip="Thebe (moon)" display="https://en.wikipedia.org/wiki/Thebe_(moon)"/>
    <hyperlink ref="B7" r:id="rId12" tooltip="Io (moon)" display="https://en.wikipedia.org/wiki/Io_(moon)"/>
    <hyperlink ref="B8" r:id="rId13" tooltip="Europa (moon)" display="https://en.wikipedia.org/wiki/Europa_(moon)"/>
    <hyperlink ref="B9" r:id="rId14" tooltip="Ganymede (moon)" display="https://en.wikipedia.org/wiki/Ganymede_(moon)"/>
    <hyperlink ref="B10" r:id="rId15" tooltip="Callisto (moon)" display="https://en.wikipedia.org/wiki/Callisto_(moon)"/>
    <hyperlink ref="B11" r:id="rId16" tooltip="Themisto (moon)" display="https://en.wikipedia.org/wiki/Themisto_(moon)"/>
    <hyperlink ref="B12" r:id="rId17" tooltip="Leda (moon)" display="https://en.wikipedia.org/wiki/Leda_(moon)"/>
    <hyperlink ref="B13" r:id="rId18" tooltip="Ersa (moon)" display="https://en.wikipedia.org/wiki/Ersa_(moon)"/>
    <hyperlink ref="B14" r:id="rId19" tooltip="Pandia (moon)" display="https://en.wikipedia.org/wiki/Pandia_(moon)"/>
    <hyperlink ref="B15" r:id="rId20" tooltip="Himalia (moon)" display="https://en.wikipedia.org/wiki/Himalia_(moon)"/>
    <hyperlink ref="B16" r:id="rId21" tooltip="Lysithea (moon)" display="https://en.wikipedia.org/wiki/Lysithea_(moon)"/>
    <hyperlink ref="B17" r:id="rId22" tooltip="Elara (moon)" display="https://en.wikipedia.org/wiki/Elara_(moon)"/>
    <hyperlink ref="B18" r:id="rId23" tooltip="Dia (moon)" display="https://en.wikipedia.org/wiki/Dia_(moon)"/>
    <hyperlink ref="B19" r:id="rId24" tooltip="Carpo (moon)" display="https://en.wikipedia.org/wiki/Carpo_(moon)"/>
    <hyperlink ref="B20" r:id="rId25" tooltip="Valetudo (moon)" display="https://en.wikipedia.org/wiki/Valetudo_(moon)"/>
    <hyperlink ref="B21" r:id="rId26" tooltip="Euporie (moon)" display="https://en.wikipedia.org/wiki/Euporie_(moon)"/>
    <hyperlink ref="B22" r:id="rId27" tooltip="Eupheme (moon)" display="https://en.wikipedia.org/wiki/Eupheme_(moon)"/>
    <hyperlink ref="B23" r:id="rId28" tooltip="S/2003 J 18" display="https://en.wikipedia.org/wiki/S/2003_J_18"/>
    <hyperlink ref="B24" r:id="rId29" tooltip="S/2010 J 2" display="https://en.wikipedia.org/wiki/S/2010_J_2"/>
    <hyperlink ref="B25" r:id="rId30" tooltip="Helike (moon)" display="https://en.wikipedia.org/wiki/Helike_(moon)"/>
    <hyperlink ref="B26" r:id="rId31" tooltip="S/2003 J 16" display="https://en.wikipedia.org/wiki/S/2003_J_16"/>
    <hyperlink ref="B27" r:id="rId32" tooltip="S/2003 J 2" display="https://en.wikipedia.org/wiki/S/2003_J_2"/>
    <hyperlink ref="B28" r:id="rId33" tooltip="Euanthe (moon)" display="https://en.wikipedia.org/wiki/Euanthe_(moon)"/>
    <hyperlink ref="B29" r:id="rId34" tooltip="S/2017 J 7" display="https://en.wikipedia.org/wiki/S/2017_J_7"/>
    <hyperlink ref="B30" r:id="rId35" tooltip="Hermippe (moon)" display="https://en.wikipedia.org/wiki/Hermippe_(moon)"/>
    <hyperlink ref="B31" r:id="rId36" tooltip="Praxidike (moon)" display="https://en.wikipedia.org/wiki/Praxidike_(moon)"/>
    <hyperlink ref="B32" r:id="rId37" tooltip="Thyone (moon)" display="https://en.wikipedia.org/wiki/Thyone_(moon)"/>
    <hyperlink ref="B33" r:id="rId38" tooltip="Thelxinoe (moon)" display="https://en.wikipedia.org/wiki/Thelxinoe_(moon)"/>
    <hyperlink ref="B34" r:id="rId39" tooltip="S/2017 J 3" display="https://en.wikipedia.org/wiki/S/2017_J_3"/>
    <hyperlink ref="B35" r:id="rId40" tooltip="Ananke (moon)" display="https://en.wikipedia.org/wiki/Ananke_(moon)"/>
    <hyperlink ref="B36" r:id="rId41" tooltip="Mneme (moon)" display="https://en.wikipedia.org/wiki/Mneme_(moon)"/>
    <hyperlink ref="B37" r:id="rId42" tooltip="S/2016 J 1" display="https://en.wikipedia.org/wiki/S/2016_J_1"/>
    <hyperlink ref="B38" r:id="rId43" tooltip="Orthosie (moon)" display="https://en.wikipedia.org/wiki/Orthosie_(moon)"/>
    <hyperlink ref="B39" r:id="rId44" tooltip="Harpalyke (moon)" display="https://en.wikipedia.org/wiki/Harpalyke_(moon)"/>
    <hyperlink ref="B40" r:id="rId45" tooltip="Iocaste (moon)" display="https://en.wikipedia.org/wiki/Iocaste_(moon)"/>
    <hyperlink ref="B41" r:id="rId46" tooltip="S/2017 J 9" display="https://en.wikipedia.org/wiki/S/2017_J_9"/>
    <hyperlink ref="B42" r:id="rId47" tooltip="S/2003 J 12" display="https://en.wikipedia.org/wiki/S/2003_J_12"/>
    <hyperlink ref="B43" r:id="rId48" tooltip="S/2003 J 4" display="https://en.wikipedia.org/wiki/S/2003_J_4"/>
    <hyperlink ref="B44" r:id="rId49" tooltip="Erinome" display="https://en.wikipedia.org/wiki/Erinome"/>
    <hyperlink ref="B45" r:id="rId50" tooltip="Aitne (moon)" display="https://en.wikipedia.org/wiki/Aitne_(moon)"/>
    <hyperlink ref="B46" r:id="rId51" tooltip="Herse (moon)" display="https://en.wikipedia.org/wiki/Herse_(moon)"/>
    <hyperlink ref="B47" r:id="rId52" tooltip="Taygete (moon)" display="https://en.wikipedia.org/wiki/Taygete_(moon)"/>
    <hyperlink ref="B48" r:id="rId53" tooltip="S/2017 J 2" display="https://en.wikipedia.org/wiki/S/2017_J_2"/>
    <hyperlink ref="B49" r:id="rId54" tooltip="S/2017 J 6" display="https://en.wikipedia.org/wiki/S/2017_J_6"/>
    <hyperlink ref="B50" r:id="rId55" tooltip="Eukelade" display="https://en.wikipedia.org/wiki/Eukelade"/>
    <hyperlink ref="B51" r:id="rId56" tooltip="Carme (moon)" display="https://en.wikipedia.org/wiki/Carme_(moon)"/>
    <hyperlink ref="B52" r:id="rId57" tooltip="S/2003 J 19" display="https://en.wikipedia.org/wiki/S/2003_J_19"/>
    <hyperlink ref="B53" r:id="rId58" tooltip="Isonoe (moon)" display="https://en.wikipedia.org/wiki/Isonoe_(moon)"/>
    <hyperlink ref="B54" r:id="rId59" tooltip="S/2003 J 10" display="https://en.wikipedia.org/wiki/S/2003_J_10"/>
    <hyperlink ref="B55" r:id="rId60" tooltip="Autonoe (moon)" display="https://en.wikipedia.org/wiki/Autonoe_(moon)"/>
    <hyperlink ref="B56" r:id="rId61" tooltip="Philophrosyne (moon)" display="https://en.wikipedia.org/wiki/Philophrosyne_(moon)"/>
    <hyperlink ref="B57" r:id="rId62" tooltip="Cyllene (moon)" display="https://en.wikipedia.org/wiki/Cyllene_(moon)"/>
    <hyperlink ref="B58" r:id="rId63" tooltip="Pasithee (moon)" display="https://en.wikipedia.org/wiki/Pasithee_(moon)"/>
    <hyperlink ref="B59" r:id="rId64" tooltip="S/2010 J 1" display="https://en.wikipedia.org/wiki/S/2010_J_1"/>
    <hyperlink ref="B60" r:id="rId65" tooltip="Pasiphae (moon)" display="https://en.wikipedia.org/wiki/Pasiphae_(moon)"/>
    <hyperlink ref="B61" r:id="rId66" tooltip="Sponde" display="https://en.wikipedia.org/wiki/Sponde"/>
    <hyperlink ref="B62" r:id="rId67" tooltip="S/2017 J 8" display="https://en.wikipedia.org/wiki/S/2017_J_8"/>
    <hyperlink ref="B63" r:id="rId68" tooltip="Eurydome (moon)" display="https://en.wikipedia.org/wiki/Eurydome_(moon)"/>
    <hyperlink ref="B64" r:id="rId69" tooltip="S/2017 J 5" display="https://en.wikipedia.org/wiki/S/2017_J_5"/>
    <hyperlink ref="B65" r:id="rId70" tooltip="Kalyke" display="https://en.wikipedia.org/wiki/Kalyke"/>
    <hyperlink ref="B66" r:id="rId71" tooltip="Hegemone (moon)" display="https://en.wikipedia.org/wiki/Hegemone_(moon)"/>
    <hyperlink ref="B67" r:id="rId72" tooltip="Kale (moon)" display="https://en.wikipedia.org/wiki/Kale_(moon)"/>
    <hyperlink ref="B68" r:id="rId73" tooltip="Kallichore (moon)" display="https://en.wikipedia.org/wiki/Kallichore_(moon)"/>
    <hyperlink ref="B69" r:id="rId74" tooltip="S/2011 J 1" display="https://en.wikipedia.org/wiki/S/2011_J_1"/>
    <hyperlink ref="B70" r:id="rId75" tooltip="S/2017 J 1" display="https://en.wikipedia.org/wiki/S/2017_J_1"/>
    <hyperlink ref="B71" r:id="rId76" tooltip="Chaldene" display="https://en.wikipedia.org/wiki/Chaldene"/>
    <hyperlink ref="B72" r:id="rId77" tooltip="Arche (moon)" display="https://en.wikipedia.org/wiki/Arche_(moon)"/>
    <hyperlink ref="B73" r:id="rId78" tooltip="Eirene (moon)" display="https://en.wikipedia.org/wiki/Eirene_(moon)"/>
    <hyperlink ref="B74" r:id="rId79" tooltip="Kore (moon)" display="https://en.wikipedia.org/wiki/Kore_(moon)"/>
    <hyperlink ref="B75" r:id="rId80" tooltip="S/2011 J 2" display="https://en.wikipedia.org/wiki/S/2011_J_2"/>
    <hyperlink ref="B76" r:id="rId81" tooltip="S/2003 J 9" display="https://en.wikipedia.org/wiki/S/2003_J_9"/>
    <hyperlink ref="B77" r:id="rId82" tooltip="Megaclite" display="https://en.wikipedia.org/wiki/Megaclite"/>
    <hyperlink ref="B78" r:id="rId83" tooltip="Aoede (moon)" display="https://en.wikipedia.org/wiki/Aoede_(moon)"/>
    <hyperlink ref="B79" r:id="rId84" tooltip="S/2003 J 23" display="https://en.wikipedia.org/wiki/S/2003_J_23"/>
    <hyperlink ref="B80" r:id="rId85" tooltip="Callirrhoe (moon)" display="https://en.wikipedia.org/wiki/Callirrhoe_(moon)"/>
    <hyperlink ref="B81" r:id="rId86" tooltip="Sinope (moon)" display="https://en.wikipedia.org/wiki/Sinope_(moon)"/>
    <hyperlink ref="C85" r:id="rId87" location="legend" display="https://ssd.jpl.nasa.gov/?sat_elem - legend"/>
    <hyperlink ref="D85" r:id="rId88" location="legend" display="https://ssd.jpl.nasa.gov/?sat_elem - legend"/>
    <hyperlink ref="E85" r:id="rId89" location="legend" display="https://ssd.jpl.nasa.gov/?sat_elem - legend"/>
    <hyperlink ref="F85" r:id="rId90" location="legend" display="https://ssd.jpl.nasa.gov/?sat_elem - legend"/>
    <hyperlink ref="G85" r:id="rId91" location="legend" display="https://ssd.jpl.nasa.gov/?sat_elem - legend"/>
    <hyperlink ref="H85" r:id="rId92" location="legend" display="https://ssd.jpl.nasa.gov/?sat_elem - legend"/>
    <hyperlink ref="I85" r:id="rId93" location="legend" display="https://ssd.jpl.nasa.gov/?sat_elem - legend"/>
    <hyperlink ref="J85" r:id="rId94" location="legend" display="https://ssd.jpl.nasa.gov/?sat_elem - legend"/>
  </hyperlinks>
  <pageMargins left="0.7" right="0.7" top="0.75" bottom="0.75" header="0.3" footer="0.3"/>
  <pageSetup paperSize="9" orientation="portrait" verticalDpi="598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LE-BESNERAIS Christophe</dc:creator>
  <cp:lastModifiedBy>LE-BESNERAIS Christophe</cp:lastModifiedBy>
  <dcterms:created xsi:type="dcterms:W3CDTF">2021-04-30T14:46:26Z</dcterms:created>
  <dcterms:modified xsi:type="dcterms:W3CDTF">2021-06-16T09:39:42Z</dcterms:modified>
</cp:coreProperties>
</file>