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a6e7a3c1664070/Desktop/Classwork/Analysis Projects/Crowdfunding Analysis/"/>
    </mc:Choice>
  </mc:AlternateContent>
  <xr:revisionPtr revIDLastSave="372" documentId="13_ncr:1_{D754642E-E684-4F4D-953B-1821B0424A6E}" xr6:coauthVersionLast="47" xr6:coauthVersionMax="47" xr10:uidLastSave="{82A78FA5-F10A-4CAE-9C69-9C9E39D610DB}"/>
  <bookViews>
    <workbookView xWindow="-108" yWindow="-108" windowWidth="23256" windowHeight="12576" tabRatio="88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Kickstarter Statistics" sheetId="8" r:id="rId8"/>
    <sheet name="Kickstarter Statistics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C6" i="8"/>
  <c r="C5" i="8"/>
  <c r="C4" i="8"/>
  <c r="B6" i="8"/>
  <c r="B5" i="8"/>
  <c r="B4" i="8"/>
  <c r="C10" i="8"/>
  <c r="C3" i="8"/>
  <c r="B10" i="8"/>
  <c r="B3" i="8"/>
  <c r="C9" i="8"/>
  <c r="C2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<sst xmlns="http://schemas.openxmlformats.org/spreadsheetml/2006/main" count="38345" uniqueCount="8403">
  <si>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</si>
  <si>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</si>
  <si>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</si>
  <si>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</si>
  <si>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</si>
  <si>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</si>
  <si>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</si>
  <si>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</si>
  <si>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</si>
  <si>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</si>
  <si>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</si>
  <si>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</si>
  <si>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</si>
  <si>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</si>
  <si>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</si>
  <si>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</si>
  <si>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</si>
  <si>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</si>
  <si>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</si>
  <si>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</si>
  <si>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</si>
  <si>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</si>
  <si>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</si>
  <si>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</si>
  <si>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</si>
  <si>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</si>
  <si>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</si>
  <si>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</si>
  <si>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</si>
  <si>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</si>
  <si>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</si>
  <si>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</si>
  <si>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</si>
  <si>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</si>
  <si>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</si>
  <si>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</si>
  <si>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</si>
  <si>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</si>
  <si>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</si>
  <si>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</si>
  <si>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</si>
  <si>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</si>
  <si>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</si>
  <si>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</si>
  <si>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</si>
  <si>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</si>
  <si>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</si>
  <si>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</si>
  <si>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</si>
  <si>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</si>
  <si>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</si>
  <si>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</si>
  <si>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</si>
  <si>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</si>
  <si>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</si>
  <si>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</si>
  <si>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</si>
  <si>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</si>
  <si>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</si>
  <si>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</si>
  <si>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</si>
  <si>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</si>
  <si>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</si>
  <si>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</si>
  <si>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</si>
  <si>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</si>
  <si>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</si>
  <si>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</si>
  <si>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</si>
  <si>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</si>
  <si>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</si>
  <si>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</si>
  <si>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</si>
  <si>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</si>
  <si>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</si>
  <si>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</si>
  <si>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</si>
  <si>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</si>
  <si>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</si>
  <si>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</si>
  <si>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</si>
  <si>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</si>
  <si>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</si>
  <si>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</si>
  <si>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</si>
  <si>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</si>
  <si>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</si>
  <si>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</si>
  <si>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</si>
  <si>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</si>
  <si>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</si>
  <si>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</si>
  <si>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</si>
  <si>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</si>
  <si>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</si>
  <si>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</si>
  <si>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</si>
  <si>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</si>
  <si>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</si>
  <si>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</si>
  <si>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</si>
  <si>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</si>
  <si>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</si>
  <si>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</si>
  <si>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</si>
  <si>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</si>
  <si>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</si>
  <si>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</si>
  <si>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</si>
  <si>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</si>
  <si>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</si>
  <si>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</si>
  <si>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</si>
  <si>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</si>
  <si>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</si>
  <si>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</si>
  <si>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</si>
  <si>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</si>
  <si>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</si>
  <si>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</si>
  <si>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</si>
  <si>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</si>
  <si>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</si>
  <si>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</si>
  <si>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</si>
  <si>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</si>
  <si>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</si>
  <si>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</si>
  <si>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</si>
  <si>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</si>
  <si>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</si>
  <si>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</si>
  <si>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</si>
  <si>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</si>
  <si>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</si>
  <si>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</si>
  <si>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</si>
  <si>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</si>
  <si>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</si>
  <si>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</si>
  <si>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</si>
  <si>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</si>
  <si>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</si>
  <si>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</si>
  <si>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</si>
  <si>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</si>
  <si>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</si>
  <si>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</si>
  <si>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</si>
  <si>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</si>
  <si>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</si>
  <si>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</si>
  <si>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</si>
  <si>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</si>
  <si>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</si>
  <si>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</si>
  <si>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</si>
  <si>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</si>
  <si>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</si>
  <si>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</si>
  <si>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</si>
  <si>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</si>
  <si>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</si>
  <si>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</si>
  <si>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</si>
  <si>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</si>
  <si>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</si>
  <si>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</si>
  <si>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</si>
  <si>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</si>
  <si>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</si>
  <si>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</si>
  <si>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</si>
  <si>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</si>
  <si>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</si>
  <si>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</si>
  <si>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</si>
  <si>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</si>
  <si>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</si>
  <si>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</si>
  <si>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</si>
  <si>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</si>
  <si>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</si>
  <si>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</si>
  <si>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</si>
  <si>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</si>
  <si>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</si>
  <si>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</si>
  <si>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</si>
  <si>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</si>
  <si>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</si>
  <si>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</si>
  <si>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</si>
  <si>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</si>
  <si>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</si>
  <si>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</si>
  <si>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</si>
  <si>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</si>
  <si>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</si>
  <si>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</si>
  <si>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</si>
  <si>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</si>
  <si>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</si>
  <si>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</si>
  <si>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</si>
  <si>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</si>
  <si>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</si>
  <si>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</si>
  <si>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</si>
  <si>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</si>
  <si>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</si>
  <si>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</si>
  <si>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</si>
  <si>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</si>
  <si>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</si>
  <si>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</si>
  <si>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</si>
  <si>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</si>
  <si>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</si>
  <si>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</si>
  <si>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</si>
  <si>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</si>
  <si>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</si>
  <si>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</si>
  <si>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</si>
  <si>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</si>
  <si>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</si>
  <si>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</si>
  <si>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</si>
  <si>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</si>
  <si>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</si>
  <si>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</si>
  <si>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</si>
  <si>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</si>
  <si>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</si>
  <si>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</si>
  <si>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</si>
  <si>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</si>
  <si>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</si>
  <si>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</si>
  <si>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</si>
  <si>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</si>
  <si>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</si>
  <si>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</si>
  <si>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</si>
  <si>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</si>
  <si>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</si>
  <si>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</si>
  <si>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</si>
  <si>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</si>
  <si>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</si>
  <si>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</si>
  <si>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</si>
  <si>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</si>
  <si>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</si>
  <si>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</si>
  <si>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</si>
  <si>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</si>
  <si>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</si>
  <si>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</si>
  <si>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</si>
  <si>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</si>
  <si>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</si>
  <si>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</si>
  <si>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</si>
  <si>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</si>
  <si>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</si>
  <si>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</si>
  <si>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</si>
  <si>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</si>
  <si>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</si>
  <si>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</si>
  <si>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</si>
  <si>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</si>
  <si>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</si>
  <si>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</si>
  <si>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</si>
  <si>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</si>
  <si>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</si>
  <si>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</si>
  <si>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</si>
  <si>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</si>
  <si>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</si>
  <si>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</si>
  <si>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</si>
  <si>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</si>
  <si>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</si>
  <si>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</si>
  <si>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</si>
  <si>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</si>
  <si>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</si>
  <si>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</si>
  <si>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</si>
  <si>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</si>
  <si>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</si>
  <si>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</si>
  <si>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</si>
  <si>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</si>
  <si>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</si>
  <si>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</si>
  <si>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</si>
  <si>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</si>
  <si>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</si>
  <si>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</si>
  <si>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</si>
  <si>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</si>
  <si>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</si>
  <si>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</si>
  <si>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</si>
  <si>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</si>
  <si>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</si>
  <si>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</si>
  <si>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</si>
  <si>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</si>
  <si>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</si>
  <si>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</si>
  <si>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</si>
  <si>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</si>
  <si>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</si>
  <si>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</si>
  <si>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</si>
  <si>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</si>
  <si>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</si>
  <si>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</si>
  <si>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</si>
  <si>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</si>
  <si>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</si>
  <si>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</si>
  <si>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</si>
  <si>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</si>
  <si>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</si>
  <si>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</si>
  <si>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</si>
  <si>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</si>
  <si>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</si>
  <si>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</si>
  <si>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</si>
  <si>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</si>
  <si>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</si>
  <si>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</si>
  <si>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</si>
  <si>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</si>
  <si>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</si>
  <si>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</si>
  <si>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</si>
  <si>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</si>
  <si>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</si>
  <si>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</si>
  <si>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</si>
  <si>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</si>
  <si>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</si>
  <si>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</si>
  <si>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</si>
  <si>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</si>
  <si>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</si>
  <si>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</si>
  <si>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</si>
  <si>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</si>
  <si>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</si>
  <si>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</si>
  <si>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</si>
  <si>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</si>
  <si>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</si>
  <si>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</si>
  <si>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</si>
  <si>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</si>
  <si>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</si>
  <si>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</si>
  <si>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</si>
  <si>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</si>
  <si>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</si>
  <si>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</si>
  <si>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</si>
  <si>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</si>
  <si>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</si>
  <si>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</si>
  <si>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</si>
  <si>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</si>
  <si>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</si>
  <si>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</si>
  <si>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</si>
  <si>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</si>
  <si>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</si>
  <si>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</si>
  <si>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</si>
  <si>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</si>
  <si>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</si>
  <si>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</si>
  <si>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</si>
  <si>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</si>
  <si>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</si>
  <si>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</si>
  <si>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</si>
  <si>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</si>
  <si>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</si>
  <si>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</si>
  <si>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</si>
  <si>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</si>
  <si>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</si>
  <si>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</si>
  <si>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</si>
  <si>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</si>
  <si>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</si>
  <si>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</si>
  <si>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</si>
  <si>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</si>
  <si>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</si>
  <si>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</si>
  <si>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</si>
  <si>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</si>
  <si>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</si>
  <si>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</si>
  <si>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</si>
  <si>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</si>
  <si>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</si>
  <si>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</si>
  <si>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</si>
  <si>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</si>
  <si>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</si>
  <si>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</si>
  <si>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</si>
  <si>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</si>
  <si>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</si>
  <si>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</si>
  <si>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</si>
  <si>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</si>
  <si>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</si>
  <si>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</si>
  <si>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</si>
  <si>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</si>
  <si>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</si>
  <si>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</si>
  <si>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</si>
  <si>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</si>
  <si>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</si>
  <si>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</si>
  <si>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</si>
  <si>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</si>
  <si>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</si>
  <si>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</si>
  <si>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</si>
  <si>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</si>
  <si>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</si>
  <si>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</si>
  <si>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</si>
  <si>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</si>
  <si>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</si>
  <si>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</si>
  <si>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</si>
  <si>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</si>
  <si>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</si>
  <si>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</si>
  <si>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</si>
  <si>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</si>
  <si>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</si>
  <si>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</si>
  <si>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</si>
  <si>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</si>
  <si>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</si>
  <si>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</si>
  <si>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</si>
  <si>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</si>
  <si>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</si>
  <si>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</si>
  <si>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</si>
  <si>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</si>
  <si>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</si>
  <si>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</si>
  <si>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</si>
  <si>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</si>
  <si>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</si>
  <si>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</si>
  <si>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</si>
  <si>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</si>
  <si>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</si>
  <si>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</si>
  <si>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</si>
  <si>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</si>
  <si>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</si>
  <si>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</si>
  <si>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</si>
  <si>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</si>
  <si>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</si>
  <si>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</si>
  <si>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</si>
  <si>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</si>
  <si>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</si>
  <si>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</si>
  <si>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</si>
  <si>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</si>
  <si>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</si>
  <si>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</si>
  <si>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</si>
  <si>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</si>
  <si>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</si>
  <si>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</si>
  <si>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</si>
  <si>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</si>
  <si>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</si>
  <si>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</si>
  <si>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</si>
  <si>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</si>
  <si>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</si>
  <si>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</si>
  <si>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</si>
  <si>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</si>
  <si>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</si>
  <si>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</si>
  <si>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</si>
  <si>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</si>
  <si>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</si>
  <si>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</si>
  <si>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</si>
  <si>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</si>
  <si>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</si>
  <si>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</si>
  <si>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</si>
  <si>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</si>
  <si>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</si>
  <si>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</si>
  <si>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</si>
  <si>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</si>
  <si>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</si>
  <si>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</si>
  <si>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</si>
  <si>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</si>
  <si>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</si>
  <si>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</si>
  <si>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</si>
  <si>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</si>
  <si>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</si>
  <si>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</si>
  <si>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</si>
  <si>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</si>
  <si>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</si>
  <si>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</si>
  <si>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</si>
  <si>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</si>
  <si>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</si>
  <si>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</si>
  <si>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</si>
  <si>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</si>
  <si>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</si>
  <si>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</si>
  <si>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</si>
  <si>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</si>
  <si>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</si>
  <si>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</si>
  <si>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</si>
  <si>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</si>
  <si>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</si>
  <si>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</si>
  <si>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</si>
  <si>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</si>
  <si>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</si>
  <si>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</si>
  <si>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</si>
  <si>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</si>
  <si>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</si>
  <si>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</si>
  <si>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</si>
  <si>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</si>
  <si>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</si>
  <si>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</si>
  <si>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</si>
  <si>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</si>
  <si>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</si>
  <si>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</si>
  <si>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</si>
  <si>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</si>
  <si>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</si>
  <si>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</si>
  <si>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</si>
  <si>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</si>
  <si>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</si>
  <si>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</si>
  <si>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</si>
  <si>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</si>
  <si>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</si>
  <si>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</si>
  <si>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</si>
  <si>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</si>
  <si>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</si>
  <si>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</si>
  <si>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</si>
  <si>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</si>
  <si>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</si>
  <si>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</si>
  <si>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</si>
  <si>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</si>
  <si>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</si>
  <si>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</si>
  <si>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</si>
  <si>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</si>
  <si>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</si>
  <si>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</si>
  <si>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</si>
  <si>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</si>
  <si>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</si>
  <si>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</si>
  <si>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</si>
  <si>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</si>
  <si>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</si>
  <si>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</si>
  <si>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</si>
  <si>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</si>
  <si>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</si>
  <si>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</si>
  <si>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</si>
  <si>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</si>
  <si>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</si>
  <si>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</si>
  <si>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</si>
  <si>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</si>
  <si>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</si>
  <si>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</si>
  <si>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</si>
  <si>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</si>
  <si>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</si>
  <si>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</si>
  <si>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</si>
  <si>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</si>
  <si>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</si>
  <si>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</si>
  <si>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</si>
  <si>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</si>
  <si>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</si>
  <si>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</si>
  <si>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</si>
  <si>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</si>
  <si>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</si>
  <si>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</si>
  <si>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</si>
  <si>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</si>
  <si>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</si>
  <si>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</si>
  <si>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</si>
  <si>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</si>
  <si>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</si>
  <si>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</si>
  <si>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</si>
  <si>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</si>
  <si>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</si>
  <si>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</si>
  <si>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</si>
  <si>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</si>
  <si>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</si>
  <si>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</si>
  <si>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</si>
  <si>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</si>
  <si>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</si>
  <si>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</si>
  <si>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</si>
  <si>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</si>
  <si>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</si>
  <si>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</si>
  <si>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</si>
  <si>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</si>
  <si>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</si>
  <si>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</si>
  <si>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</si>
  <si>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</si>
  <si>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</si>
  <si>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</si>
  <si>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</si>
  <si>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</si>
  <si>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</si>
  <si>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</si>
  <si>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</si>
  <si>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</si>
  <si>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</si>
  <si>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</si>
  <si>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</si>
  <si>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</si>
  <si>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</si>
  <si>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</si>
  <si>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</si>
  <si>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</si>
  <si>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</si>
  <si>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</si>
  <si>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</si>
  <si>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</si>
  <si>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</si>
  <si>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</si>
  <si>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</si>
  <si>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</si>
  <si>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</si>
  <si>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</si>
  <si>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</si>
  <si>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</si>
  <si>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</si>
  <si>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</si>
  <si>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</si>
  <si>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</si>
  <si>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</si>
  <si>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</si>
  <si>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</si>
  <si>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</si>
  <si>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</si>
  <si>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</si>
  <si>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</si>
  <si>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</si>
  <si>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</si>
  <si>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</si>
  <si>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</si>
  <si>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</si>
  <si>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</si>
  <si>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</si>
  <si>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</si>
  <si>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</si>
  <si>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</si>
  <si>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</si>
  <si>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</si>
  <si>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</si>
  <si>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</si>
  <si>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</si>
  <si>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</si>
  <si>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</si>
  <si>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</si>
  <si>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</si>
  <si>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</si>
  <si>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</si>
  <si>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</si>
  <si>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</si>
  <si>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</si>
  <si>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</si>
  <si>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</si>
  <si>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</si>
  <si>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</si>
  <si>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</si>
  <si>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</si>
  <si>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</si>
  <si>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</si>
  <si>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</si>
  <si>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</si>
  <si>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</si>
  <si>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</si>
  <si>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</si>
  <si>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</si>
  <si>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</si>
  <si>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</si>
  <si>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</si>
  <si>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</si>
  <si>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</si>
  <si>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</si>
  <si>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</si>
  <si>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</si>
  <si>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</si>
  <si>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</si>
  <si>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</si>
  <si>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</si>
  <si>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</si>
  <si>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</si>
  <si>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</si>
  <si>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</si>
  <si>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</si>
  <si>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</si>
  <si>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</si>
  <si>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</si>
  <si>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</si>
  <si>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</si>
  <si>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</si>
  <si>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</si>
  <si>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</si>
  <si>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</si>
  <si>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</si>
  <si>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</si>
  <si>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</si>
  <si>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</si>
  <si>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</si>
  <si>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</si>
  <si>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</si>
  <si>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</si>
  <si>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</si>
  <si>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</si>
  <si>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</si>
  <si>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</si>
  <si>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</si>
  <si>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</si>
  <si>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</si>
  <si>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</si>
  <si>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</si>
  <si>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</si>
  <si>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</si>
  <si>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</si>
  <si>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</si>
  <si>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</si>
  <si>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</si>
  <si>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</si>
  <si>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</si>
  <si>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</si>
  <si>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</si>
  <si>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</si>
  <si>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</si>
  <si>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</si>
  <si>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</si>
  <si>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</si>
  <si>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</si>
  <si>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</si>
  <si>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</si>
  <si>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</si>
  <si>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</si>
  <si>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</si>
  <si>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</si>
  <si>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</si>
  <si>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</si>
  <si>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</si>
  <si>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</si>
  <si>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</si>
  <si>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</si>
  <si>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</si>
  <si>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</si>
  <si>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</si>
  <si>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</si>
  <si>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</si>
  <si>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</si>
  <si>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</si>
  <si>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</si>
  <si>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</si>
  <si>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</si>
  <si>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</si>
  <si>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</si>
  <si>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</si>
  <si>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</si>
  <si>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</si>
  <si>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</si>
  <si>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</si>
  <si>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</si>
  <si>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</si>
  <si>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</si>
  <si>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</si>
  <si>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</si>
  <si>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</si>
  <si>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</si>
  <si>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</si>
  <si>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</si>
  <si>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</si>
  <si>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</si>
  <si>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</si>
  <si>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</si>
  <si>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</si>
  <si>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</si>
  <si>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</si>
  <si>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</si>
  <si>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</si>
  <si>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</si>
  <si>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</si>
  <si>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</si>
  <si>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</si>
  <si>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</si>
  <si>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</si>
  <si>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</si>
  <si>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</si>
  <si>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</si>
  <si>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</si>
  <si>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</si>
  <si>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</si>
  <si>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</si>
  <si>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</si>
  <si>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</si>
  <si>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</si>
  <si>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</si>
  <si>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</si>
  <si>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</si>
  <si>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</si>
  <si>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</si>
  <si>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</si>
  <si>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</si>
  <si>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</si>
  <si>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</si>
  <si>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</si>
  <si>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</si>
  <si>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</si>
  <si>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</si>
  <si>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</si>
  <si>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</si>
  <si>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</si>
  <si>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</si>
  <si>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</si>
  <si>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</si>
  <si>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</si>
  <si>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</si>
  <si>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</si>
  <si>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</si>
  <si>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</si>
  <si>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</si>
  <si>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</si>
  <si>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</si>
  <si>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</si>
  <si>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</si>
  <si>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</si>
  <si>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</si>
  <si>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</si>
  <si>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</si>
  <si>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</si>
  <si>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</si>
  <si>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</si>
  <si>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</si>
  <si>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</si>
  <si>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</si>
  <si>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</si>
  <si>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</si>
  <si>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</si>
  <si>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</si>
  <si>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</si>
  <si>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</si>
  <si>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</si>
  <si>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</si>
  <si>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</si>
  <si>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</si>
  <si>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</si>
  <si>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</si>
  <si>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</si>
  <si>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</si>
  <si>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</si>
  <si>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</si>
  <si>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</si>
  <si>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</si>
  <si>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</si>
  <si>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</si>
  <si>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</si>
  <si>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</si>
  <si>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</si>
  <si>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</si>
  <si>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</si>
  <si>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</si>
  <si>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</si>
  <si>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</si>
  <si>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</si>
  <si>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</si>
  <si>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</si>
  <si>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</si>
  <si>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</si>
  <si>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</si>
  <si>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</si>
  <si>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</si>
  <si>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</si>
  <si>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</si>
  <si>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</si>
  <si>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</si>
  <si>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</si>
  <si>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</si>
  <si>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</si>
  <si>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</si>
  <si>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</si>
  <si>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</si>
  <si>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</si>
  <si>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</si>
  <si>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</si>
  <si>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</si>
  <si>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</si>
  <si>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</si>
  <si>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</si>
  <si>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</si>
  <si>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</si>
  <si>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</si>
  <si>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</si>
  <si>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</si>
  <si>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</si>
  <si>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</si>
  <si>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</si>
  <si>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</si>
  <si>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</si>
  <si>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</si>
  <si>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</si>
  <si>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</si>
  <si>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</si>
  <si>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</si>
  <si>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</si>
  <si>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</si>
  <si>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</si>
  <si>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</si>
  <si>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</si>
  <si>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</si>
  <si>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</si>
  <si>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</si>
  <si>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</si>
  <si>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</si>
  <si>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</si>
  <si>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</si>
  <si>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</si>
  <si>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</si>
  <si>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</si>
  <si>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</si>
  <si>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</si>
  <si>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</si>
  <si>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</si>
  <si>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</si>
  <si>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</si>
  <si>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</si>
  <si>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</si>
  <si>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</si>
  <si>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</si>
  <si>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</si>
  <si>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</si>
  <si>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</si>
  <si>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</si>
  <si>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</si>
  <si>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</si>
  <si>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</si>
  <si>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</si>
  <si>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</si>
  <si>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</si>
  <si>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</si>
  <si>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</si>
  <si>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</si>
  <si>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</si>
  <si>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</si>
  <si>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</si>
  <si>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</si>
  <si>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</si>
  <si>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</si>
  <si>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</si>
  <si>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</si>
  <si>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</si>
  <si>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</si>
  <si>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</si>
  <si>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</si>
  <si>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</si>
  <si>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</si>
  <si>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</si>
  <si>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</si>
  <si>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</si>
  <si>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</si>
  <si>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</si>
  <si>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</si>
  <si>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</si>
  <si>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</si>
  <si>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</si>
  <si>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</si>
  <si>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</si>
  <si>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</si>
  <si>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</si>
  <si>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</si>
  <si>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</si>
  <si>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</si>
  <si>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</si>
  <si>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</si>
  <si>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</si>
  <si>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</si>
  <si>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</si>
  <si>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</si>
  <si>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</si>
  <si>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</si>
  <si>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</si>
  <si>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</si>
  <si>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</si>
  <si>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</si>
  <si>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</si>
  <si>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</si>
  <si>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</si>
  <si>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</si>
  <si>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</si>
  <si>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</si>
  <si>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</si>
  <si>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</si>
  <si>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</si>
  <si>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</si>
  <si>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</si>
  <si>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</si>
  <si>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</si>
  <si>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</si>
  <si>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</si>
  <si>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</si>
  <si>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</si>
  <si>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</si>
  <si>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</si>
  <si>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</si>
  <si>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</si>
  <si>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</si>
  <si>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</si>
  <si>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</si>
  <si>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</si>
  <si>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</si>
  <si>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</si>
  <si>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</si>
  <si>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</si>
  <si>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</si>
  <si>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</si>
  <si>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</si>
  <si>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</si>
  <si>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</si>
  <si>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</si>
  <si>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</si>
  <si>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</si>
  <si>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</si>
  <si>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</si>
  <si>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</si>
  <si>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</si>
  <si>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</si>
  <si>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</si>
  <si>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</si>
  <si>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</si>
  <si>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</si>
  <si>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</si>
  <si>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</si>
  <si>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</si>
  <si>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</si>
  <si>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</si>
  <si>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</si>
  <si>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</si>
  <si>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</si>
  <si>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</si>
  <si>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</si>
  <si>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</si>
  <si>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</si>
  <si>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</si>
  <si>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</si>
  <si>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</si>
  <si>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</si>
  <si>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</si>
  <si>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</si>
  <si>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</si>
  <si>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</si>
  <si>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</si>
  <si>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</si>
  <si>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</si>
  <si>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</si>
  <si>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</si>
  <si>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</si>
  <si>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</si>
  <si>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</si>
  <si>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</si>
  <si>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</si>
  <si>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</si>
  <si>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</si>
  <si>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</si>
  <si>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</si>
  <si>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</si>
  <si>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</si>
  <si>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</si>
  <si>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</si>
  <si>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</si>
  <si>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</si>
  <si>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</si>
  <si>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</si>
  <si>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</si>
  <si>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</si>
  <si>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</si>
  <si>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</si>
  <si>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</si>
  <si>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</si>
  <si>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</si>
  <si>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</si>
  <si>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</si>
  <si>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</si>
  <si>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</si>
  <si>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</si>
  <si>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</si>
  <si>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</si>
  <si>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</si>
  <si>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</si>
  <si>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</si>
  <si>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</si>
  <si>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</si>
  <si>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</si>
  <si>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</si>
  <si>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</si>
  <si>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</si>
  <si>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</si>
  <si>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</si>
  <si>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</si>
  <si>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</si>
  <si>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</si>
  <si>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</si>
  <si>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</si>
  <si>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</si>
  <si>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</si>
  <si>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</si>
  <si>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</si>
  <si>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</si>
  <si>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</si>
  <si>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</si>
  <si>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</si>
  <si>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</si>
  <si>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</si>
  <si>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</si>
  <si>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</si>
  <si>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</si>
  <si>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</si>
  <si>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</si>
  <si>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</si>
  <si>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</si>
  <si>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</si>
  <si>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</si>
  <si>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</si>
  <si>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</si>
  <si>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</si>
  <si>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</si>
  <si>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</si>
  <si>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</si>
  <si>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</si>
  <si>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</si>
  <si>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</si>
  <si>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</si>
  <si>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</si>
  <si>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</si>
  <si>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</si>
  <si>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</si>
  <si>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</si>
  <si>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</si>
  <si>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</si>
  <si>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</si>
  <si>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</si>
  <si>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</si>
  <si>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</si>
  <si>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</si>
  <si>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</si>
  <si>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</si>
  <si>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</si>
  <si>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</si>
  <si>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</si>
  <si>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</si>
  <si>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</si>
  <si>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</si>
  <si>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</si>
  <si>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</si>
  <si>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</si>
  <si>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</si>
  <si>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</si>
  <si>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</si>
  <si>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</si>
  <si>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</si>
  <si>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</si>
  <si>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</si>
  <si>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</si>
  <si>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</si>
  <si>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</si>
  <si>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</si>
  <si>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</si>
  <si>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</si>
  <si>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</si>
  <si>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</si>
  <si>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</si>
  <si>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</si>
  <si>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</si>
  <si>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</si>
  <si>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</si>
  <si>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</si>
  <si>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</si>
  <si>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</si>
  <si>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</si>
  <si>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</si>
  <si>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</si>
  <si>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</si>
  <si>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</si>
  <si>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</si>
  <si>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</si>
  <si>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</si>
  <si>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</si>
  <si>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</si>
  <si>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</si>
  <si>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</si>
  <si>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</si>
  <si>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</si>
  <si>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</si>
  <si>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</si>
  <si>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</si>
  <si>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</si>
  <si>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</si>
  <si>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</si>
  <si>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</si>
  <si>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</si>
  <si>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</si>
  <si>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</si>
  <si>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</si>
  <si>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</si>
  <si>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</si>
  <si>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</si>
  <si>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</si>
  <si>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</si>
  <si>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</si>
  <si>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</si>
  <si>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</si>
  <si>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</si>
  <si>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</si>
  <si>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</si>
  <si>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</si>
  <si>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</si>
  <si>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</si>
  <si>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</si>
  <si>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</si>
  <si>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</si>
  <si>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</si>
  <si>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</si>
  <si>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</si>
  <si>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</si>
  <si>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</si>
  <si>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</si>
  <si>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</si>
  <si>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</si>
  <si>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</si>
  <si>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</si>
  <si>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</si>
  <si>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</si>
  <si>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</si>
  <si>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</si>
  <si>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</si>
  <si>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</si>
  <si>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</si>
  <si>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</si>
  <si>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</si>
  <si>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</si>
  <si>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</si>
  <si>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</si>
  <si>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</si>
  <si>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</si>
  <si>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</si>
  <si>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</si>
  <si>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</si>
  <si>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</si>
  <si>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</si>
  <si>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</si>
  <si>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</si>
  <si>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</si>
  <si>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</si>
  <si>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</si>
  <si>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</si>
  <si>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</si>
  <si>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</si>
  <si>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</si>
  <si>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</si>
  <si>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</si>
  <si>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</si>
  <si>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</si>
  <si>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</si>
  <si>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</si>
  <si>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</si>
  <si>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</si>
  <si>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</si>
  <si>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</si>
  <si>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</si>
  <si>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</si>
  <si>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</si>
  <si>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</si>
  <si>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</si>
  <si>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</si>
  <si>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</si>
  <si>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</si>
  <si>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</si>
  <si>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</si>
  <si>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</si>
  <si>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</si>
  <si>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</si>
  <si>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</si>
  <si>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</si>
  <si>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</si>
  <si>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</si>
  <si>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</si>
  <si>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</si>
  <si>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</si>
  <si>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</si>
  <si>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</si>
  <si>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</si>
  <si>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</si>
  <si>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</si>
  <si>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</si>
  <si>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</si>
  <si>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</si>
  <si>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</si>
  <si>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</si>
  <si>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</si>
  <si>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</si>
  <si>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</si>
  <si>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</si>
  <si>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</si>
  <si>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</si>
  <si>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</si>
  <si>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</si>
  <si>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</si>
  <si>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</si>
  <si>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</si>
  <si>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</si>
  <si>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</si>
  <si>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</si>
  <si>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</si>
  <si>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</si>
  <si>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</si>
  <si>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</si>
  <si>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</si>
  <si>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</si>
  <si>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</si>
  <si>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</si>
  <si>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</si>
  <si>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</si>
  <si>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</si>
  <si>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</si>
  <si>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</si>
  <si>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</si>
  <si>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</si>
  <si>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</si>
  <si>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</si>
  <si>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</si>
  <si>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</si>
  <si>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</si>
  <si>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</si>
  <si>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</si>
  <si>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</si>
  <si>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</si>
  <si>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</si>
  <si>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</si>
  <si>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</si>
  <si>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</si>
  <si>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</si>
  <si>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</si>
  <si>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</si>
  <si>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</si>
  <si>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</si>
  <si>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</si>
  <si>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</si>
  <si>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</si>
  <si>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</si>
  <si>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</si>
  <si>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</si>
  <si>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</si>
  <si>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</si>
  <si>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</si>
  <si>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</si>
  <si>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</si>
  <si>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</si>
  <si>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</si>
  <si>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</si>
  <si>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</si>
  <si>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</si>
  <si>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</si>
  <si>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</si>
  <si>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</si>
  <si>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</si>
  <si>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</si>
  <si>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</si>
  <si>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</si>
  <si>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</si>
  <si>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</si>
  <si>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</si>
  <si>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</si>
  <si>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</si>
  <si>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</si>
  <si>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</si>
  <si>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</si>
  <si>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</si>
  <si>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</si>
  <si>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</si>
  <si>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</si>
  <si>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</si>
  <si>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</si>
  <si>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</si>
  <si>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</si>
  <si>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</si>
  <si>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</si>
  <si>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</si>
  <si>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</si>
  <si>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</si>
  <si>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</si>
  <si>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</si>
  <si>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</si>
  <si>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</si>
  <si>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</si>
  <si>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</si>
  <si>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</si>
  <si>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</si>
  <si>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</si>
  <si>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</si>
  <si>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</si>
  <si>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</si>
  <si>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</si>
  <si>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</si>
  <si>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</si>
  <si>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</si>
  <si>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</si>
  <si>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</si>
  <si>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</si>
  <si>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</si>
  <si>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</si>
  <si>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</si>
  <si>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</si>
  <si>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</si>
  <si>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</si>
  <si>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</si>
  <si>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</si>
  <si>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</si>
  <si>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</si>
  <si>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</si>
  <si>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</si>
  <si>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</si>
  <si>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</si>
  <si>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</si>
  <si>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</si>
  <si>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</si>
  <si>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</si>
  <si>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</si>
  <si>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</si>
  <si>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</si>
  <si>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</si>
  <si>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</si>
  <si>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</si>
  <si>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</si>
  <si>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</si>
  <si>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</si>
  <si>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</si>
  <si>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</si>
  <si>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</si>
  <si>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</si>
  <si>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</si>
  <si>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</si>
  <si>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</si>
  <si>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</si>
  <si>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</si>
  <si>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</si>
  <si>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</si>
  <si>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</si>
  <si>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</si>
  <si>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</si>
  <si>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</si>
  <si>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</si>
  <si>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</si>
  <si>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</si>
  <si>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</si>
  <si>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</si>
  <si>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</si>
  <si>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</si>
  <si>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</si>
  <si>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</si>
  <si>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</si>
  <si>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</si>
  <si>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</si>
  <si>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</si>
  <si>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</si>
  <si>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</si>
  <si>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</si>
  <si>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</si>
  <si>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</si>
  <si>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</si>
  <si>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</si>
  <si>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</si>
  <si>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</si>
  <si>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</si>
  <si>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</si>
  <si>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</si>
  <si>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</si>
  <si>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</si>
  <si>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</si>
  <si>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</si>
  <si>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</si>
  <si>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</si>
  <si>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</si>
  <si>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</si>
  <si>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</si>
  <si>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</si>
  <si>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</si>
  <si>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</si>
  <si>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</si>
  <si>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</si>
  <si>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</si>
  <si>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</si>
  <si>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</si>
  <si>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</si>
  <si>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</si>
  <si>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</si>
  <si>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</si>
  <si>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</si>
  <si>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</si>
  <si>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</si>
  <si>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</si>
  <si>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</si>
  <si>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</si>
  <si>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</si>
  <si>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</si>
  <si>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</si>
  <si>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</si>
  <si>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</si>
  <si>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</si>
  <si>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</si>
  <si>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</si>
  <si>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</si>
  <si>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</si>
  <si>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</si>
  <si>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</si>
  <si>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</si>
  <si>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</si>
  <si>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</si>
  <si>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</si>
  <si>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</si>
  <si>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</si>
  <si>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</si>
  <si>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</si>
  <si>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</si>
  <si>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</si>
  <si>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</si>
  <si>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</si>
  <si>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</si>
  <si>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</si>
  <si>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</si>
  <si>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</si>
  <si>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</si>
  <si>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</si>
  <si>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</si>
  <si>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</si>
  <si>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</si>
  <si>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</si>
  <si>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</si>
  <si>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</si>
  <si>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</si>
  <si>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</si>
  <si>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</si>
  <si>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</si>
  <si>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</si>
  <si>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</si>
  <si>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</si>
  <si>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</si>
  <si>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</si>
  <si>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</si>
  <si>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</si>
  <si>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</si>
  <si>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</si>
  <si>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</si>
  <si>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</si>
  <si>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</si>
  <si>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</si>
  <si>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</si>
  <si>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</si>
  <si>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</si>
  <si>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</si>
  <si>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</si>
  <si>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</si>
  <si>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</si>
  <si>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</si>
  <si>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</si>
  <si>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</si>
  <si>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</si>
  <si>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</si>
  <si>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</si>
  <si>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</si>
  <si>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</si>
  <si>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</si>
  <si>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</si>
  <si>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</si>
  <si>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</si>
  <si>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</si>
  <si>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</si>
  <si>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</si>
  <si>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</si>
  <si>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</si>
  <si>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</si>
  <si>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</si>
  <si>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</si>
  <si>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</si>
  <si>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</si>
  <si>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</si>
  <si>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</si>
  <si>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</si>
  <si>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</si>
  <si>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</si>
  <si>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</si>
  <si>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</si>
  <si>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</si>
  <si>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</si>
  <si>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</si>
  <si>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</si>
  <si>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</si>
  <si>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</si>
  <si>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</si>
  <si>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</si>
  <si>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</si>
  <si>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</si>
  <si>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</si>
  <si>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</si>
  <si>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</si>
  <si>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</si>
  <si>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</si>
  <si>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</si>
  <si>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</si>
  <si>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</si>
  <si>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</si>
  <si>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</si>
  <si>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</si>
  <si>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</si>
  <si>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</si>
  <si>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</si>
  <si>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</si>
  <si>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</si>
  <si>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</si>
  <si>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</si>
  <si>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</si>
  <si>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</si>
  <si>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</si>
  <si>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</si>
  <si>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</si>
  <si>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</si>
  <si>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</si>
  <si>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</si>
  <si>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</si>
  <si>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</si>
  <si>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</si>
  <si>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</si>
  <si>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</si>
  <si>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</si>
  <si>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</si>
  <si>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</si>
  <si>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</si>
  <si>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</si>
  <si>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</si>
  <si>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</si>
  <si>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</si>
  <si>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</si>
  <si>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</si>
  <si>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</si>
  <si>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</si>
  <si>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</si>
  <si>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</si>
  <si>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</si>
  <si>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</si>
  <si>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</si>
  <si>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</si>
  <si>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</si>
  <si>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</si>
  <si>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</si>
  <si>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</si>
  <si>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</si>
  <si>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</si>
  <si>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</si>
  <si>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</si>
  <si>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</si>
  <si>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</si>
  <si>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</si>
  <si>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</si>
  <si>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</si>
  <si>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</si>
  <si>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</si>
  <si>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</si>
  <si>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</si>
  <si>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</si>
  <si>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</si>
  <si>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</si>
  <si>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</si>
  <si>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</si>
  <si>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</si>
  <si>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</si>
  <si>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</si>
  <si>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</si>
  <si>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</si>
  <si>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</si>
  <si>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</si>
  <si>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</si>
  <si>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</si>
  <si>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</si>
  <si>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</si>
  <si>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</si>
  <si>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</si>
  <si>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</si>
  <si>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</si>
  <si>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</si>
  <si>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</si>
  <si>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</si>
  <si>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</si>
  <si>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</si>
  <si>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</si>
  <si>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</si>
  <si>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</si>
  <si>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</si>
  <si>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</si>
  <si>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</si>
  <si>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</si>
  <si>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</si>
  <si>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</si>
  <si>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</si>
  <si>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</si>
  <si>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</si>
  <si>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</si>
  <si>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</si>
  <si>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</si>
  <si>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</si>
  <si>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</si>
  <si>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</si>
  <si>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</si>
  <si>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</si>
  <si>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</si>
  <si>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</si>
  <si>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</si>
  <si>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</si>
  <si>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</si>
  <si>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</si>
  <si>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</si>
  <si>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</si>
  <si>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</si>
  <si>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</si>
  <si>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</si>
  <si>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</si>
  <si>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</si>
  <si>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</si>
  <si>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</si>
  <si>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</si>
  <si>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</si>
  <si>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</si>
  <si>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</si>
  <si>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</si>
  <si>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</si>
  <si>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</si>
  <si>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</si>
  <si>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</si>
  <si>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</si>
  <si>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</si>
  <si>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</si>
  <si>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</si>
  <si>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</si>
  <si>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</si>
  <si>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</si>
  <si>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</si>
  <si>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</si>
  <si>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</si>
  <si>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</si>
  <si>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</si>
  <si>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</si>
  <si>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</si>
  <si>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</si>
  <si>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</si>
  <si>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</si>
  <si>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</si>
  <si>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</si>
  <si>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</si>
  <si>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</si>
  <si>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</si>
  <si>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</si>
  <si>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</si>
  <si>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</si>
  <si>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</si>
  <si>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</si>
  <si>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</si>
  <si>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</si>
  <si>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</si>
  <si>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</si>
  <si>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</si>
  <si>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</si>
  <si>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</si>
  <si>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</si>
  <si>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</si>
  <si>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</si>
  <si>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</si>
  <si>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</si>
  <si>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</si>
  <si>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</si>
  <si>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</si>
  <si>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</si>
  <si>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</si>
  <si>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</si>
  <si>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</si>
  <si>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</si>
  <si>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</si>
  <si>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</si>
  <si>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</si>
  <si>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</si>
  <si>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</si>
  <si>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</si>
  <si>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</si>
  <si>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</si>
  <si>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</si>
  <si>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</si>
  <si>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</si>
  <si>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</si>
  <si>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</si>
  <si>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</si>
  <si>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</si>
  <si>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</si>
  <si>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</si>
  <si>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</si>
  <si>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</si>
  <si>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</si>
  <si>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</si>
  <si>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</si>
  <si>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</si>
  <si>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</si>
  <si>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</si>
  <si>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</si>
  <si>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</si>
  <si>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</si>
  <si>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</si>
  <si>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</si>
  <si>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</si>
  <si>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</si>
  <si>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</si>
  <si>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</si>
  <si>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</si>
  <si>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</si>
  <si>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</si>
  <si>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</si>
  <si>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</si>
  <si>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</si>
  <si>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</si>
  <si>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</si>
  <si>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</si>
  <si>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</si>
  <si>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</si>
  <si>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</si>
  <si>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</si>
  <si>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</si>
  <si>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</si>
  <si>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</si>
  <si>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</si>
  <si>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</si>
  <si>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</si>
  <si>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</si>
  <si>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</si>
  <si>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</si>
  <si>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</si>
  <si>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</si>
  <si>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</si>
  <si>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</si>
  <si>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</si>
  <si>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</si>
  <si>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</si>
  <si>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</si>
  <si>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</si>
  <si>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</si>
  <si>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</si>
  <si>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</si>
  <si>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</si>
  <si>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</si>
  <si>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</si>
  <si>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</si>
  <si>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</si>
  <si>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</si>
  <si>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</si>
  <si>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</si>
  <si>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</si>
  <si>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</si>
  <si>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</si>
  <si>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</si>
  <si>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</si>
  <si>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</si>
  <si>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</si>
  <si>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</si>
  <si>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</si>
  <si>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</si>
  <si>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</si>
  <si>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</si>
  <si>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</si>
  <si>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</si>
  <si>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</si>
  <si>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</si>
  <si>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</si>
  <si>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</si>
  <si>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</si>
  <si>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</si>
  <si>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</si>
  <si>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</si>
  <si>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</si>
  <si>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</si>
  <si>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</si>
  <si>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</si>
  <si>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</si>
  <si>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</si>
  <si>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</si>
  <si>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</si>
  <si>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</si>
  <si>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</si>
  <si>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</si>
  <si>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</si>
  <si>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</si>
  <si>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</si>
  <si>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</si>
  <si>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</si>
  <si>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</si>
  <si>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</si>
  <si>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</si>
  <si>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</si>
  <si>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</si>
  <si>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</si>
  <si>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</si>
  <si>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</si>
  <si>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</si>
  <si>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</si>
  <si>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</si>
  <si>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</si>
  <si>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</si>
  <si>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</si>
  <si>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</si>
  <si>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</si>
  <si>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</si>
  <si>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</si>
  <si>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</si>
  <si>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</si>
  <si>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</si>
  <si>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</si>
  <si>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</si>
  <si>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</si>
  <si>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</si>
  <si>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</si>
  <si>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</si>
  <si>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</si>
  <si>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</si>
  <si>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</si>
  <si>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</si>
  <si>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</si>
  <si>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</si>
  <si>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</si>
  <si>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</si>
  <si>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</si>
  <si>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</si>
  <si>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</si>
  <si>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</si>
  <si>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</si>
  <si>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</si>
  <si>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</si>
  <si>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</si>
  <si>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</si>
  <si>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</si>
  <si>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</si>
  <si>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</si>
  <si>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</si>
  <si>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</si>
  <si>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</si>
  <si>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</si>
  <si>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</si>
  <si>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</si>
  <si>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</si>
  <si>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</si>
  <si>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</si>
  <si>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</si>
  <si>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</si>
  <si>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</si>
  <si>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</si>
  <si>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</si>
  <si>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</si>
  <si>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</si>
  <si>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</si>
  <si>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</si>
  <si>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</si>
  <si>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</si>
  <si>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</si>
  <si>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</si>
  <si>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</si>
  <si>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</si>
  <si>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</si>
  <si>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</si>
  <si>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</si>
  <si>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</si>
  <si>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</si>
  <si>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</si>
  <si>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</si>
  <si>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</si>
  <si>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</si>
  <si>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</si>
  <si>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</si>
  <si>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</si>
  <si>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</si>
  <si>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</si>
  <si>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</si>
  <si>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</si>
  <si>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</si>
  <si>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</si>
  <si>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</si>
  <si>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</si>
  <si>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</si>
  <si>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</si>
  <si>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</si>
  <si>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</si>
  <si>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</si>
  <si>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</si>
  <si>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</si>
  <si>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</si>
  <si>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</si>
  <si>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</si>
  <si>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</si>
  <si>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</si>
  <si>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</si>
  <si>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</si>
  <si>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</si>
  <si>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</si>
  <si>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</si>
  <si>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</si>
  <si>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</si>
  <si>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</si>
  <si>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</si>
  <si>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</si>
  <si>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</si>
  <si>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</si>
  <si>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</si>
  <si>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</si>
  <si>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</si>
  <si>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</si>
  <si>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</si>
  <si>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</si>
  <si>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</si>
  <si>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</si>
  <si>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</si>
  <si>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</si>
  <si>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</si>
  <si>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</si>
  <si>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</si>
  <si>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</si>
  <si>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</si>
  <si>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</si>
  <si>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</si>
  <si>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</si>
  <si>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</si>
  <si>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</si>
  <si>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</si>
  <si>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</si>
  <si>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</si>
  <si>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</si>
  <si>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</si>
  <si>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</si>
  <si>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</si>
  <si>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</si>
  <si>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</si>
  <si>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</si>
  <si>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</si>
  <si>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</si>
  <si>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</si>
  <si>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</si>
  <si>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</si>
  <si>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</si>
  <si>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</si>
  <si>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</si>
  <si>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</si>
  <si>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</si>
  <si>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</si>
  <si>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</si>
  <si>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</si>
  <si>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</si>
  <si>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</si>
  <si>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</si>
  <si>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</si>
  <si>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</si>
  <si>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</si>
  <si>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</si>
  <si>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</si>
  <si>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</si>
  <si>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</si>
  <si>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</si>
  <si>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</si>
  <si>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</si>
  <si>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</si>
  <si>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</si>
  <si>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</si>
  <si>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</si>
  <si>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</si>
  <si>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</si>
  <si>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</si>
  <si>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</si>
  <si>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</si>
  <si>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</si>
  <si>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</si>
  <si>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</si>
  <si>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</si>
  <si>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</si>
  <si>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</si>
  <si>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</si>
  <si>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</si>
  <si>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</si>
  <si>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</si>
  <si>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</si>
  <si>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</si>
  <si>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</si>
  <si>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</si>
  <si>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</si>
  <si>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</si>
  <si>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</si>
  <si>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</si>
  <si>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</si>
  <si>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</si>
  <si>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</si>
  <si>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</si>
  <si>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</si>
  <si>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</si>
  <si>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</si>
  <si>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</si>
  <si>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</si>
  <si>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</si>
  <si>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</si>
  <si>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</si>
  <si>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</si>
  <si>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</si>
  <si>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</si>
  <si>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</si>
  <si>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</si>
  <si>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</si>
  <si>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</si>
  <si>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</si>
  <si>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</si>
  <si>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</si>
  <si>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</si>
  <si>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</si>
  <si>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</si>
  <si>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</si>
  <si>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</si>
  <si>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</si>
  <si>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</si>
  <si>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</si>
  <si>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</si>
  <si>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</si>
  <si>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</si>
  <si>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</si>
  <si>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</si>
  <si>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</si>
  <si>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</si>
  <si>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</si>
  <si>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</si>
  <si>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</si>
  <si>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</si>
  <si>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</si>
  <si>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</si>
  <si>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</si>
  <si>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</si>
  <si>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</si>
  <si>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</si>
  <si>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</si>
  <si>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</si>
  <si>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</si>
  <si>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</si>
  <si>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</si>
  <si>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</si>
  <si>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</si>
  <si>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</si>
  <si>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</si>
  <si>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</si>
  <si>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</si>
  <si>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</si>
  <si>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</si>
  <si>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</si>
  <si>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</si>
  <si>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</si>
  <si>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</si>
  <si>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</si>
  <si>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</si>
  <si>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</si>
  <si>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</si>
  <si>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</si>
  <si>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</si>
  <si>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</si>
  <si>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</si>
  <si>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</si>
  <si>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</si>
  <si>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</si>
  <si>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</si>
  <si>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</si>
  <si>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</si>
  <si>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</si>
  <si>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</si>
  <si>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</si>
  <si>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</si>
  <si>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</si>
  <si>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</si>
  <si>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</si>
  <si>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</si>
  <si>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</si>
  <si>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</si>
  <si>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</si>
  <si>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</si>
  <si>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</si>
  <si>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</si>
  <si>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</si>
  <si>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</si>
  <si>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</si>
  <si>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</si>
  <si>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</si>
  <si>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</si>
  <si>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</si>
  <si>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</si>
  <si>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</si>
  <si>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</si>
  <si>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</si>
  <si>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</si>
  <si>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</si>
  <si>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</si>
  <si>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</si>
  <si>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</si>
  <si>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</si>
  <si>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</si>
  <si>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</si>
  <si>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</si>
  <si>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</si>
  <si>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</si>
  <si>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</si>
  <si>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</si>
  <si>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</si>
  <si>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</si>
  <si>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</si>
  <si>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</si>
  <si>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</si>
  <si>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</si>
  <si>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</si>
  <si>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</si>
  <si>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</si>
  <si>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</si>
  <si>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</si>
  <si>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</si>
  <si>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</si>
  <si>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</si>
  <si>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</si>
  <si>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</si>
  <si>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</si>
  <si>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</si>
  <si>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</si>
  <si>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</si>
  <si>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</si>
  <si>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</si>
  <si>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</si>
  <si>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</si>
  <si>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</si>
  <si>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</si>
  <si>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</si>
  <si>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</si>
  <si>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</si>
  <si>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</si>
  <si>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</si>
  <si>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</si>
  <si>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</si>
  <si>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</si>
  <si>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</si>
  <si>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</si>
  <si>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</si>
  <si>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</si>
  <si>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</si>
  <si>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</si>
  <si>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</si>
  <si>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</si>
  <si>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</si>
  <si>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</si>
  <si>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</si>
  <si>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</si>
  <si>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</si>
  <si>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</si>
  <si>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</si>
  <si>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</si>
  <si>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</si>
  <si>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</si>
  <si>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</si>
  <si>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</si>
  <si>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</si>
  <si>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</si>
  <si>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</si>
  <si>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</si>
  <si>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</si>
  <si>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</si>
  <si>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</si>
  <si>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</si>
  <si>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</si>
  <si>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</si>
  <si>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</si>
  <si>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</si>
  <si>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</si>
  <si>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</si>
  <si>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</si>
  <si>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</si>
  <si>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</si>
  <si>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</si>
  <si>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</si>
  <si>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</si>
  <si>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</si>
  <si>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</si>
  <si>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</si>
  <si>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</si>
  <si>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</si>
  <si>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</si>
  <si>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</si>
  <si>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</si>
  <si>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</si>
  <si>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</si>
  <si>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</si>
  <si>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</si>
  <si>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</si>
  <si>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</si>
  <si>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</si>
  <si>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</si>
  <si>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</si>
  <si>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</si>
  <si>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</si>
  <si>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</si>
  <si>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</si>
  <si>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</si>
  <si>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</si>
  <si>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</si>
  <si>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</si>
  <si>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</si>
  <si>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</si>
  <si>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</si>
  <si>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</si>
  <si>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</si>
  <si>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</si>
  <si>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</si>
  <si>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</si>
  <si>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</si>
  <si>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</si>
  <si>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</si>
  <si>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</si>
  <si>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</si>
  <si>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</si>
  <si>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</si>
  <si>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</si>
  <si>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</si>
  <si>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</si>
  <si>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</si>
  <si>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</si>
  <si>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</si>
  <si>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</si>
  <si>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</si>
  <si>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</si>
  <si>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</si>
  <si>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</si>
  <si>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</si>
  <si>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</si>
  <si>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</si>
  <si>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</si>
  <si>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</si>
  <si>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</si>
  <si>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</si>
  <si>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</si>
  <si>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</si>
  <si>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</si>
  <si>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</si>
  <si>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</si>
  <si>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</si>
  <si>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</si>
  <si>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</si>
  <si>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</si>
  <si>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</si>
  <si>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</si>
  <si>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</si>
  <si>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</si>
  <si>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</si>
  <si>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</si>
  <si>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</si>
  <si>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</si>
  <si>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</si>
  <si>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</si>
  <si>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</si>
  <si>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</si>
  <si>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</si>
  <si>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</si>
  <si>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</si>
  <si>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</si>
  <si>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</si>
  <si>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</si>
  <si>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</si>
  <si>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</si>
  <si>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</si>
  <si>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</si>
  <si>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</si>
  <si>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</si>
  <si>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</si>
  <si>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</si>
  <si>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</si>
  <si>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</si>
  <si>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</si>
  <si>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</si>
  <si>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</si>
  <si>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</si>
  <si>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</si>
  <si>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</si>
  <si>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</si>
  <si>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</si>
  <si>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</si>
  <si>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</si>
  <si>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</si>
  <si>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</si>
  <si>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</si>
  <si>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</si>
  <si>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</si>
  <si>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</si>
  <si>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</si>
  <si>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</si>
  <si>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</si>
  <si>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</si>
  <si>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</si>
  <si>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</si>
  <si>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</si>
  <si>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</si>
  <si>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</si>
  <si>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</si>
  <si>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</si>
  <si>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</si>
  <si>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</si>
  <si>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</si>
  <si>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</si>
  <si>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</si>
  <si>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</si>
  <si>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</si>
  <si>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</si>
  <si>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</si>
  <si>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</si>
  <si>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</si>
  <si>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</si>
  <si>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</si>
  <si>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</si>
  <si>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</si>
  <si>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</si>
  <si>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</si>
  <si>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</si>
  <si>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</si>
  <si>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</si>
  <si>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</si>
  <si>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</si>
  <si>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</si>
  <si>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</si>
  <si>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</si>
  <si>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</si>
  <si>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</si>
  <si>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</si>
  <si>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</si>
  <si>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</si>
  <si>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</si>
  <si>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</si>
  <si>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</si>
  <si>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</si>
  <si>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</si>
  <si>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</si>
  <si>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</si>
  <si>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</si>
  <si>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</si>
  <si>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</si>
  <si>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</si>
  <si>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</si>
  <si>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</si>
  <si>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</si>
  <si>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</si>
  <si>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</si>
  <si>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</si>
  <si>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</si>
  <si>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</si>
  <si>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</si>
  <si>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</si>
  <si>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</si>
  <si>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</si>
  <si>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</si>
  <si>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</si>
  <si>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</si>
  <si>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</si>
  <si>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</si>
  <si>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</si>
  <si>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</si>
  <si>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</si>
  <si>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</si>
  <si>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</si>
  <si>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</si>
  <si>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</si>
  <si>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</si>
  <si>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</si>
  <si>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</si>
  <si>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</si>
  <si>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</si>
  <si>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</si>
  <si>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</si>
  <si>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</si>
  <si>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</si>
  <si>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</si>
  <si>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</si>
  <si>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</si>
  <si>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</si>
  <si>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</si>
  <si>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</si>
  <si>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</si>
  <si>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</si>
  <si>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</si>
  <si>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</si>
  <si>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</si>
  <si>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</si>
  <si>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</si>
  <si>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</si>
  <si>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</si>
  <si>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</si>
  <si>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</si>
  <si>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</si>
  <si>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</si>
  <si>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</si>
  <si>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</si>
  <si>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</si>
  <si>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</si>
  <si>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</si>
  <si>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</si>
  <si>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</si>
  <si>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</si>
  <si>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</si>
  <si>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</si>
  <si>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</si>
  <si>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</si>
  <si>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</si>
  <si>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</si>
  <si>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</si>
  <si>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</si>
  <si>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</si>
  <si>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</si>
  <si>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</si>
  <si>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</si>
  <si>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</si>
  <si>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</si>
  <si>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</si>
  <si>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</si>
  <si>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</si>
  <si>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</si>
  <si>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</si>
  <si>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</si>
  <si>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</si>
  <si>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</si>
  <si>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</si>
  <si>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</si>
  <si>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</si>
  <si>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</si>
  <si>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</si>
  <si>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</si>
  <si>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</si>
  <si>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</si>
  <si>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</si>
  <si>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</si>
  <si>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</si>
  <si>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</si>
  <si>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</si>
  <si>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</si>
  <si>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</si>
  <si>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</si>
  <si>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</si>
  <si>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</si>
  <si>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</si>
  <si>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</si>
  <si>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</si>
  <si>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</si>
  <si>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</si>
  <si>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</si>
  <si>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</si>
  <si>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</si>
  <si>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</si>
  <si>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</si>
  <si>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</si>
  <si>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</si>
  <si>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</si>
  <si>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</si>
  <si>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</si>
  <si>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</si>
  <si>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</si>
  <si>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</si>
  <si>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</si>
  <si>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</si>
  <si>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</si>
  <si>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</si>
  <si>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</si>
  <si>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</si>
  <si>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</si>
  <si>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</si>
  <si>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</si>
  <si>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</si>
  <si>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</si>
  <si>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</si>
  <si>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</si>
  <si>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</si>
  <si>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</si>
  <si>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</si>
  <si>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</si>
  <si>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</si>
  <si>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</si>
  <si>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</si>
  <si>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</si>
  <si>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</si>
  <si>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</si>
  <si>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</si>
  <si>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</si>
  <si>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</si>
  <si>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</si>
  <si>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</si>
  <si>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</si>
  <si>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</si>
  <si>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</si>
  <si>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</si>
  <si>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</si>
  <si>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</si>
  <si>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</si>
  <si>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</si>
  <si>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</si>
  <si>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</si>
  <si>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</si>
  <si>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</si>
  <si>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</si>
  <si>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</si>
  <si>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</si>
  <si>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</si>
  <si>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</si>
  <si>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</si>
  <si>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</si>
  <si>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</si>
  <si>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</si>
  <si>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</si>
  <si>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</si>
  <si>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</si>
  <si>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</si>
  <si>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</si>
  <si>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</si>
  <si>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</si>
  <si>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</si>
  <si>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</si>
  <si>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</si>
  <si>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</si>
  <si>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</si>
  <si>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</si>
  <si>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</si>
  <si>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</si>
  <si>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</si>
  <si>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</si>
  <si>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</si>
  <si>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</si>
  <si>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</si>
  <si>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</si>
  <si>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</si>
  <si>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</si>
  <si>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</si>
  <si>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</si>
  <si>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</si>
  <si>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</si>
  <si>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</si>
  <si>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</si>
  <si>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</si>
  <si>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</si>
  <si>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</si>
  <si>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</si>
  <si>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</si>
  <si>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</si>
  <si>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</si>
  <si>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</si>
  <si>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</si>
  <si>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</si>
  <si>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</si>
  <si>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</si>
  <si>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</si>
  <si>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</si>
  <si>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</si>
  <si>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</si>
  <si>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</si>
  <si>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</si>
  <si>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</si>
  <si>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</si>
  <si>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</si>
  <si>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</si>
  <si>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</si>
  <si>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</si>
  <si>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</si>
  <si>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</si>
  <si>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</si>
  <si>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</si>
  <si>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</si>
  <si>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</si>
  <si>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</si>
  <si>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</si>
  <si>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</si>
  <si>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</si>
  <si>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</si>
  <si>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</si>
  <si>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</si>
  <si>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</si>
  <si>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</si>
  <si>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</si>
  <si>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</si>
  <si>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</si>
  <si>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</si>
  <si>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</si>
  <si>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</si>
  <si>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</si>
  <si>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</si>
  <si>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</si>
  <si>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</si>
  <si>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</si>
  <si>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</si>
  <si>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</si>
  <si>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</si>
  <si>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</si>
  <si>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</si>
  <si>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</si>
  <si>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</si>
  <si>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</si>
  <si>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</si>
  <si>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</si>
  <si>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</si>
  <si>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</si>
  <si>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</si>
  <si>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</si>
  <si>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</si>
  <si>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</si>
  <si>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</si>
  <si>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</si>
  <si>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</si>
  <si>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</si>
  <si>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</si>
  <si>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</si>
  <si>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</si>
  <si>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</si>
  <si>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</si>
  <si>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</si>
  <si>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</si>
  <si>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</si>
  <si>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</si>
  <si>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</si>
  <si>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</si>
  <si>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</si>
  <si>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</si>
  <si>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</si>
  <si>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</si>
  <si>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</si>
  <si>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</si>
  <si>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</si>
  <si>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</si>
  <si>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</si>
  <si>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</si>
  <si>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</si>
  <si>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</si>
  <si>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</si>
  <si>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</si>
  <si>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</si>
  <si>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</si>
  <si>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</si>
  <si>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</si>
  <si>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</si>
  <si>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</si>
  <si>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</si>
  <si>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</si>
  <si>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</si>
  <si>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</si>
  <si>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</si>
  <si>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</si>
  <si>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</si>
  <si>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</si>
  <si>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</si>
  <si>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</si>
  <si>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</si>
  <si>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</si>
  <si>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</si>
  <si>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</si>
  <si>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</si>
  <si>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</si>
  <si>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</si>
  <si>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</si>
  <si>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</si>
  <si>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</si>
  <si>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</si>
  <si>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</si>
  <si>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</si>
  <si>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</si>
  <si>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</si>
  <si>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</si>
  <si>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</si>
  <si>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</si>
  <si>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</si>
  <si>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</si>
  <si>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</si>
  <si>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</si>
  <si>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</si>
  <si>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</si>
  <si>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</si>
  <si>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</si>
  <si>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</si>
  <si>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</si>
  <si>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</si>
  <si>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</si>
  <si>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</si>
  <si>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</si>
  <si>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</si>
  <si>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</si>
  <si>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</si>
  <si>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</si>
  <si>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</si>
  <si>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</si>
  <si>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</si>
  <si>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</si>
  <si>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</si>
  <si>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</si>
  <si>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</si>
  <si>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</si>
  <si>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</si>
  <si>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</si>
  <si>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</si>
  <si>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</si>
  <si>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</si>
  <si>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</si>
  <si>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</si>
  <si>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</si>
  <si>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</si>
  <si>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</si>
  <si>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</si>
  <si>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</si>
  <si>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</si>
  <si>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</si>
  <si>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</si>
  <si>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</si>
  <si>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</si>
  <si>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</si>
  <si>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</si>
  <si>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</si>
  <si>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</si>
  <si>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</si>
  <si>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</si>
  <si>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</si>
  <si>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</si>
  <si>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</si>
  <si>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</si>
  <si>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</si>
  <si>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</si>
  <si>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</si>
  <si>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</si>
  <si>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</si>
  <si>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</si>
  <si>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</si>
  <si>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</si>
  <si>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</si>
  <si>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</si>
  <si>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</si>
  <si>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</si>
  <si>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</si>
  <si>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</si>
  <si>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</si>
  <si>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</si>
  <si>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</si>
  <si>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</si>
  <si>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</si>
  <si>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</si>
  <si>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</si>
  <si>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</si>
  <si>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</si>
  <si>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</si>
  <si>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</si>
  <si>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</si>
  <si>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</si>
  <si>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</si>
  <si>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</si>
  <si>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</si>
  <si>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</si>
  <si>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</si>
  <si>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</si>
  <si>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</si>
  <si>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</si>
  <si>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</si>
  <si>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</si>
  <si>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</si>
  <si>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</si>
  <si>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</si>
  <si>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</si>
  <si>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</si>
  <si>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</si>
  <si>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</si>
  <si>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</si>
  <si>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</si>
  <si>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</si>
  <si>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</si>
  <si>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</si>
  <si>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</si>
  <si>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</si>
  <si>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</si>
  <si>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</si>
  <si>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</si>
  <si>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</si>
  <si>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</si>
  <si>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</si>
  <si>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</si>
  <si>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</si>
  <si>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</si>
  <si>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</si>
  <si>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</si>
  <si>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</si>
  <si>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</si>
  <si>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</si>
  <si>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</si>
  <si>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</si>
  <si>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</si>
  <si>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</si>
  <si>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</si>
  <si>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</si>
  <si>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</si>
  <si>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</si>
  <si>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</si>
  <si>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</si>
  <si>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</si>
  <si>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</si>
  <si>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</si>
  <si>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</si>
  <si>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</si>
  <si>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</si>
  <si>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</si>
  <si>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</si>
  <si>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</si>
  <si>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</si>
  <si>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</si>
  <si>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</si>
  <si>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</si>
  <si>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</si>
  <si>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</si>
  <si>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</si>
  <si>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</si>
  <si>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</si>
  <si>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</si>
  <si>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</si>
  <si>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</si>
  <si>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</si>
  <si>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</si>
  <si>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</si>
  <si>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</si>
  <si>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</si>
  <si>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</si>
  <si>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</si>
  <si>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</si>
  <si>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</si>
  <si>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</si>
  <si>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</si>
  <si>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</si>
  <si>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</si>
  <si>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</si>
  <si>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</si>
  <si>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</si>
  <si>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</si>
  <si>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</si>
  <si>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</si>
  <si>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</si>
  <si>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</si>
  <si>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</si>
  <si>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</si>
  <si>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</si>
  <si>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</si>
  <si>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</si>
  <si>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</si>
  <si>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</si>
  <si>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</si>
  <si>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</si>
  <si>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</si>
  <si>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</si>
  <si>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</si>
  <si>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</si>
  <si>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</si>
  <si>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</si>
  <si>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</si>
  <si>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</si>
  <si>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</si>
  <si>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</si>
  <si>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</si>
  <si>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</si>
  <si>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</si>
  <si>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</si>
  <si>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</si>
  <si>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</si>
  <si>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</si>
  <si>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</si>
  <si>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</si>
  <si>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</si>
  <si>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</si>
  <si>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</si>
  <si>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</si>
  <si>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</si>
  <si>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</si>
  <si>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</si>
  <si>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</si>
  <si>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</si>
  <si>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</si>
  <si>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</si>
  <si>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</si>
  <si>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</si>
  <si>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</si>
  <si>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</si>
  <si>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</si>
  <si>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</si>
  <si>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</si>
  <si>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</si>
  <si>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</si>
  <si>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</si>
  <si>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</si>
  <si>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</si>
  <si>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</si>
  <si>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</si>
  <si>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</si>
  <si>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</si>
  <si>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</si>
  <si>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</si>
  <si>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</si>
  <si>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</si>
  <si>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</si>
  <si>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</si>
  <si>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</si>
  <si>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</si>
  <si>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</si>
  <si>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</si>
  <si>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</si>
  <si>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</si>
  <si>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</si>
  <si>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</si>
  <si>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</si>
  <si>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</si>
  <si>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</si>
  <si>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</si>
  <si>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</si>
  <si>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</si>
  <si>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</si>
  <si>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</si>
  <si>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</si>
  <si>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</si>
  <si>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</si>
  <si>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</si>
  <si>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</si>
  <si>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</si>
  <si>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</si>
  <si>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</si>
  <si>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</si>
  <si>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</si>
  <si>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</si>
  <si>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</si>
  <si>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</si>
  <si>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</si>
  <si>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</si>
  <si>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</si>
  <si>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</si>
  <si>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</si>
  <si>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</si>
  <si>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</si>
  <si>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</si>
  <si>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</si>
  <si>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</si>
  <si>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</si>
  <si>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</si>
  <si>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</si>
  <si>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</si>
  <si>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</si>
  <si>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</si>
  <si>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</si>
  <si>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</si>
  <si>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</si>
  <si>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</si>
  <si>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</si>
  <si>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</si>
  <si>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</si>
  <si>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</si>
  <si>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</si>
  <si>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</si>
  <si>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</si>
  <si>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</si>
  <si>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</si>
  <si>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</si>
  <si>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</si>
  <si>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</si>
  <si>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</si>
  <si>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</si>
  <si>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</si>
  <si>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</si>
  <si>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</si>
  <si>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</si>
  <si>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</si>
  <si>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</si>
  <si>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</si>
  <si>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</si>
  <si>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</si>
  <si>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</si>
  <si>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</si>
  <si>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</si>
  <si>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</si>
  <si>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</si>
  <si>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</si>
  <si>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</si>
  <si>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</si>
  <si>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</si>
  <si>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</si>
  <si>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</si>
  <si>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</si>
  <si>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</si>
  <si>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</si>
  <si>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</si>
  <si>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</si>
  <si>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</si>
  <si>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</si>
  <si>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</si>
  <si>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</si>
  <si>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</si>
  <si>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</si>
  <si>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</si>
  <si>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</si>
  <si>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</si>
  <si>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</si>
  <si>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</si>
  <si>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</si>
  <si>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</si>
  <si>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</si>
  <si>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</si>
  <si>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</si>
  <si>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</si>
  <si>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</si>
  <si>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</si>
  <si>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</si>
  <si>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</si>
  <si>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</si>
  <si>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</si>
  <si>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</si>
  <si>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</si>
  <si>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</si>
  <si>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</si>
  <si>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</si>
  <si>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</si>
  <si>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</si>
  <si>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</si>
  <si>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</si>
  <si>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</si>
  <si>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</si>
  <si>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</si>
  <si>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</si>
  <si>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</si>
  <si>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</si>
  <si>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</si>
  <si>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</si>
  <si>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</si>
  <si>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</si>
  <si>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</si>
  <si>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</si>
  <si>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</si>
  <si>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</si>
  <si>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</si>
  <si>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</si>
  <si>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</si>
  <si>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</si>
  <si>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</si>
  <si>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</si>
  <si>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</si>
  <si>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</si>
  <si>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</si>
  <si>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</si>
  <si>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</si>
  <si>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</si>
  <si>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</si>
  <si>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</si>
  <si>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</si>
  <si>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</si>
  <si>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</si>
  <si>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</si>
  <si>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</si>
  <si>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</si>
  <si>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</si>
  <si>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</si>
  <si>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</si>
  <si>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</si>
  <si>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</si>
  <si>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</si>
  <si>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</si>
  <si>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</si>
  <si>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</si>
  <si>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</si>
  <si>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</si>
  <si>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</si>
  <si>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</si>
  <si>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</si>
  <si>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</si>
  <si>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</si>
  <si>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</si>
  <si>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</si>
  <si>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</si>
  <si>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</si>
  <si>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</si>
  <si>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</si>
  <si>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</si>
  <si>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</si>
  <si>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</si>
  <si>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</si>
  <si>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</si>
  <si>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</si>
  <si>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</si>
  <si>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</si>
  <si>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</si>
  <si>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</si>
  <si>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</si>
  <si>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</si>
  <si>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</si>
  <si>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</si>
  <si>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</si>
  <si>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</si>
  <si>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</si>
  <si>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</si>
  <si>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</si>
  <si>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</si>
  <si>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</si>
  <si>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</si>
  <si>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</si>
  <si>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</si>
  <si>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</si>
  <si>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</si>
  <si>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</si>
  <si>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</si>
  <si>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</si>
  <si>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</si>
  <si>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</si>
  <si>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</si>
  <si>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</si>
  <si>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</si>
  <si>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</si>
  <si>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</si>
  <si>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</si>
  <si>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</si>
  <si>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</si>
  <si>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</si>
  <si>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</si>
  <si>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</si>
  <si>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</si>
  <si>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</si>
  <si>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</si>
  <si>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</si>
  <si>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</si>
  <si>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</si>
  <si>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</si>
  <si>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</si>
  <si>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</si>
  <si>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</si>
  <si>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</si>
  <si>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</si>
  <si>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</si>
  <si>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</si>
  <si>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</si>
  <si>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</si>
  <si>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</si>
  <si>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</si>
  <si>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</si>
  <si>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</si>
  <si>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</si>
  <si>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</si>
  <si>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</si>
  <si>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</si>
  <si>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</si>
  <si>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</si>
  <si>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</si>
  <si>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</si>
  <si>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</si>
  <si>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</si>
  <si>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</si>
  <si>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</si>
  <si>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</si>
  <si>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</si>
  <si>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</si>
  <si>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</si>
  <si>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</si>
  <si>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</si>
  <si>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</si>
  <si>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</si>
  <si>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</si>
  <si>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</si>
  <si>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</si>
  <si>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</si>
  <si>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</si>
  <si>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</si>
  <si>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</si>
  <si>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</si>
  <si>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</si>
  <si>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</si>
  <si>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</si>
  <si>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</si>
  <si>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</si>
  <si>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</si>
  <si>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</si>
  <si>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</si>
  <si>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</si>
  <si>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</si>
  <si>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</si>
  <si>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</si>
  <si>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</si>
  <si>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</si>
  <si>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</si>
  <si>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</si>
  <si>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</si>
  <si>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</si>
  <si>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</si>
  <si>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</si>
  <si>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</si>
  <si>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</si>
  <si>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</si>
  <si>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</si>
  <si>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</si>
  <si>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</si>
  <si>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</si>
  <si>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</si>
  <si>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</si>
  <si>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</si>
  <si>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</si>
  <si>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</si>
  <si>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</si>
  <si>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</si>
  <si>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</si>
  <si>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</si>
  <si>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</si>
  <si>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</si>
  <si>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</si>
  <si>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</si>
  <si>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</si>
  <si>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</si>
  <si>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</si>
  <si>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</si>
  <si>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</si>
  <si>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</si>
  <si>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</si>
  <si>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</si>
  <si>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</si>
  <si>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</si>
  <si>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</si>
  <si>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</si>
  <si>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</si>
  <si>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</si>
  <si>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</si>
  <si>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</si>
  <si>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</si>
  <si>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</si>
  <si>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</si>
  <si>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</si>
  <si>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</si>
  <si>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</si>
  <si>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</si>
  <si>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</si>
  <si>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</si>
  <si>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</si>
  <si>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</si>
  <si>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</si>
  <si>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</si>
  <si>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</si>
  <si>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</si>
  <si>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</si>
  <si>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</si>
  <si>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</si>
  <si>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</si>
  <si>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</si>
  <si>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</si>
  <si>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</si>
  <si>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</si>
  <si>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</si>
  <si>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</si>
  <si>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</si>
  <si>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</si>
  <si>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</si>
  <si>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</si>
  <si>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</si>
  <si>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</si>
  <si>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</si>
  <si>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</si>
  <si>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</si>
  <si>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</si>
  <si>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</si>
  <si>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</si>
  <si>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</si>
  <si>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</si>
  <si>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</si>
  <si>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</si>
  <si>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</si>
  <si>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</si>
  <si>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</si>
  <si>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</si>
  <si>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</si>
  <si>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</si>
  <si>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</si>
  <si>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</si>
  <si>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</si>
  <si>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</si>
  <si>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</si>
  <si>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</si>
  <si>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</si>
  <si>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</si>
  <si>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</si>
  <si>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</si>
  <si>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</si>
  <si>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</si>
  <si>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</si>
  <si>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</si>
  <si>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</si>
  <si>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</si>
  <si>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</si>
  <si>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</si>
  <si>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</si>
  <si>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</si>
  <si>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</si>
  <si>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</si>
  <si>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</si>
  <si>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</si>
  <si>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</si>
  <si>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</si>
  <si>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</si>
  <si>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</si>
  <si>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</si>
  <si>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</si>
  <si>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</si>
  <si>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</si>
  <si>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</si>
  <si>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</si>
  <si>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</si>
  <si>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</si>
  <si>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</si>
  <si>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</si>
  <si>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</si>
  <si>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</si>
  <si>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</si>
  <si>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</si>
  <si>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</si>
  <si>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</si>
  <si>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</si>
  <si>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</si>
  <si>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</si>
  <si>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</si>
  <si>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</si>
  <si>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</si>
  <si>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</si>
  <si>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</si>
  <si>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</si>
  <si>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</si>
  <si>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</si>
  <si>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</si>
  <si>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</si>
  <si>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</si>
  <si>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</si>
  <si>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</si>
  <si>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</si>
  <si>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</si>
  <si>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</si>
  <si>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</si>
  <si>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</si>
  <si>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</si>
  <si>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</si>
  <si>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</si>
  <si>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</si>
  <si>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</si>
  <si>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</si>
  <si>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</si>
  <si>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</si>
  <si>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</si>
  <si>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</si>
  <si>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</si>
  <si>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</si>
  <si>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</si>
  <si>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</si>
  <si>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</si>
  <si>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</si>
  <si>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</si>
  <si>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</si>
  <si>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</si>
  <si>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</si>
  <si>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</si>
  <si>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</si>
  <si>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</si>
  <si>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</si>
  <si>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</si>
  <si>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</si>
  <si>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</si>
  <si>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</si>
  <si>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</si>
  <si>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</si>
  <si>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</si>
  <si>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</si>
  <si>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</si>
  <si>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</si>
  <si>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</si>
  <si>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</si>
  <si>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</si>
  <si>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</si>
  <si>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</si>
  <si>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</si>
  <si>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</si>
  <si>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</si>
  <si>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</si>
  <si>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</si>
  <si>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</si>
  <si>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</si>
  <si>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</si>
  <si>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</si>
  <si>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</si>
  <si>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</si>
  <si>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</si>
  <si>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</si>
  <si>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</si>
  <si>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</si>
  <si>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</si>
  <si>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</si>
  <si>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</si>
  <si>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</si>
  <si>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</si>
  <si>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</si>
  <si>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</si>
  <si>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</si>
  <si>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</si>
  <si>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</si>
  <si>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</si>
  <si>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</si>
  <si>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</si>
  <si>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</si>
  <si>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</si>
  <si>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</si>
  <si>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</si>
  <si>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</si>
  <si>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</si>
  <si>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</si>
  <si>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</si>
  <si>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</si>
  <si>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</si>
  <si>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</si>
  <si>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</si>
  <si>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</si>
  <si>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</si>
  <si>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</si>
  <si>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</si>
  <si>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</si>
  <si>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</si>
  <si>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</si>
  <si>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</si>
  <si>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</si>
  <si>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</si>
  <si>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</si>
  <si>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</si>
  <si>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</si>
  <si>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</si>
  <si>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</si>
  <si>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</si>
  <si>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</si>
  <si>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</si>
  <si>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</si>
  <si>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</si>
  <si>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</si>
  <si>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</si>
  <si>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</si>
  <si>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</si>
  <si>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</si>
  <si>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</si>
  <si>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</si>
  <si>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</si>
  <si>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</si>
  <si>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</si>
  <si>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</si>
  <si>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</si>
  <si>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</si>
  <si>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</si>
  <si>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</si>
  <si>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</si>
  <si>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</si>
  <si>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</si>
  <si>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</si>
  <si>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</si>
  <si>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</si>
  <si>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</si>
  <si>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</si>
  <si>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</si>
  <si>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</si>
  <si>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</si>
  <si>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</si>
  <si>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</si>
  <si>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</si>
  <si>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</si>
  <si>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</si>
  <si>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</si>
  <si>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</si>
  <si>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</si>
  <si>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</si>
  <si>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</si>
  <si>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</si>
  <si>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</si>
  <si>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</si>
  <si>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</si>
  <si>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</si>
  <si>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</si>
  <si>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</si>
  <si>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</si>
  <si>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</si>
  <si>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</si>
  <si>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</si>
  <si>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</si>
  <si>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</si>
  <si>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</si>
  <si>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</si>
  <si>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</si>
  <si>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</si>
  <si>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</si>
  <si>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</si>
  <si>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</si>
  <si>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</si>
  <si>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</si>
  <si>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</si>
  <si>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</si>
  <si>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</si>
  <si>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</si>
  <si>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</si>
  <si>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</si>
  <si>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</si>
  <si>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</si>
  <si>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</si>
  <si>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</si>
  <si>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</si>
  <si>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</si>
  <si>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</si>
  <si>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</si>
  <si>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</si>
  <si>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</si>
  <si>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</si>
  <si>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</si>
  <si>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</si>
  <si>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</si>
  <si>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</si>
  <si>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</si>
  <si>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</si>
  <si>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</si>
  <si>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</si>
  <si>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</si>
  <si>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</si>
  <si>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</si>
  <si>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</si>
  <si>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</si>
  <si>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</si>
  <si>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</si>
  <si>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</si>
  <si>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</si>
  <si>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</si>
  <si>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</si>
  <si>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</si>
  <si>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</si>
  <si>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</si>
  <si>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</si>
  <si>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</si>
  <si>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</si>
  <si>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</si>
  <si>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</si>
  <si>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</si>
  <si>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</si>
  <si>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</si>
  <si>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</si>
  <si>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</si>
  <si>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</si>
  <si>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</si>
  <si>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</si>
  <si>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</si>
  <si>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</si>
  <si>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</si>
  <si>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</si>
  <si>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</si>
  <si>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</si>
  <si>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</si>
  <si>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</si>
  <si>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</si>
  <si>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</si>
  <si>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</si>
  <si>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</si>
  <si>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</si>
  <si>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</si>
  <si>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</si>
  <si>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</si>
  <si>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</si>
  <si>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</si>
  <si>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</si>
  <si>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</si>
  <si>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</si>
  <si>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</si>
  <si>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</si>
  <si>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</si>
  <si>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</si>
  <si>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</si>
  <si>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</si>
  <si>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</si>
  <si>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</si>
  <si>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</si>
  <si>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</si>
  <si>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</si>
  <si>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</si>
  <si>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</si>
  <si>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</si>
  <si>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</si>
  <si>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</si>
  <si>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</si>
  <si>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</si>
  <si>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</si>
  <si>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</si>
  <si>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</si>
  <si>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</si>
  <si>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</si>
  <si>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</si>
  <si>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</si>
  <si>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</si>
  <si>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</si>
  <si>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</si>
  <si>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</si>
  <si>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</si>
  <si>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</si>
  <si>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</si>
  <si>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</si>
  <si>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</si>
  <si>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</si>
  <si>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</si>
  <si>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</si>
  <si>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</si>
  <si>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</si>
  <si>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</si>
  <si>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</si>
  <si>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</si>
  <si>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</si>
  <si>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</si>
  <si>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</si>
  <si>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</si>
  <si>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</si>
  <si>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</si>
  <si>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</si>
  <si>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</si>
  <si>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</si>
  <si>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</si>
  <si>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</si>
  <si>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</si>
  <si>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</si>
  <si>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</si>
  <si>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</si>
  <si>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</si>
  <si>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</si>
  <si>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</si>
  <si>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</si>
  <si>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</si>
  <si>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</si>
  <si>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</si>
  <si>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</si>
  <si>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</si>
  <si>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</si>
  <si>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</si>
  <si>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</si>
  <si>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</si>
  <si>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</si>
  <si>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</si>
  <si>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</si>
  <si>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</si>
  <si>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</si>
  <si>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</si>
  <si>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</si>
  <si>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</si>
  <si>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</si>
  <si>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</si>
  <si>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</si>
  <si>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</si>
  <si>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</si>
  <si>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</si>
  <si>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</si>
  <si>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</si>
  <si>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</si>
  <si>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</si>
  <si>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</si>
  <si>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</si>
  <si>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</si>
  <si>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</si>
  <si>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</si>
  <si>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</si>
  <si>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</si>
  <si>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</si>
  <si>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</si>
  <si>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</si>
  <si>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</si>
  <si>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</si>
  <si>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</si>
  <si>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</si>
  <si>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</si>
  <si>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</si>
  <si>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</si>
  <si>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</si>
  <si>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</si>
  <si>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</si>
  <si>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</si>
  <si>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</si>
  <si>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</si>
  <si>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</si>
  <si>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</si>
  <si>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</si>
  <si>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</si>
  <si>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</si>
  <si>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</si>
  <si>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</si>
  <si>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</si>
  <si>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</si>
  <si>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</si>
  <si>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</si>
  <si>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</si>
  <si>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</si>
  <si>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</si>
  <si>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</si>
  <si>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</si>
  <si>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</si>
  <si>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</si>
  <si>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</si>
  <si>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</si>
  <si>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</si>
  <si>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</si>
  <si>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</si>
  <si>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</si>
  <si>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</si>
  <si>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</si>
  <si>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</si>
  <si>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</si>
  <si>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</si>
  <si>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</si>
  <si>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</si>
  <si>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</si>
  <si>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</si>
  <si>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</si>
  <si>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</si>
  <si>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</si>
  <si>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</si>
  <si>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</si>
  <si>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</si>
  <si>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</si>
  <si>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</si>
  <si>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</si>
  <si>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</si>
  <si>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</si>
  <si>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</si>
  <si>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</si>
  <si>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</si>
  <si>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</si>
  <si>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</si>
  <si>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</si>
  <si>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</si>
  <si>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</si>
  <si>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</si>
  <si>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</si>
  <si>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</si>
  <si>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</si>
  <si>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</si>
  <si>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</si>
  <si>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</si>
  <si>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</si>
  <si>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</si>
  <si>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</si>
  <si>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</si>
  <si>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</si>
  <si>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</si>
  <si>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</si>
  <si>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</si>
  <si>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</si>
  <si>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</si>
  <si>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</si>
  <si>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</si>
  <si>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</si>
  <si>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</si>
  <si>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</si>
  <si>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</si>
  <si>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</si>
  <si>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</si>
  <si>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</si>
  <si>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</si>
  <si>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</si>
  <si>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</si>
  <si>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</si>
  <si>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</si>
  <si>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</si>
  <si>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</si>
  <si>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</si>
  <si>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</si>
  <si>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</si>
  <si>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</si>
  <si>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</si>
  <si>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</si>
  <si>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</si>
  <si>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</si>
  <si>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</si>
  <si>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</si>
  <si>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</si>
  <si>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</si>
  <si>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</si>
  <si>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</si>
  <si>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</si>
  <si>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</si>
  <si>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</si>
  <si>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</si>
  <si>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</si>
  <si>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</si>
  <si>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</si>
  <si>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</si>
  <si>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</si>
  <si>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</si>
  <si>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</si>
  <si>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</si>
  <si>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</si>
  <si>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</si>
  <si>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</si>
  <si>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</si>
  <si>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</si>
  <si>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</si>
  <si>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</si>
  <si>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</si>
  <si>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</si>
  <si>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</si>
  <si>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</si>
  <si>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</si>
  <si>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</si>
  <si>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</si>
  <si>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</si>
  <si>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</si>
  <si>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</si>
  <si>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</si>
  <si>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</si>
  <si>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</si>
  <si>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</si>
  <si>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</si>
  <si>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</si>
  <si>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</si>
  <si>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</si>
  <si>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</si>
  <si>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</si>
  <si>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</si>
  <si>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</si>
  <si>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</si>
  <si>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</si>
  <si>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</si>
  <si>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</si>
  <si>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</si>
  <si>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</si>
  <si>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</si>
  <si>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</si>
  <si>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</si>
  <si>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</si>
  <si>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</si>
  <si>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</si>
  <si>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</si>
  <si>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</si>
  <si>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</si>
  <si>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</si>
  <si>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</si>
  <si>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</si>
  <si>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</si>
  <si>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</si>
  <si>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</si>
  <si>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</si>
  <si>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</si>
  <si>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</si>
  <si>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</si>
  <si>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</si>
  <si>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</si>
  <si>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</si>
  <si>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</si>
  <si>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</si>
  <si>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</si>
  <si>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</si>
  <si>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</si>
  <si>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</si>
  <si>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</si>
  <si>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</si>
  <si>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</si>
  <si>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</si>
  <si>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</si>
  <si>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</si>
  <si>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</si>
  <si>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</si>
  <si>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</si>
  <si>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</si>
  <si>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</si>
  <si>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</si>
  <si>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</si>
  <si>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</si>
  <si>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</si>
  <si>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</si>
  <si>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</si>
  <si>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</si>
  <si>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</si>
  <si>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</si>
  <si>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</si>
  <si>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</si>
  <si>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</si>
  <si>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</si>
  <si>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</si>
  <si>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</si>
  <si>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</si>
  <si>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</si>
  <si>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</si>
  <si>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</si>
  <si>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</si>
  <si>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</si>
  <si>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</si>
  <si>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</si>
  <si>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</si>
  <si>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</si>
  <si>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</si>
  <si>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</si>
  <si>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</si>
  <si>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</si>
  <si>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</si>
  <si>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</si>
  <si>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</si>
  <si>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</si>
  <si>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</si>
  <si>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</si>
  <si>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</si>
  <si>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</si>
  <si>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</si>
  <si>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</si>
  <si>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</si>
  <si>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</si>
  <si>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</si>
  <si>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</si>
  <si>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</si>
  <si>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</si>
  <si>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</si>
  <si>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</si>
  <si>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</si>
  <si>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</si>
  <si>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</si>
  <si>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</si>
  <si>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</si>
  <si>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</si>
  <si>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</si>
  <si>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</si>
  <si>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</si>
  <si>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</si>
  <si>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</si>
  <si>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</si>
  <si>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</si>
  <si>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</si>
  <si>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</si>
  <si>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</si>
  <si>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</si>
  <si>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</si>
  <si>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</si>
  <si>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</si>
  <si>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</si>
  <si>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</si>
  <si>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</si>
  <si>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</si>
  <si>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</si>
  <si>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</si>
  <si>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</si>
  <si>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</si>
  <si>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</si>
  <si>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</si>
  <si>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</si>
  <si>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</si>
  <si>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</si>
  <si>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</si>
  <si>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</si>
  <si>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</si>
  <si>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</si>
  <si>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</si>
  <si>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</si>
  <si>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</si>
  <si>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</si>
  <si>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</si>
  <si>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</si>
  <si>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</si>
  <si>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</si>
  <si>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</si>
  <si>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</si>
  <si>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</si>
  <si>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</si>
  <si>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</si>
  <si>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</si>
  <si>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</si>
  <si>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</si>
  <si>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</si>
  <si>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</si>
  <si>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</si>
  <si>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</si>
  <si>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</si>
  <si>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</si>
  <si>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</si>
  <si>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</si>
  <si>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</si>
  <si>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</si>
  <si>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</si>
  <si>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</si>
  <si>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</si>
  <si>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</si>
  <si>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</si>
  <si>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</si>
  <si>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</si>
  <si>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</si>
  <si>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</si>
  <si>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</si>
  <si>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</si>
  <si>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</si>
  <si>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</si>
  <si>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</si>
  <si>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</si>
  <si>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</si>
  <si>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</si>
  <si>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</si>
  <si>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</si>
  <si>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</si>
  <si>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</si>
  <si>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</si>
  <si>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</si>
  <si>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</si>
  <si>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</si>
  <si>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</si>
  <si>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</si>
  <si>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</si>
  <si>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</si>
  <si>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</si>
  <si>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</si>
  <si>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</si>
  <si>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</si>
  <si>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</si>
  <si>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</si>
  <si>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</si>
  <si>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</si>
  <si>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</si>
  <si>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</si>
  <si>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</si>
  <si>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</si>
  <si>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</si>
  <si>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</si>
  <si>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</si>
  <si>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</si>
  <si>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</si>
  <si>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</si>
  <si>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</si>
  <si>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</si>
  <si>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</si>
  <si>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</si>
  <si>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</si>
  <si>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</si>
  <si>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</si>
  <si>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</si>
  <si>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</si>
  <si>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</si>
  <si>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</si>
  <si>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</si>
  <si>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</si>
  <si>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</si>
  <si>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</si>
  <si>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</si>
  <si>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</si>
  <si>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</si>
  <si>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</si>
  <si>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</si>
  <si>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</si>
  <si>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</si>
  <si>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</si>
  <si>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</si>
  <si>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</si>
  <si>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</si>
  <si>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</si>
  <si>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</si>
  <si>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</si>
  <si>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</si>
  <si>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</si>
  <si>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</si>
  <si>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</si>
  <si>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</si>
  <si>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</si>
  <si>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</si>
  <si>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</si>
  <si>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</si>
  <si>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</si>
  <si>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</si>
  <si>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</si>
  <si>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</si>
  <si>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</si>
  <si>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</si>
  <si>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</si>
  <si>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</si>
  <si>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</si>
  <si>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</si>
  <si>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</si>
  <si>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</si>
  <si>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</si>
  <si>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</si>
  <si>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</si>
  <si>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</si>
  <si>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</si>
  <si>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</si>
  <si>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</si>
  <si>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</si>
  <si>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</si>
  <si>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</si>
  <si>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</si>
  <si>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</si>
  <si>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</si>
  <si>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</si>
  <si>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</si>
  <si>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</si>
  <si>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</si>
  <si>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</si>
  <si>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</si>
  <si>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</si>
  <si>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</si>
  <si>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</si>
  <si>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</si>
  <si>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</si>
  <si>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</si>
  <si>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</si>
  <si>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</si>
  <si>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</si>
  <si>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</si>
  <si>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</si>
  <si>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</si>
  <si>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</si>
  <si>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</si>
  <si>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</si>
  <si>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</si>
  <si>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</si>
  <si>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</si>
  <si>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</si>
  <si>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</si>
  <si>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</si>
  <si>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</si>
  <si>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</si>
  <si>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</si>
  <si>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</si>
  <si>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</si>
  <si>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</si>
  <si>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</si>
  <si>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</si>
  <si>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</si>
  <si>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</si>
  <si>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</si>
  <si>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</si>
  <si>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</si>
  <si>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</si>
  <si>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</si>
  <si>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</si>
  <si>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</si>
  <si>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</si>
  <si>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</si>
  <si>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</si>
  <si>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</si>
  <si>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</si>
  <si>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</si>
  <si>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</si>
  <si>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</si>
  <si>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</si>
  <si>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</si>
  <si>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</si>
  <si>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</si>
  <si>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</si>
  <si>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</si>
  <si>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</si>
  <si>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</si>
  <si>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</si>
  <si>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</si>
  <si>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</si>
  <si>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</si>
  <si>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</si>
  <si>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</si>
  <si>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</si>
  <si>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</si>
  <si>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</si>
  <si>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</si>
  <si>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</si>
  <si>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</si>
  <si>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</si>
  <si>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</si>
  <si>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</si>
  <si>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</si>
  <si>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</si>
  <si>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</si>
  <si>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</si>
  <si>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</si>
  <si>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</si>
  <si>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</si>
  <si>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</si>
  <si>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</si>
  <si>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</si>
  <si>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</si>
  <si>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</si>
  <si>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</si>
  <si>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</si>
  <si>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</si>
  <si>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</si>
  <si>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</si>
  <si>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</si>
  <si>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</si>
  <si>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</si>
  <si>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</si>
  <si>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</si>
  <si>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</si>
  <si>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</si>
  <si>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</si>
  <si>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</si>
  <si>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</si>
  <si>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</si>
  <si>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</si>
  <si>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</si>
  <si>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</si>
  <si>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</si>
  <si>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</si>
  <si>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</si>
  <si>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</si>
  <si>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</si>
  <si>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</si>
  <si>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</si>
  <si>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</si>
  <si>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</si>
  <si>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</si>
  <si>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</si>
  <si>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</si>
  <si>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</si>
  <si>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</si>
  <si>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</si>
  <si>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</si>
  <si>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</si>
  <si>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</si>
  <si>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</si>
  <si>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</si>
  <si>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</si>
  <si>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</si>
  <si>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</si>
  <si>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</si>
  <si>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</si>
  <si>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</si>
  <si>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</si>
  <si>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</si>
  <si>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</si>
  <si>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</si>
  <si>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</si>
  <si>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</si>
  <si>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</si>
  <si>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</si>
  <si>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</si>
  <si>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</si>
  <si>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</si>
  <si>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</si>
  <si>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</si>
  <si>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</si>
  <si>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</si>
  <si>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</si>
  <si>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</si>
  <si>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</si>
  <si>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</si>
  <si>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</si>
  <si>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</si>
  <si>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</si>
  <si>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</si>
  <si>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</si>
  <si>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</si>
  <si>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</si>
  <si>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</si>
  <si>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</si>
  <si>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</si>
  <si>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</si>
  <si>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</si>
  <si>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</si>
  <si>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</si>
  <si>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</si>
  <si>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</si>
  <si>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</si>
  <si>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</si>
  <si>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</si>
  <si>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</si>
  <si>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</si>
  <si>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</si>
  <si>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</si>
  <si>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</si>
  <si>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</si>
  <si>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</si>
  <si>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</si>
  <si>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</si>
  <si>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</si>
  <si>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</si>
  <si>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</si>
  <si>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</si>
  <si>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</si>
  <si>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</si>
  <si>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</si>
  <si>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</si>
  <si>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</si>
  <si>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</si>
  <si>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</si>
  <si>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</si>
  <si>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</si>
  <si>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</si>
  <si>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</si>
  <si>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</si>
  <si>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</si>
  <si>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</si>
  <si>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</si>
  <si>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</si>
  <si>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</si>
  <si>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</si>
  <si>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</si>
  <si>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</si>
  <si>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</si>
  <si>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</si>
  <si>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</si>
  <si>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</si>
  <si>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</si>
  <si>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</si>
  <si>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</si>
  <si>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</si>
  <si>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</si>
  <si>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</si>
  <si>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</si>
  <si>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</si>
  <si>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</si>
  <si>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</si>
  <si>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</si>
  <si>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</si>
  <si>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</si>
  <si>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</si>
  <si>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</si>
  <si>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</si>
  <si>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</si>
  <si>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</si>
  <si>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</si>
  <si>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</si>
  <si>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</si>
  <si>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</si>
  <si>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</si>
  <si>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</si>
  <si>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</si>
  <si>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</si>
  <si>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</si>
  <si>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</si>
  <si>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</si>
  <si>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</si>
  <si>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</si>
  <si>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</si>
  <si>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</si>
  <si>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</si>
  <si>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</si>
  <si>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</si>
  <si>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</si>
  <si>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</si>
  <si>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</si>
  <si>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</si>
  <si>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</si>
  <si>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</si>
  <si>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</si>
  <si>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</si>
  <si>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</si>
  <si>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</si>
  <si>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</si>
  <si>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</si>
  <si>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</si>
  <si>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</si>
  <si>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</si>
  <si>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</si>
  <si>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</si>
  <si>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</si>
  <si>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</si>
  <si>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</si>
  <si>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</si>
  <si>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</si>
  <si>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</si>
  <si>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</si>
  <si>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</si>
  <si>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</si>
  <si>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</si>
  <si>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</si>
  <si>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</si>
  <si>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</si>
  <si>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</si>
  <si>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</si>
  <si>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</si>
  <si>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</si>
  <si>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</si>
  <si>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</si>
  <si>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</si>
  <si>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</si>
  <si>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</si>
  <si>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</si>
  <si>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</si>
  <si>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</si>
  <si>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</si>
  <si>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</si>
  <si>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</si>
  <si>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</si>
  <si>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</si>
  <si>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</si>
  <si>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</si>
  <si>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</si>
  <si>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</si>
  <si>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</si>
  <si>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</si>
  <si>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</si>
  <si>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</si>
  <si>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</si>
  <si>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</si>
  <si>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</si>
  <si>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</si>
  <si>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</si>
  <si>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</si>
  <si>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</si>
  <si>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</si>
  <si>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</si>
  <si>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</si>
  <si>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</si>
  <si>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</si>
  <si>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</si>
  <si>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</si>
  <si>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</si>
  <si>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</si>
  <si>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</si>
  <si>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</si>
  <si>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</si>
  <si>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</si>
  <si>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</si>
  <si>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</si>
  <si>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</si>
  <si>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</si>
  <si>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</si>
  <si>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</si>
  <si>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</si>
  <si>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</si>
  <si>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</si>
  <si>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</si>
  <si>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</si>
  <si>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</si>
  <si>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</si>
  <si>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</si>
  <si>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</si>
  <si>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</si>
  <si>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</si>
  <si>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</si>
  <si>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</si>
  <si>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</si>
  <si>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</si>
  <si>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</si>
  <si>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</si>
  <si>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</si>
  <si>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</si>
  <si>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</si>
  <si>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</si>
  <si>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</si>
  <si>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</si>
  <si>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</si>
  <si>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</si>
  <si>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</si>
  <si>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</si>
  <si>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</si>
  <si>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</si>
  <si>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</si>
  <si>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</si>
  <si>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</si>
  <si>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</si>
  <si>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</si>
  <si>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</si>
  <si>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</si>
  <si>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</si>
  <si>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</si>
  <si>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</si>
  <si>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</si>
  <si>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</si>
  <si>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</si>
  <si>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</si>
  <si>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</si>
  <si>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</si>
  <si>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</si>
  <si>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</si>
  <si>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</si>
  <si>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</si>
  <si>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</si>
  <si>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</si>
  <si>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</si>
  <si>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</si>
  <si>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</si>
  <si>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</si>
  <si>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</si>
  <si>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</si>
  <si>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</si>
  <si>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</si>
  <si>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</si>
  <si>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</si>
  <si>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</si>
  <si>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</si>
  <si>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</si>
  <si>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</si>
  <si>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</si>
  <si>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</si>
  <si>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</si>
  <si>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</si>
  <si>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</si>
  <si>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</si>
  <si>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</si>
  <si>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</si>
  <si>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</si>
  <si>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</si>
  <si>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</si>
  <si>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</si>
  <si>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</si>
  <si>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</si>
  <si>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</si>
  <si>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</si>
  <si>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</si>
  <si>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</si>
  <si>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</si>
  <si>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</si>
  <si>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</si>
  <si>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</si>
  <si>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</si>
  <si>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</si>
  <si>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</si>
  <si>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</si>
  <si>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</si>
  <si>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</si>
  <si>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</si>
  <si>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</si>
  <si>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</si>
  <si>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</si>
  <si>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</si>
  <si>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</si>
  <si>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</si>
  <si>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</si>
  <si>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</si>
  <si>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</si>
  <si>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</si>
  <si>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</si>
  <si>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</si>
  <si>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</si>
  <si>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</si>
  <si>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</si>
  <si>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</si>
  <si>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</si>
  <si>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</si>
  <si>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</si>
  <si>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</si>
  <si>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</si>
  <si>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</si>
  <si>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</si>
  <si>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</si>
  <si>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</si>
  <si>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</si>
  <si>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</si>
  <si>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</si>
  <si>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</si>
  <si>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</si>
  <si>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</si>
  <si>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</si>
  <si>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</si>
  <si>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</si>
  <si>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</si>
  <si>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</si>
  <si>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</si>
  <si>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</si>
  <si>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</si>
  <si>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</si>
  <si>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</si>
  <si>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</si>
  <si>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</si>
  <si>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</si>
  <si>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</si>
  <si>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</si>
  <si>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</si>
  <si>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</si>
  <si>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</si>
  <si>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</si>
  <si>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</si>
  <si>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</si>
  <si>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</si>
  <si>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</si>
  <si>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</si>
  <si>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</si>
  <si>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</si>
  <si>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</si>
  <si>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</si>
  <si>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</si>
  <si>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</si>
  <si>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</si>
  <si>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</si>
  <si>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</si>
  <si>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</si>
  <si>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</si>
  <si>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</si>
  <si>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</si>
  <si>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</si>
  <si>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</si>
  <si>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</si>
  <si>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</si>
  <si>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</si>
  <si>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</si>
  <si>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</si>
  <si>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</si>
  <si>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</si>
  <si>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</si>
  <si>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</si>
  <si>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</si>
  <si>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</si>
  <si>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</si>
  <si>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</si>
  <si>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</si>
  <si>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</si>
  <si>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</si>
  <si>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</si>
  <si>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</si>
  <si>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</si>
  <si>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</si>
  <si>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</si>
  <si>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</si>
  <si>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</si>
  <si>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</si>
  <si>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</si>
  <si>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</si>
  <si>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</si>
  <si>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</si>
  <si>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</si>
  <si>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</si>
  <si>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</si>
  <si>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</si>
  <si>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</si>
  <si>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</si>
  <si>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</si>
  <si>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</si>
  <si>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</si>
  <si>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</si>
  <si>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</si>
  <si>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</si>
  <si>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</si>
  <si>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</si>
  <si>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</si>
  <si>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</si>
  <si>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</si>
  <si>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</si>
  <si>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</si>
  <si>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</si>
  <si>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</si>
  <si>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</si>
  <si>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</si>
  <si>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</si>
  <si>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</si>
  <si>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</si>
  <si>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</si>
  <si>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</si>
  <si>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</si>
  <si>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</si>
  <si>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</si>
  <si>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</si>
  <si>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</si>
  <si>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</si>
  <si>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</si>
  <si>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</si>
  <si>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</si>
  <si>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</si>
  <si>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</si>
  <si>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</si>
  <si>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</si>
  <si>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</si>
  <si>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</si>
  <si>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</si>
  <si>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</si>
  <si>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</si>
  <si>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</si>
  <si>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</si>
  <si>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</si>
  <si>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</si>
  <si>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</si>
  <si>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</si>
  <si>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</si>
  <si>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</si>
  <si>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</si>
  <si>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</si>
  <si>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</si>
  <si>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</si>
  <si>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</si>
  <si>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</si>
  <si>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</si>
  <si>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</si>
  <si>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</si>
  <si>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</si>
  <si>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</si>
  <si>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</si>
  <si>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</si>
  <si>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</si>
  <si>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</si>
  <si>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</si>
  <si>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</si>
  <si>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</si>
  <si>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</si>
  <si>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</si>
  <si>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</si>
  <si>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</si>
  <si>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</si>
  <si>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</si>
  <si>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</si>
  <si>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</si>
  <si>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</si>
  <si>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</si>
  <si>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</si>
  <si>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</si>
  <si>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</si>
  <si>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</si>
  <si>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</si>
  <si>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</si>
  <si>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</si>
  <si>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</si>
  <si>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</si>
  <si>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</si>
  <si>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</si>
  <si>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</si>
  <si>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</si>
  <si>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</si>
  <si>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</si>
  <si>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</si>
  <si>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</si>
  <si>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</si>
  <si>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</si>
  <si>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</si>
  <si>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</si>
  <si>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</si>
  <si>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</si>
  <si>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</si>
  <si>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</si>
  <si>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</si>
  <si>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</si>
  <si>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</si>
  <si>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</si>
  <si>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</si>
  <si>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</si>
  <si>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</si>
  <si>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</si>
  <si>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</si>
  <si>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</si>
  <si>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</si>
  <si>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</si>
  <si>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</si>
  <si>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</si>
  <si>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</si>
  <si>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</si>
  <si>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</si>
  <si>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</si>
  <si>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</si>
  <si>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</si>
  <si>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</si>
  <si>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</si>
  <si>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</si>
  <si>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</si>
  <si>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</si>
  <si>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</si>
  <si>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</si>
  <si>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</si>
  <si>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</si>
  <si>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</si>
  <si>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</si>
  <si>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</si>
  <si>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</si>
  <si>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</si>
  <si>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</si>
  <si>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</si>
  <si>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</si>
  <si>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</si>
  <si>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</si>
  <si>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</si>
  <si>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</si>
  <si>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</si>
  <si>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</si>
  <si>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</si>
  <si>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</si>
  <si>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</si>
  <si>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</si>
  <si>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</si>
  <si>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</si>
  <si>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</si>
  <si>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</si>
  <si>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</si>
  <si>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</si>
  <si>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</si>
  <si>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</si>
  <si>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</si>
  <si>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</si>
  <si>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</si>
  <si>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</si>
  <si>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</si>
  <si>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</si>
  <si>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</si>
  <si>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</si>
  <si>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</si>
  <si>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</si>
  <si>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</si>
  <si>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</si>
  <si>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</si>
  <si>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</si>
  <si>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</si>
  <si>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</si>
  <si>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</si>
  <si>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</si>
  <si>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</si>
  <si>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</si>
  <si>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</si>
  <si>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</si>
  <si>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</si>
  <si>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</si>
  <si>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</si>
  <si>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</si>
  <si>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</si>
  <si>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</si>
  <si>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</si>
  <si>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</si>
  <si>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</si>
  <si>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</si>
  <si>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</si>
  <si>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</si>
  <si>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</si>
  <si>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</si>
  <si>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</si>
  <si>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</si>
  <si>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</si>
  <si>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</si>
  <si>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</si>
  <si>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</si>
  <si>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</si>
  <si>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</si>
  <si>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</si>
  <si>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</si>
  <si>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</si>
  <si>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</si>
  <si>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</si>
  <si>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</si>
  <si>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</si>
  <si>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</si>
  <si>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</si>
  <si>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</si>
  <si>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</si>
  <si>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</si>
  <si>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</si>
  <si>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</si>
  <si>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</si>
  <si>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</si>
  <si>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</si>
  <si>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</si>
  <si>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</si>
  <si>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</si>
  <si>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</si>
  <si>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</si>
  <si>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</si>
  <si>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</si>
  <si>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</si>
  <si>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</si>
  <si>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</si>
  <si>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</si>
  <si>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</si>
  <si>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</si>
  <si>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</si>
  <si>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</si>
  <si>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</si>
  <si>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</si>
  <si>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</si>
  <si>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</si>
  <si>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</si>
  <si>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</si>
  <si>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</si>
  <si>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</si>
  <si>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</si>
  <si>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</si>
  <si>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</si>
  <si>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</si>
  <si>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</si>
  <si>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</si>
  <si>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</si>
  <si>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</si>
  <si>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</si>
  <si>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</si>
  <si>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</si>
  <si>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</si>
  <si>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</si>
  <si>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</si>
  <si>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</si>
  <si>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</si>
  <si>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</si>
  <si>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</si>
  <si>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</si>
  <si>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</si>
  <si>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</si>
  <si>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</si>
  <si>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</si>
  <si>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</si>
  <si>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</si>
  <si>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</si>
  <si>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</si>
  <si>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</si>
  <si>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</si>
  <si>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</si>
  <si>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</si>
  <si>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</si>
  <si>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</si>
  <si>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</si>
  <si>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</si>
  <si>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</si>
  <si>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</si>
  <si>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</si>
  <si>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</si>
  <si>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</si>
  <si>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</si>
  <si>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</si>
  <si>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</si>
  <si>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</si>
  <si>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</si>
  <si>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</si>
  <si>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</si>
  <si>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</si>
  <si>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</si>
  <si>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</si>
  <si>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</si>
  <si>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</si>
  <si>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</si>
  <si>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</si>
  <si>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</si>
  <si>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</si>
  <si>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</si>
  <si>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</si>
  <si>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</si>
  <si>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</si>
  <si>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</si>
  <si>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</si>
  <si>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</si>
  <si>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</si>
  <si>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</si>
  <si>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</si>
  <si>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</si>
  <si>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</si>
  <si>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</si>
  <si>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</si>
  <si>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</si>
  <si>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</si>
  <si>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</si>
  <si>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</si>
  <si>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</si>
  <si>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</si>
  <si>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</si>
  <si>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</si>
  <si>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</si>
  <si>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</si>
  <si>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</si>
  <si>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</si>
  <si>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</si>
  <si>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</si>
  <si>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</si>
  <si>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</si>
  <si>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</si>
  <si>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</si>
  <si>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</si>
  <si>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</si>
  <si>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</si>
  <si>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</si>
  <si>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</si>
  <si>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</si>
  <si>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</si>
  <si>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</si>
  <si>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</si>
  <si>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</si>
  <si>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</si>
  <si>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</si>
  <si>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</si>
  <si>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</si>
  <si>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</si>
  <si>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</si>
  <si>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</si>
  <si>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</si>
  <si>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</si>
  <si>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</si>
  <si>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</si>
  <si>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</si>
  <si>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</si>
  <si>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</si>
  <si>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</si>
  <si>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</si>
  <si>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</si>
  <si>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</si>
  <si>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</si>
  <si>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</si>
  <si>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</si>
  <si>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</si>
  <si>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</si>
  <si>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</si>
  <si>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</si>
  <si>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</si>
  <si>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</si>
  <si>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</si>
  <si>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</si>
  <si>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</si>
  <si>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</si>
  <si>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</si>
  <si>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</si>
  <si>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</si>
  <si>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</si>
  <si>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</si>
  <si>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</si>
  <si>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</si>
  <si>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</si>
  <si>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</si>
  <si>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</si>
  <si>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</si>
  <si>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</si>
  <si>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</si>
  <si>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</si>
  <si>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</si>
  <si>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</si>
  <si>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</si>
  <si>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</si>
  <si>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</si>
  <si>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</si>
  <si>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</si>
  <si>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</si>
  <si>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</si>
  <si>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</si>
  <si>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</si>
  <si>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</si>
  <si>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</si>
  <si>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</si>
  <si>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</si>
  <si>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</si>
  <si>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</si>
  <si>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</si>
  <si>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</si>
  <si>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</si>
  <si>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</si>
  <si>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</si>
  <si>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</si>
  <si>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</si>
  <si>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</si>
  <si>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</si>
  <si>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</si>
  <si>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</si>
  <si>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</si>
  <si>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</si>
  <si>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</si>
  <si>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</si>
  <si>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</si>
  <si>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</si>
  <si>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</si>
  <si>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</si>
  <si>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</si>
  <si>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</si>
  <si>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</si>
  <si>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</si>
  <si>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</si>
  <si>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</si>
  <si>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</si>
  <si>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</si>
  <si>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</si>
  <si>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</si>
  <si>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</si>
  <si>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</si>
  <si>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</si>
  <si>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</si>
  <si>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</si>
  <si>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</si>
  <si>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</si>
  <si>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</si>
  <si>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</si>
  <si>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</si>
  <si>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</si>
  <si>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</si>
  <si>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</si>
  <si>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</si>
  <si>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</si>
  <si>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</si>
  <si>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</si>
  <si>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</si>
  <si>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</si>
  <si>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</si>
  <si>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</si>
  <si>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</si>
  <si>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</si>
  <si>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</si>
  <si>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</si>
  <si>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</si>
  <si>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</si>
  <si>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</si>
  <si>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</si>
  <si>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</si>
  <si>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</si>
  <si>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</si>
  <si>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</si>
  <si>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</si>
  <si>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</si>
  <si>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</si>
  <si>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</si>
  <si>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</si>
  <si>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</si>
  <si>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</si>
  <si>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</si>
  <si>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</si>
  <si>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</si>
  <si>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</si>
  <si>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</si>
  <si>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</si>
  <si>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</si>
  <si>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</si>
  <si>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</si>
  <si>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</si>
  <si>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</si>
  <si>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</si>
  <si>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</si>
  <si>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</si>
  <si>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</si>
  <si>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</si>
  <si>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</si>
  <si>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</si>
  <si>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</si>
  <si>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</si>
  <si>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</si>
  <si>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</si>
  <si>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</si>
  <si>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</si>
  <si>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</si>
  <si>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</si>
  <si>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</si>
  <si>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</si>
  <si>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</si>
  <si>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</si>
  <si>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</si>
  <si>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</si>
  <si>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</si>
  <si>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</si>
  <si>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</si>
  <si>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</si>
  <si>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</si>
  <si>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</si>
  <si>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</si>
  <si>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</si>
  <si>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</si>
  <si>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</si>
  <si>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</si>
  <si>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</si>
  <si>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</si>
  <si>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</si>
  <si>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</si>
  <si>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</si>
  <si>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</si>
  <si>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</si>
  <si>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</si>
  <si>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</si>
  <si>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</si>
  <si>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</si>
  <si>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</si>
  <si>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</si>
  <si>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</si>
  <si>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</si>
  <si>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</si>
  <si>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</si>
  <si>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</si>
  <si>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</si>
  <si>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</si>
  <si>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</si>
  <si>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</si>
  <si>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</si>
  <si>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</si>
  <si>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</si>
  <si>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</si>
  <si>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</si>
  <si>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</si>
  <si>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</si>
  <si>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</si>
  <si>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</si>
  <si>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</si>
  <si>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</si>
  <si>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</si>
  <si>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</si>
  <si>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</si>
  <si>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</si>
  <si>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</si>
  <si>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</si>
  <si>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</si>
  <si>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</si>
  <si>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</si>
  <si>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</si>
  <si>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</si>
  <si>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</si>
  <si>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</si>
  <si>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</si>
  <si>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</si>
  <si>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</si>
  <si>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</si>
  <si>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</si>
  <si>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</si>
  <si>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</si>
  <si>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</si>
  <si>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</si>
  <si>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</si>
  <si>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</si>
  <si>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</si>
  <si>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</si>
  <si>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</si>
  <si>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</si>
  <si>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</si>
  <si>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</si>
  <si>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</si>
  <si>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</si>
  <si>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</si>
  <si>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</si>
  <si>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</si>
  <si>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</si>
  <si>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</si>
  <si>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</si>
  <si>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</si>
  <si>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</si>
  <si>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</si>
  <si>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</si>
  <si>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</si>
  <si>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</si>
  <si>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</si>
  <si>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</si>
  <si>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</si>
  <si>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</si>
  <si>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</si>
  <si>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</si>
  <si>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</si>
  <si>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</si>
  <si>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</si>
  <si>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</si>
  <si>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</si>
  <si>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</si>
  <si>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</si>
  <si>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</si>
  <si>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</si>
  <si>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</si>
  <si>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</si>
  <si>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</si>
  <si>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</si>
  <si>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</si>
  <si>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</si>
  <si>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</si>
  <si>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</si>
  <si>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</si>
  <si>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</si>
  <si>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</si>
  <si>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</si>
  <si>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</si>
  <si>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</si>
  <si>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</si>
  <si>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</si>
  <si>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</si>
  <si>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</si>
  <si>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</si>
  <si>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</si>
  <si>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</si>
  <si>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</si>
  <si>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</si>
  <si>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</si>
  <si>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</si>
  <si>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</si>
  <si>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</si>
  <si>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</si>
  <si>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</si>
  <si>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</si>
  <si>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</si>
  <si>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</si>
  <si>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</si>
  <si>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</si>
  <si>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</si>
  <si>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</si>
  <si>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</si>
  <si>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</si>
  <si>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</si>
  <si>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</si>
  <si>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</si>
  <si>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</si>
  <si>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</si>
  <si>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</si>
  <si>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</si>
  <si>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</si>
  <si>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</si>
  <si>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</si>
  <si>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</si>
  <si>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</si>
  <si>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</si>
  <si>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</si>
  <si>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</si>
  <si>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</si>
  <si>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</si>
  <si>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</si>
  <si>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</si>
  <si>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</si>
  <si>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</si>
  <si>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</si>
  <si>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</si>
  <si>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</si>
  <si>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</si>
  <si>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</si>
  <si>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</si>
  <si>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</si>
  <si>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</si>
  <si>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</si>
  <si>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</si>
  <si>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</si>
  <si>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</si>
  <si>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</si>
  <si>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</si>
  <si>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</si>
  <si>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</si>
  <si>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</si>
  <si>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</si>
  <si>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</si>
  <si>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</si>
  <si>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</si>
  <si>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</si>
  <si>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</si>
  <si>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</si>
  <si>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</si>
  <si>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</si>
  <si>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</si>
  <si>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</si>
  <si>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</si>
  <si>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</si>
  <si>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</si>
  <si>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</si>
  <si>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</si>
  <si>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</si>
  <si>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</si>
  <si>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</si>
  <si>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</si>
  <si>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</si>
  <si>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</si>
  <si>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</si>
  <si>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</si>
  <si>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</si>
  <si>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</si>
  <si>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</si>
  <si>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</si>
  <si>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</si>
  <si>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</si>
  <si>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</si>
  <si>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</si>
  <si>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</si>
  <si>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</si>
  <si>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</si>
  <si>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</si>
  <si>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</si>
  <si>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</si>
  <si>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</si>
  <si>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</si>
  <si>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</si>
  <si>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</si>
  <si>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</si>
  <si>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</si>
  <si>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</si>
  <si>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</si>
  <si>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</si>
  <si>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</si>
  <si>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</si>
  <si>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</si>
  <si>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</si>
  <si>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</si>
  <si>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</si>
  <si>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</si>
  <si>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</si>
  <si>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</si>
  <si>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</si>
  <si>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</si>
  <si>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</si>
  <si>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</si>
  <si>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</si>
  <si>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</si>
  <si>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</si>
  <si>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</si>
  <si>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</si>
  <si>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</si>
  <si>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</si>
  <si>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</si>
  <si>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</si>
  <si>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</si>
  <si>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</si>
  <si>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</si>
  <si>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</si>
  <si>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</si>
  <si>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</si>
  <si>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</si>
  <si>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</si>
  <si>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</si>
  <si>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</si>
  <si>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</si>
  <si>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</si>
  <si>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</si>
  <si>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</si>
  <si>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</si>
  <si>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</si>
  <si>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</si>
  <si>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</si>
  <si>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</si>
  <si>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</si>
  <si>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</si>
  <si>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</si>
  <si>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</si>
  <si>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</si>
  <si>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</si>
  <si>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</si>
  <si>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</si>
  <si>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</si>
  <si>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</si>
  <si>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</si>
  <si>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</si>
  <si>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</si>
  <si>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</si>
  <si>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</si>
  <si>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</si>
  <si>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</si>
  <si>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</si>
  <si>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</si>
  <si>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</si>
  <si>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</si>
  <si>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</si>
  <si>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</si>
  <si>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</si>
  <si>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</si>
  <si>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</si>
  <si>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</si>
  <si>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</si>
  <si>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</si>
  <si>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</si>
  <si>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</si>
  <si>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</si>
  <si>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</si>
  <si>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</si>
  <si>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</si>
  <si>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</si>
  <si>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</si>
  <si>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</si>
  <si>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</si>
  <si>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</si>
  <si>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</si>
  <si>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</si>
  <si>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</si>
  <si>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</si>
  <si>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</si>
  <si>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</si>
  <si>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</si>
  <si>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</si>
  <si>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</si>
  <si>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</si>
  <si>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</si>
  <si>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</si>
  <si>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</si>
  <si>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</si>
  <si>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</si>
  <si>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</si>
  <si>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</si>
  <si>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</si>
  <si>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</si>
  <si>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</si>
  <si>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</si>
  <si>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</si>
  <si>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</si>
  <si>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</si>
  <si>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</si>
  <si>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</si>
  <si>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</si>
  <si>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</si>
  <si>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</si>
  <si>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</si>
  <si>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</si>
  <si>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</si>
  <si>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</si>
  <si>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</si>
  <si>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</si>
  <si>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</si>
  <si>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</si>
  <si>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</si>
  <si>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</si>
  <si>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</si>
  <si>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</si>
  <si>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</si>
  <si>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</si>
  <si>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</si>
  <si>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</si>
  <si>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</si>
  <si>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</si>
  <si>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</si>
  <si>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</si>
  <si>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</si>
  <si>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</si>
  <si>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</si>
  <si>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</si>
  <si>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</si>
  <si>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</si>
  <si>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</si>
  <si>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</si>
  <si>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</si>
  <si>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</si>
  <si>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</si>
  <si>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</si>
  <si>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</si>
  <si>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</si>
  <si>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</si>
  <si>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</si>
  <si>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</si>
  <si>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</si>
  <si>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</si>
  <si>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</si>
  <si>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</si>
  <si>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</si>
  <si>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</si>
  <si>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</si>
  <si>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</si>
  <si>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</si>
  <si>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</si>
  <si>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</si>
  <si>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</si>
  <si>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</si>
  <si>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</si>
  <si>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</si>
  <si>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</si>
  <si>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</si>
  <si>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</si>
  <si>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</si>
  <si>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</si>
  <si>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</si>
  <si>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</si>
  <si>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</si>
  <si>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</si>
  <si>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</si>
  <si>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</si>
  <si>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</si>
  <si>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</si>
  <si>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</si>
  <si>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</si>
  <si>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</si>
  <si>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</si>
  <si>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</si>
  <si>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</si>
  <si>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</si>
  <si>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</si>
  <si>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</si>
  <si>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</si>
  <si>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</si>
  <si>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</si>
  <si>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</si>
  <si>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</si>
  <si>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</si>
  <si>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</si>
  <si>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</si>
  <si>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</si>
  <si>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</si>
  <si>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</si>
  <si>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</si>
  <si>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</si>
  <si>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</si>
  <si>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</si>
  <si>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</si>
  <si>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</si>
  <si>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</si>
  <si>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</si>
  <si>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</si>
  <si>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</si>
  <si>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</si>
  <si>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</si>
  <si>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</si>
  <si>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</si>
  <si>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</si>
  <si>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</si>
  <si>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</si>
  <si>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</si>
  <si>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</si>
  <si>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</si>
  <si>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</si>
  <si>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</si>
  <si>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</si>
  <si>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</si>
  <si>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</si>
  <si>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</si>
  <si>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</si>
  <si>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</si>
  <si>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</si>
  <si>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</si>
  <si>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</si>
  <si>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</si>
  <si>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</si>
  <si>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</si>
  <si>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</si>
  <si>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</si>
  <si>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</si>
  <si>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</si>
  <si>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</si>
  <si>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</si>
  <si>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</si>
  <si>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</si>
  <si>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</si>
  <si>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</si>
  <si>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</si>
  <si>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</si>
  <si>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</si>
  <si>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</si>
  <si>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</si>
  <si>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</si>
  <si>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</si>
  <si>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</si>
  <si>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</si>
  <si>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</si>
  <si>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</si>
  <si>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</si>
  <si>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</si>
  <si>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</si>
  <si>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</si>
  <si>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</si>
  <si>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</si>
  <si>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</si>
  <si>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</si>
  <si>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</si>
  <si>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</si>
  <si>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</si>
  <si>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</si>
  <si>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</si>
  <si>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</si>
  <si>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</si>
  <si>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</si>
  <si>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</si>
  <si>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</si>
  <si>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</si>
  <si>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</si>
  <si>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</si>
  <si>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</si>
  <si>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</si>
  <si>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</si>
  <si>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</si>
  <si>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</si>
  <si>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</si>
  <si>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</si>
  <si>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</si>
  <si>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</si>
  <si>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</si>
  <si>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</si>
  <si>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</si>
  <si>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</si>
  <si>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</si>
  <si>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</si>
  <si>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</si>
  <si>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</si>
  <si>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</si>
  <si>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</si>
  <si>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</si>
  <si>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</si>
  <si>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</si>
  <si>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</si>
  <si>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</si>
  <si>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</si>
  <si>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</si>
  <si>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</si>
  <si>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</si>
  <si>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</si>
  <si>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</si>
  <si>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</si>
  <si>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</si>
  <si>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</si>
  <si>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</si>
  <si>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</si>
  <si>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</si>
  <si>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</si>
  <si>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</si>
  <si>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</si>
  <si>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</si>
  <si>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</si>
  <si>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</si>
  <si>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</si>
  <si>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</si>
  <si>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</si>
  <si>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</si>
  <si>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</si>
  <si>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</si>
  <si>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</si>
  <si>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</si>
  <si>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</si>
  <si>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</si>
  <si>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</si>
  <si>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</si>
  <si>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</si>
  <si>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</si>
  <si>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</si>
  <si>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</si>
  <si>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</si>
  <si>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</si>
  <si>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</si>
  <si>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</si>
  <si>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</si>
  <si>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</si>
  <si>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</si>
  <si>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</si>
  <si>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</si>
  <si>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</si>
  <si>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</si>
  <si>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</si>
  <si>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</si>
  <si>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</si>
  <si>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</si>
  <si>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</si>
  <si>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</si>
  <si>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</si>
  <si>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</si>
  <si>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</si>
  <si>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</si>
  <si>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</si>
  <si>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</si>
  <si>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</si>
  <si>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</si>
  <si>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</si>
  <si>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</si>
  <si>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</si>
  <si>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</si>
  <si>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</si>
  <si>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</si>
  <si>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</si>
  <si>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</si>
  <si>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</si>
  <si>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</si>
  <si>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</si>
  <si>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</si>
  <si>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</si>
  <si>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</si>
  <si>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</si>
  <si>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</si>
  <si>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</si>
  <si>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</si>
  <si>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</si>
  <si>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</si>
  <si>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</si>
  <si>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</si>
  <si>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</si>
  <si>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</si>
  <si>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</si>
  <si>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</si>
  <si>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</si>
  <si>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</si>
  <si>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</si>
  <si>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</si>
  <si>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</si>
  <si>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</si>
  <si>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</si>
  <si>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</si>
  <si>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</si>
  <si>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</si>
  <si>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</si>
  <si>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</si>
  <si>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</si>
  <si>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</si>
  <si>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</si>
  <si>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</si>
  <si>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</si>
  <si>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</si>
  <si>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</si>
  <si>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</si>
  <si>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</si>
  <si>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</si>
  <si>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</si>
  <si>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</si>
  <si>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</si>
  <si>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</si>
  <si>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</si>
  <si>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</si>
  <si>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</si>
  <si>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</si>
  <si>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</si>
  <si>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</si>
  <si>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</si>
  <si>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</si>
  <si>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</si>
  <si>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</si>
  <si>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</si>
  <si>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</si>
  <si>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</si>
  <si>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</si>
  <si>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</si>
  <si>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</si>
  <si>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</si>
  <si>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</si>
  <si>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</si>
  <si>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</si>
  <si>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</si>
  <si>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</si>
  <si>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</si>
  <si>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</si>
  <si>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</si>
  <si>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</si>
  <si>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</si>
  <si>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</si>
  <si>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</si>
  <si>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</si>
  <si>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</si>
  <si>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</si>
  <si>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</si>
  <si>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</si>
  <si>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</si>
  <si>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</si>
  <si>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</si>
  <si>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</si>
  <si>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</si>
  <si>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</si>
  <si>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</si>
  <si>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</si>
  <si>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</si>
  <si>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</si>
  <si>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</si>
  <si>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</si>
  <si>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</si>
  <si>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</si>
  <si>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</si>
  <si>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</si>
  <si>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</si>
  <si>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</si>
  <si>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</si>
  <si>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</si>
  <si>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</si>
  <si>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</si>
  <si>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</si>
  <si>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</si>
  <si>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</si>
  <si>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</si>
  <si>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</si>
  <si>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</si>
  <si>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</si>
  <si>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</si>
  <si>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</si>
  <si>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</si>
  <si>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</si>
  <si>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</si>
  <si>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</si>
  <si>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</si>
  <si>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</si>
  <si>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</si>
  <si>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</si>
  <si>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</si>
  <si>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</si>
  <si>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</si>
  <si>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</si>
  <si>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</si>
  <si>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</si>
  <si>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</si>
  <si>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</si>
  <si>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</si>
  <si>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</si>
  <si>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</si>
  <si>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</si>
  <si>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</si>
  <si>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</si>
  <si>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</si>
  <si>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</si>
  <si>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</si>
  <si>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</si>
  <si>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</si>
  <si>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</si>
  <si>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</si>
  <si>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</si>
  <si>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</si>
  <si>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</si>
  <si>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</si>
  <si>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</si>
  <si>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</si>
  <si>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</si>
  <si>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</si>
  <si>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</si>
  <si>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</si>
  <si>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</si>
  <si>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</si>
  <si>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</si>
  <si>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</si>
  <si>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</si>
  <si>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</si>
  <si>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</si>
  <si>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</si>
  <si>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</si>
  <si>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</si>
  <si>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</si>
  <si>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</si>
  <si>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</si>
  <si>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</si>
  <si>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</si>
  <si>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</si>
  <si>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</si>
  <si>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</si>
  <si>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</si>
  <si>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</si>
  <si>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</si>
  <si>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</si>
  <si>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</si>
  <si>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</si>
  <si>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</si>
  <si>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</si>
  <si>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</si>
  <si>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</si>
  <si>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</si>
  <si>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</si>
  <si>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</si>
  <si>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</si>
  <si>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</si>
  <si>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</si>
  <si>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</si>
  <si>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</si>
  <si>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</si>
  <si>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</si>
  <si>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</si>
  <si>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</si>
  <si>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</si>
  <si>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</si>
  <si>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</si>
  <si>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</si>
  <si>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</si>
  <si>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</si>
  <si>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</si>
  <si>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</si>
  <si>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</si>
  <si>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</si>
  <si>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</si>
  <si>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</si>
  <si>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</si>
  <si>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</si>
  <si>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</si>
  <si>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</si>
  <si>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</si>
  <si>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</si>
  <si>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</si>
  <si>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</si>
  <si>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</si>
  <si>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</si>
  <si>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</si>
  <si>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</si>
  <si>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</si>
  <si>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</si>
  <si>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</si>
  <si>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</si>
  <si>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</si>
  <si>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</si>
  <si>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</si>
  <si>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</si>
  <si>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</si>
  <si>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</si>
  <si>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</si>
  <si>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</si>
  <si>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</si>
  <si>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</si>
  <si>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</si>
  <si>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</si>
  <si>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</si>
  <si>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</si>
  <si>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</si>
  <si>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</si>
  <si>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</si>
  <si>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</si>
  <si>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</si>
  <si>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</si>
  <si>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</si>
  <si>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</si>
  <si>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</si>
  <si>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</si>
  <si>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</si>
  <si>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</si>
  <si>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</si>
  <si>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</si>
  <si>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</si>
  <si>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</si>
  <si>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</si>
  <si>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</si>
  <si>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</si>
  <si>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</si>
  <si>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</si>
  <si>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</si>
  <si>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</si>
  <si>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</si>
  <si>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</si>
  <si>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</si>
  <si>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</si>
  <si>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</si>
  <si>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</si>
  <si>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</si>
  <si>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</si>
  <si>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</si>
  <si>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</si>
  <si>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</si>
  <si>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</si>
  <si>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</si>
  <si>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</si>
  <si>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</si>
  <si>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</si>
  <si>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</si>
  <si>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</si>
  <si>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</si>
  <si>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</si>
  <si>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</si>
  <si>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</si>
  <si>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</si>
  <si>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</si>
  <si>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</si>
  <si>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</si>
  <si>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</si>
  <si>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</si>
  <si>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</si>
  <si>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</si>
  <si>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</si>
  <si>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</si>
  <si>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</si>
  <si>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</si>
  <si>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</si>
  <si>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</si>
  <si>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</si>
  <si>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</si>
  <si>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</si>
  <si>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</si>
  <si>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</si>
  <si>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</si>
  <si>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</si>
  <si>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</si>
  <si>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</si>
  <si>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</si>
  <si>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</si>
  <si>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</si>
  <si>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</si>
  <si>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</si>
  <si>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</si>
  <si>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</si>
  <si>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</si>
  <si>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</si>
  <si>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</si>
  <si>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</si>
  <si>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</si>
  <si>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</si>
  <si>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</si>
  <si>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</si>
  <si>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</si>
  <si>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</si>
  <si>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</si>
  <si>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</si>
  <si>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</si>
  <si>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</si>
  <si>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</si>
  <si>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</si>
  <si>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</si>
  <si>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</si>
  <si>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</si>
  <si>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</si>
  <si>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</si>
  <si>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</si>
  <si>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</si>
  <si>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</si>
  <si>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</si>
  <si>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</si>
  <si>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</si>
  <si>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</si>
  <si>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</si>
  <si>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</si>
  <si>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</si>
  <si>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</si>
  <si>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</si>
  <si>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</si>
  <si>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</si>
  <si>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</si>
  <si>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</si>
  <si>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</si>
  <si>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</si>
  <si>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</si>
  <si>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</si>
  <si>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</si>
  <si>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</si>
  <si>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</si>
  <si>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</si>
  <si>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</si>
  <si>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</si>
  <si>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</si>
  <si>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</si>
  <si>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</si>
  <si>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</si>
  <si>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</si>
  <si>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</si>
  <si>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</si>
  <si>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</si>
  <si>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</si>
  <si>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</si>
  <si>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</si>
  <si>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</si>
  <si>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</si>
  <si>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</si>
  <si>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</si>
  <si>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</si>
  <si>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</si>
  <si>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</si>
  <si>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</si>
  <si>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</si>
  <si>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</si>
  <si>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</si>
  <si>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</si>
  <si>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</si>
  <si>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</si>
  <si>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</si>
  <si>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</si>
  <si>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</si>
  <si>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</si>
  <si>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</si>
  <si>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</si>
  <si>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</si>
  <si>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</si>
  <si>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</si>
  <si>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</si>
  <si>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</si>
  <si>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</si>
  <si>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</si>
  <si>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</si>
  <si>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</si>
  <si>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</si>
  <si>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</si>
  <si>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</si>
  <si>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</si>
  <si>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</si>
  <si>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</si>
  <si>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</si>
  <si>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</si>
  <si>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</si>
  <si>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</si>
  <si>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</si>
  <si>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</si>
  <si>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</si>
  <si>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</si>
  <si>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</si>
  <si>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</si>
  <si>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</si>
  <si>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</si>
  <si>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</si>
  <si>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</si>
  <si>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</si>
  <si>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</si>
  <si>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</si>
  <si>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</si>
  <si>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</si>
  <si>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</si>
  <si>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</si>
  <si>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</si>
  <si>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</si>
  <si>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</si>
  <si>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</si>
  <si>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</si>
  <si>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</si>
  <si>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</si>
  <si>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</si>
  <si>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</si>
  <si>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</si>
  <si>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</si>
  <si>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</si>
  <si>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</si>
  <si>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</si>
  <si>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</si>
  <si>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</si>
  <si>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</si>
  <si>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</si>
  <si>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</si>
  <si>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</si>
  <si>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</si>
  <si>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</si>
  <si>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</si>
  <si>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</si>
  <si>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</si>
  <si>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</si>
  <si>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</si>
  <si>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</si>
  <si>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</si>
  <si>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</si>
  <si>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</si>
  <si>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</si>
  <si>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</si>
  <si>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</si>
  <si>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</si>
  <si>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</si>
  <si>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</si>
  <si>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</si>
  <si>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</si>
  <si>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</si>
  <si>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</si>
  <si>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</si>
  <si>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</si>
  <si>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</si>
  <si>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</si>
  <si>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</si>
  <si>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</si>
  <si>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</si>
  <si>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</si>
  <si>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</si>
  <si>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</si>
  <si>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</si>
  <si>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</si>
  <si>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</si>
  <si>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</si>
  <si>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</si>
  <si>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</si>
  <si>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</si>
  <si>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</si>
  <si>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</si>
  <si>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</si>
  <si>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</si>
  <si>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</si>
  <si>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</si>
  <si>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</si>
  <si>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</si>
  <si>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</si>
  <si>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</si>
  <si>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</si>
  <si>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</si>
  <si>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</si>
  <si>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</si>
  <si>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</si>
  <si>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</si>
  <si>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</si>
  <si>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</si>
  <si>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</si>
  <si>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</si>
  <si>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</si>
  <si>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</si>
  <si>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</si>
  <si>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</si>
  <si>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</si>
  <si>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</si>
  <si>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</si>
  <si>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</si>
  <si>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</si>
  <si>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</si>
  <si>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</si>
  <si>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</si>
  <si>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</si>
  <si>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</si>
  <si>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</si>
  <si>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</si>
  <si>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</si>
  <si>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</si>
  <si>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</si>
  <si>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</si>
  <si>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</si>
  <si>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</si>
  <si>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</si>
  <si>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</si>
  <si>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</si>
  <si>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</si>
  <si>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</si>
  <si>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</si>
  <si>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</si>
  <si>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</si>
  <si>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</si>
  <si>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</si>
  <si>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</si>
  <si>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</si>
  <si>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</si>
  <si>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</si>
  <si>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</si>
  <si>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</si>
  <si>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</si>
  <si>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</si>
  <si>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</si>
  <si>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</si>
  <si>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</si>
  <si>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</si>
  <si>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</si>
  <si>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</si>
  <si>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</si>
  <si>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</si>
  <si>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</si>
  <si>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</si>
  <si>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</si>
  <si>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</si>
  <si>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</si>
  <si>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</si>
  <si>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</si>
  <si>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</si>
  <si>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</si>
  <si>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</si>
  <si>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</si>
  <si>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</si>
  <si>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</si>
  <si>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</si>
  <si>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</si>
  <si>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</si>
  <si>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</si>
  <si>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</si>
  <si>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</si>
  <si>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</si>
  <si>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</si>
  <si>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</si>
  <si>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</si>
  <si>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</si>
  <si>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</si>
  <si>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</si>
  <si>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</si>
  <si>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</si>
  <si>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</si>
  <si>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</si>
  <si>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</si>
  <si>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</si>
  <si>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</si>
  <si>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</si>
  <si>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</si>
  <si>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</si>
  <si>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</si>
  <si>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</si>
  <si>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</si>
  <si>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</si>
  <si>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</si>
  <si>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</si>
  <si>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</si>
  <si>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</si>
  <si>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</si>
  <si>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</si>
  <si>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</si>
  <si>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</si>
  <si>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</si>
  <si>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</si>
  <si>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</si>
  <si>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</si>
  <si>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</si>
  <si>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</si>
  <si>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</si>
  <si>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</si>
  <si>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</si>
  <si>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</si>
  <si>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</si>
  <si>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</si>
  <si>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</si>
  <si>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</si>
  <si>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</si>
  <si>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</si>
  <si>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</si>
  <si>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</si>
  <si>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</si>
  <si>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</si>
  <si>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</si>
  <si>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</si>
  <si>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</si>
  <si>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</si>
  <si>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</si>
  <si>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</si>
  <si>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</si>
  <si>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</si>
  <si>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</si>
  <si>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</si>
  <si>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</si>
  <si>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</si>
  <si>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</si>
  <si>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</si>
  <si>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</si>
  <si>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</si>
  <si>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</si>
  <si>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</si>
  <si>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</si>
  <si>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</si>
  <si>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</si>
  <si>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</si>
  <si>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</si>
  <si>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</si>
  <si>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</si>
  <si>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</si>
  <si>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</si>
  <si>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</si>
  <si>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</si>
  <si>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</si>
  <si>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</si>
  <si>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</si>
  <si>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</si>
  <si>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</si>
  <si>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</si>
  <si>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</si>
  <si>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</si>
  <si>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</si>
  <si>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</si>
  <si>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</si>
  <si>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</si>
  <si>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</si>
  <si>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</si>
  <si>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</si>
  <si>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</si>
  <si>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</si>
  <si>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</si>
  <si>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</si>
  <si>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</si>
  <si>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</si>
  <si>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</si>
  <si>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</si>
  <si>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</si>
  <si>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</si>
  <si>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</si>
  <si>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</si>
  <si>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</si>
  <si>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</si>
  <si>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</si>
  <si>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</si>
  <si>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</si>
  <si>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</si>
  <si>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</si>
  <si>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</si>
  <si>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</si>
  <si>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</si>
  <si>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</si>
  <si>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</si>
  <si>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</si>
  <si>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</si>
  <si>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</si>
  <si>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</si>
  <si>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</si>
  <si>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</si>
  <si>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</si>
  <si>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</si>
  <si>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</si>
  <si>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</si>
  <si>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</si>
  <si>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</si>
  <si>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</si>
  <si>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</si>
  <si>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</si>
  <si>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</si>
  <si>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</si>
  <si>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</si>
  <si>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</si>
  <si>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</si>
  <si>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</si>
  <si>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</si>
  <si>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</si>
  <si>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</si>
  <si>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</si>
  <si>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</si>
  <si>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</si>
  <si>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</si>
  <si>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</si>
  <si>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</si>
  <si>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</si>
  <si>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</si>
  <si>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</si>
  <si>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</si>
  <si>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</si>
  <si>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</si>
  <si>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</si>
  <si>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</si>
  <si>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</si>
  <si>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</si>
  <si>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</si>
  <si>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</si>
  <si>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</si>
  <si>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</si>
  <si>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</si>
  <si>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</si>
  <si>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</si>
  <si>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</si>
  <si>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</si>
  <si>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</si>
  <si>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</si>
  <si>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</si>
  <si>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</si>
  <si>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</si>
  <si>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</si>
  <si>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</si>
  <si>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</si>
  <si>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</si>
  <si>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</si>
  <si>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</si>
  <si>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</si>
  <si>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</si>
  <si>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</si>
  <si>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</si>
  <si>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</si>
  <si>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</si>
  <si>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</si>
  <si>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</si>
  <si>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</si>
  <si>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</si>
  <si>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</si>
  <si>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</si>
  <si>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</si>
  <si>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</si>
  <si>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</si>
  <si>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</si>
  <si>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</si>
  <si>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</si>
  <si>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</si>
  <si>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</si>
  <si>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</si>
  <si>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</si>
  <si>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</si>
  <si>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</si>
  <si>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</si>
  <si>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</si>
  <si>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</si>
  <si>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</si>
  <si>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</si>
  <si>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</si>
  <si>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</si>
  <si>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</si>
  <si>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</si>
  <si>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</si>
  <si>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</si>
  <si>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</si>
  <si>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</si>
  <si>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</si>
  <si>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</si>
  <si>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</si>
  <si>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</si>
  <si>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</si>
  <si>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</si>
  <si>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</si>
  <si>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</si>
  <si>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</si>
  <si>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</si>
  <si>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</si>
  <si>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</si>
  <si>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</si>
  <si>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</si>
  <si>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</si>
  <si>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</si>
  <si>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</si>
  <si>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</si>
  <si>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</si>
  <si>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</si>
  <si>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</si>
  <si>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</si>
  <si>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</si>
  <si>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</si>
  <si>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</si>
  <si>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</si>
  <si>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</si>
  <si>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</si>
  <si>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</si>
  <si>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</si>
  <si>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</si>
  <si>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</si>
  <si>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</si>
  <si>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</si>
  <si>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</si>
  <si>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</si>
  <si>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</si>
  <si>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</si>
  <si>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</si>
  <si>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</si>
  <si>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</si>
  <si>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</si>
  <si>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</si>
  <si>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</si>
  <si>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</si>
  <si>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</si>
  <si>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</si>
  <si>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</si>
  <si>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</si>
  <si>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</si>
  <si>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</si>
  <si>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</si>
  <si>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</si>
  <si>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</si>
  <si>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</si>
  <si>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</si>
  <si>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</si>
  <si>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</si>
  <si>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</si>
  <si>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</si>
  <si>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</si>
  <si>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</si>
  <si>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</si>
  <si>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</si>
  <si>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</si>
  <si>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</si>
  <si>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</si>
  <si>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</si>
  <si>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</si>
  <si>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</si>
  <si>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</si>
  <si>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</si>
  <si>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</si>
  <si>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</si>
  <si>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</si>
  <si>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</si>
  <si>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</si>
  <si>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</si>
  <si>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</si>
  <si>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</si>
  <si>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</si>
  <si>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</si>
  <si>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</si>
  <si>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</si>
  <si>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</si>
  <si>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</si>
  <si>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</si>
  <si>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</si>
  <si>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</si>
  <si>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</si>
  <si>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</si>
  <si>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</si>
  <si>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</si>
  <si>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</si>
  <si>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</si>
  <si>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</si>
  <si>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</si>
  <si>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</si>
  <si>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</si>
  <si>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</si>
  <si>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</si>
  <si>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</si>
  <si>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</si>
  <si>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</si>
  <si>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</si>
  <si>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</si>
  <si>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</si>
  <si>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</si>
  <si>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</si>
  <si>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</si>
  <si>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</si>
  <si>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</si>
  <si>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</si>
  <si>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</si>
  <si>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</si>
  <si>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</si>
  <si>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</si>
  <si>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</si>
  <si>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</si>
  <si>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</si>
  <si>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</si>
  <si>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</si>
  <si>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</si>
  <si>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</si>
  <si>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</si>
  <si>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</si>
  <si>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</si>
  <si>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</si>
  <si>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</si>
  <si>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</si>
  <si>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</si>
  <si>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</si>
  <si>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</si>
  <si>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</si>
  <si>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</si>
  <si>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</si>
  <si>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</si>
  <si>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</si>
  <si>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</si>
  <si>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</si>
  <si>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</si>
  <si>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</si>
  <si>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</si>
  <si>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</si>
  <si>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</si>
  <si>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</si>
  <si>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</si>
  <si>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</si>
  <si>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</si>
  <si>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</si>
  <si>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</si>
  <si>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</si>
  <si>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</si>
  <si>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</si>
  <si>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</si>
  <si>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</si>
  <si>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</si>
  <si>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</si>
  <si>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</si>
  <si>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</si>
  <si>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</si>
  <si>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</si>
  <si>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</si>
  <si>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</si>
  <si>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</si>
  <si>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</si>
  <si>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</si>
  <si>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</si>
  <si>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</si>
  <si>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</si>
  <si>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</si>
  <si>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</si>
  <si>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</si>
  <si>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</si>
  <si>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</si>
  <si>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</si>
  <si>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</si>
  <si>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</si>
  <si>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</si>
  <si>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</si>
  <si>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</si>
  <si>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</si>
  <si>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</si>
  <si>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</si>
  <si>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</si>
  <si>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</si>
  <si>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</si>
  <si>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</si>
  <si>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</si>
  <si>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</si>
  <si>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</si>
  <si>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</si>
  <si>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</si>
  <si>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</si>
  <si>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</si>
  <si>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</si>
  <si>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</si>
  <si>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</si>
  <si>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</si>
  <si>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</si>
  <si>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</si>
  <si>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</si>
  <si>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</si>
  <si>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</si>
  <si>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</si>
  <si>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</si>
  <si>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</si>
  <si>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</si>
  <si>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</si>
  <si>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</si>
  <si>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</si>
  <si>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</si>
  <si>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</si>
  <si>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</si>
  <si>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</si>
  <si>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</si>
  <si>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</si>
  <si>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</si>
  <si>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</si>
  <si>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</si>
  <si>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</si>
  <si>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</si>
  <si>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</si>
  <si>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</si>
  <si>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</si>
  <si>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</si>
  <si>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</si>
  <si>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</si>
  <si>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</si>
  <si>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</si>
  <si>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</si>
  <si>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</si>
  <si>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</si>
  <si>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</si>
  <si>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</si>
  <si>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</si>
  <si>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</si>
  <si>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</si>
  <si>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</si>
  <si>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</si>
  <si>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</si>
  <si>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</si>
  <si>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</si>
  <si>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</si>
  <si>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</si>
  <si>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</si>
  <si>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</si>
  <si>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</si>
  <si>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</si>
  <si>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</si>
  <si>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</si>
  <si>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</si>
  <si>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</si>
  <si>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</si>
  <si>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</si>
  <si>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</si>
  <si>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</si>
  <si>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</si>
  <si>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</si>
  <si>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</si>
  <si>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</si>
  <si>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</si>
  <si>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</si>
  <si>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</si>
  <si>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</si>
  <si>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</si>
  <si>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</si>
  <si>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</si>
  <si>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</si>
  <si>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</si>
  <si>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</si>
  <si>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</si>
  <si>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</si>
  <si>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</si>
  <si>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</si>
  <si>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</si>
  <si>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</si>
  <si>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</si>
  <si>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</si>
  <si>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</si>
  <si>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</si>
  <si>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</si>
  <si>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</si>
  <si>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</si>
  <si>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</si>
  <si>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</si>
  <si>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</si>
  <si>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</si>
  <si>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</si>
  <si>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</si>
  <si>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</si>
  <si>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</si>
  <si>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</si>
  <si>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</si>
  <si>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</si>
  <si>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</si>
  <si>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</si>
  <si>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</si>
  <si>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</si>
  <si>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</si>
  <si>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</si>
  <si>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</si>
  <si>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</si>
  <si>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</si>
  <si>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</si>
  <si>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</si>
  <si>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</si>
  <si>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</si>
  <si>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</si>
  <si>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</si>
  <si>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</si>
  <si>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</si>
  <si>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</si>
  <si>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</si>
  <si>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</si>
  <si>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</si>
  <si>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</si>
  <si>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</si>
  <si>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</si>
  <si>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</si>
  <si>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</si>
  <si>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</si>
  <si>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</si>
  <si>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</si>
  <si>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</si>
  <si>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</si>
  <si>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</si>
  <si>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</si>
  <si>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</si>
  <si>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</si>
  <si>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</si>
  <si>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</si>
  <si>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</si>
  <si>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</si>
  <si>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</si>
  <si>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</si>
  <si>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</si>
  <si>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</si>
  <si>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</si>
  <si>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</si>
  <si>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</si>
  <si>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</si>
  <si>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</si>
  <si>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</si>
  <si>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</si>
  <si>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</si>
  <si>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</si>
  <si>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</si>
  <si>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</si>
  <si>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</si>
  <si>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</si>
  <si>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</si>
  <si>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</si>
  <si>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</si>
  <si>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</si>
  <si>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</si>
  <si>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</si>
  <si>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</si>
  <si>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</si>
  <si>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</si>
  <si>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</si>
  <si>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</si>
  <si>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</si>
  <si>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</si>
  <si>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</si>
  <si>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</si>
  <si>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</si>
  <si>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</si>
  <si>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</si>
  <si>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</si>
  <si>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</si>
  <si>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</si>
  <si>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</si>
  <si>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</si>
  <si>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</si>
  <si>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</si>
  <si>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</si>
  <si>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</si>
  <si>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</si>
  <si>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</si>
  <si>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</si>
  <si>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</si>
  <si>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</si>
  <si>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</si>
  <si>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</si>
  <si>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</si>
  <si>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</si>
  <si>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</si>
  <si>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</si>
  <si>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</si>
  <si>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</si>
  <si>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</si>
  <si>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</si>
  <si>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</si>
  <si>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</si>
  <si>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</si>
  <si>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</si>
  <si>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</si>
  <si>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</si>
  <si>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</si>
  <si>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</si>
  <si>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</si>
  <si>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</si>
  <si>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</si>
  <si>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</si>
  <si>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</si>
  <si>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</si>
  <si>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</si>
  <si>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</si>
  <si>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</si>
  <si>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</si>
  <si>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</si>
  <si>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</si>
  <si>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</si>
  <si>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</si>
  <si>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</si>
  <si>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</si>
  <si>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</si>
  <si>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</si>
  <si>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</si>
  <si>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</si>
  <si>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</si>
  <si>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</si>
  <si>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</si>
  <si>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</si>
  <si>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</si>
  <si>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</si>
  <si>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</si>
  <si>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</si>
  <si>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</si>
  <si>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</si>
  <si>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</si>
  <si>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</si>
  <si>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</si>
  <si>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</si>
  <si>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</si>
  <si>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</si>
  <si>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</si>
  <si>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</si>
  <si>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</si>
  <si>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</si>
  <si>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</si>
  <si>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</si>
  <si>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</si>
  <si>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</si>
  <si>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</si>
  <si>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</si>
  <si>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</si>
  <si>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</si>
  <si>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</si>
  <si>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</si>
  <si>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</si>
  <si>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</si>
  <si>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</si>
  <si>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</si>
  <si>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</si>
  <si>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</si>
  <si>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</si>
  <si>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</si>
  <si>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</si>
  <si>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</si>
  <si>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</si>
  <si>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</si>
  <si>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</si>
  <si>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</si>
  <si>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</si>
  <si>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</si>
  <si>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</si>
  <si>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</si>
  <si>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</si>
  <si>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</si>
  <si>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</si>
  <si>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</si>
  <si>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</si>
  <si>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</si>
  <si>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</si>
  <si>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</si>
  <si>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</si>
  <si>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</si>
  <si>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</si>
  <si>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</si>
  <si>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</si>
  <si>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</si>
  <si>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</si>
  <si>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</si>
  <si>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</si>
  <si>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</si>
  <si>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</si>
  <si>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</si>
  <si>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</si>
  <si>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</si>
  <si>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</si>
  <si>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</si>
  <si>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</si>
  <si>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</si>
  <si>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</si>
  <si>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</si>
  <si>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</si>
  <si>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</si>
  <si>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</si>
  <si>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</si>
  <si>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</si>
  <si>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</si>
  <si>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</si>
  <si>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</si>
  <si>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</si>
  <si>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</si>
  <si>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</si>
  <si>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</si>
  <si>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</si>
  <si>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</si>
  <si>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</si>
  <si>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</si>
  <si>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</si>
  <si>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</si>
  <si>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</si>
  <si>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</si>
  <si>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</si>
  <si>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</si>
  <si>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</si>
  <si>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</si>
  <si>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</si>
  <si>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</si>
  <si>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</si>
  <si>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</si>
  <si>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</si>
  <si>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</si>
  <si>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</si>
  <si>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</si>
  <si>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</si>
  <si>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</si>
  <si>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</si>
  <si>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</si>
  <si>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</si>
  <si>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</si>
  <si>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</si>
  <si>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</si>
  <si>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</si>
  <si>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</si>
  <si>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</si>
  <si>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</si>
  <si>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</si>
  <si>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</si>
  <si>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</si>
  <si>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</si>
  <si>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</si>
  <si>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</si>
  <si>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</si>
  <si>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</si>
  <si>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</si>
  <si>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</si>
  <si>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</si>
  <si>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</si>
  <si>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</si>
  <si>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</si>
  <si>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</si>
  <si>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</si>
  <si>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</si>
  <si>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</si>
  <si>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</si>
  <si>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</si>
  <si>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</si>
  <si>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</si>
  <si>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</si>
  <si>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</si>
  <si>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</si>
  <si>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</si>
  <si>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</si>
  <si>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</si>
  <si>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</si>
  <si>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</si>
  <si>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</si>
  <si>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</si>
  <si>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</si>
  <si>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</si>
  <si>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</si>
  <si>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</si>
  <si>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</si>
  <si>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</si>
  <si>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</si>
  <si>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</si>
  <si>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</si>
  <si>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</si>
  <si>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</si>
  <si>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</si>
  <si>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</si>
  <si>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</si>
  <si>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</si>
  <si>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</si>
  <si>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</si>
  <si>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</si>
  <si>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</si>
  <si>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</si>
  <si>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</si>
  <si>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</si>
  <si>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</si>
  <si>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</si>
  <si>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</si>
  <si>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</si>
  <si>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</si>
  <si>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</si>
  <si>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</si>
  <si>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</si>
  <si>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</si>
  <si>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</si>
  <si>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</si>
  <si>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</si>
  <si>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</si>
  <si>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</si>
  <si>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</si>
  <si>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</si>
  <si>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</si>
  <si>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</si>
  <si>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</si>
  <si>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</si>
  <si>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</si>
  <si>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</si>
  <si>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</si>
  <si>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</si>
  <si>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</si>
  <si>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</si>
  <si>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</si>
  <si>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</si>
  <si>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</si>
  <si>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</si>
  <si>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</si>
  <si>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</si>
  <si>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</si>
  <si>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</si>
  <si>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</si>
  <si>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</si>
  <si>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</si>
  <si>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</si>
  <si>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</si>
  <si>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</si>
  <si>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</si>
  <si>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</si>
  <si>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</si>
  <si>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</si>
  <si>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</si>
  <si>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</si>
  <si>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</si>
  <si>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</si>
  <si>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</si>
  <si>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</si>
  <si>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</si>
  <si>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</si>
  <si>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</si>
  <si>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</si>
  <si>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</si>
  <si>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</si>
  <si>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</si>
  <si>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</si>
  <si>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</si>
  <si>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</si>
  <si>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</si>
  <si>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</si>
  <si>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</si>
  <si>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</si>
  <si>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</si>
  <si>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</si>
  <si>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</si>
  <si>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</si>
  <si>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</si>
  <si>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</si>
  <si>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</si>
  <si>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</si>
  <si>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</si>
  <si>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</si>
  <si>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</si>
  <si>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</si>
  <si>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</si>
  <si>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</si>
  <si>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</si>
  <si>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</si>
  <si>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</si>
  <si>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</si>
  <si>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</si>
  <si>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</si>
  <si>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</si>
  <si>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</si>
  <si>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</si>
  <si>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</si>
  <si>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</si>
  <si>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</si>
  <si>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</si>
  <si>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</si>
  <si>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</si>
  <si>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</si>
  <si>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</si>
  <si>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</si>
  <si>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</si>
  <si>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</si>
  <si>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</si>
  <si>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</si>
  <si>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</si>
  <si>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</si>
  <si>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</si>
  <si>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</si>
  <si>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</si>
  <si>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</si>
  <si>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</si>
  <si>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</si>
  <si>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</si>
  <si>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</si>
  <si>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</si>
  <si>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</si>
  <si>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</si>
  <si>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</si>
  <si>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</si>
  <si>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</si>
  <si>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</si>
  <si>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</si>
  <si>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</si>
  <si>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</si>
  <si>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</si>
  <si>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</si>
  <si>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</si>
  <si>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</si>
  <si>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</si>
  <si>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</si>
  <si>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</si>
  <si>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</si>
  <si>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</si>
  <si>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</si>
  <si>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</si>
  <si>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</si>
  <si>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</si>
  <si>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</si>
  <si>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</si>
  <si>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</si>
  <si>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</si>
  <si>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</si>
  <si>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</si>
  <si>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</si>
  <si>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</si>
  <si>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</si>
  <si>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</si>
  <si>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</si>
  <si>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</si>
  <si>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</si>
  <si>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</si>
  <si>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</si>
  <si>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</si>
  <si>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</si>
  <si>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</si>
  <si>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</si>
  <si>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</si>
  <si>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</si>
  <si>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</si>
  <si>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</si>
  <si>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</si>
  <si>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</si>
  <si>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</si>
  <si>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</si>
  <si>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</si>
  <si>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</si>
  <si>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</si>
  <si>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</si>
  <si>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</si>
  <si>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</si>
  <si>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</si>
  <si>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</si>
  <si>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</si>
  <si>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</si>
  <si>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</si>
  <si>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</si>
  <si>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</si>
  <si>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</si>
  <si>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</si>
  <si>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</si>
  <si>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</si>
  <si>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</si>
  <si>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</si>
  <si>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</si>
  <si>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</si>
  <si>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</si>
  <si>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</si>
  <si>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</si>
  <si>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</si>
  <si>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</si>
  <si>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</si>
  <si>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</si>
  <si>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</si>
  <si>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</si>
  <si>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</si>
  <si>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</si>
  <si>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</si>
  <si>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</si>
  <si>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</si>
  <si>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</si>
  <si>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</si>
  <si>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</si>
  <si>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</si>
  <si>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</si>
  <si>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</si>
  <si>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</si>
  <si>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</si>
  <si>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</si>
  <si>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</si>
  <si>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</si>
  <si>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</si>
  <si>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</si>
  <si>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</si>
  <si>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</si>
  <si>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</si>
  <si>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</si>
  <si>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</si>
  <si>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</si>
  <si>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</si>
  <si>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</si>
  <si>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</si>
  <si>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</si>
  <si>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</si>
  <si>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</si>
  <si>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</si>
  <si>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</si>
  <si>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</si>
  <si>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</si>
  <si>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</si>
  <si>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</si>
  <si>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</si>
  <si>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</si>
  <si>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</si>
  <si>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</si>
  <si>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</si>
  <si>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</si>
  <si>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</si>
  <si>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</si>
  <si>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</si>
  <si>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</si>
  <si>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</si>
  <si>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</si>
  <si>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</si>
  <si>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</si>
  <si>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</si>
  <si>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</si>
  <si>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</si>
  <si>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</si>
  <si>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</si>
  <si>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</si>
  <si>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</si>
  <si>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</si>
  <si>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</si>
  <si>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</si>
  <si>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</si>
  <si>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</si>
  <si>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</si>
  <si>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</si>
  <si>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</si>
  <si>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</si>
  <si>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</si>
  <si>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</si>
  <si>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</si>
  <si>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</si>
  <si>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</si>
  <si>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</si>
  <si>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</si>
  <si>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</si>
  <si>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</si>
  <si>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</si>
  <si>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</si>
  <si>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</si>
  <si>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</si>
  <si>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</si>
  <si>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</si>
  <si>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</si>
  <si>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</si>
  <si>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</si>
  <si>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</si>
  <si>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</si>
  <si>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</si>
  <si>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</si>
  <si>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</si>
  <si>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</si>
  <si>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</si>
  <si>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</si>
  <si>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</si>
  <si>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</si>
  <si>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</si>
  <si>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</si>
  <si>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</si>
  <si>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</si>
  <si>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</si>
  <si>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</si>
  <si>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</si>
  <si>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</si>
  <si>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</si>
  <si>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</si>
  <si>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</si>
  <si>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</si>
  <si>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</si>
  <si>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</si>
  <si>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</si>
  <si>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</si>
  <si>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</si>
  <si>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</si>
  <si>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</si>
  <si>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</si>
  <si>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</si>
  <si>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</si>
  <si>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</si>
  <si>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</si>
  <si>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</si>
  <si>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</si>
  <si>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</si>
  <si>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</si>
  <si>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</si>
  <si>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</si>
  <si>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</si>
  <si>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</si>
  <si>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</si>
  <si>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</si>
  <si>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</si>
  <si>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</si>
  <si>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</si>
  <si>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</si>
  <si>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</si>
  <si>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</si>
  <si>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</si>
  <si>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</si>
  <si>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</si>
  <si>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</si>
  <si>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</si>
  <si>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</si>
  <si>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</si>
  <si>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</si>
  <si>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</si>
  <si>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</si>
  <si>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</si>
  <si>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</si>
  <si>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</si>
  <si>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</si>
  <si>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</si>
  <si>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</si>
  <si>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</si>
  <si>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</si>
  <si>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</si>
  <si>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</si>
  <si>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</si>
  <si>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</si>
  <si>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</si>
  <si>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</si>
  <si>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</si>
  <si>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</si>
  <si>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</si>
  <si>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</si>
  <si>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</si>
  <si>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</si>
  <si>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</si>
  <si>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</si>
  <si>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</si>
  <si>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</si>
  <si>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</si>
  <si>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</si>
  <si>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</si>
  <si>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</si>
  <si>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</si>
  <si>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</si>
  <si>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</si>
  <si>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</si>
  <si>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</si>
  <si>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</si>
  <si>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</si>
  <si>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</si>
  <si>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</si>
  <si>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</si>
  <si>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</si>
  <si>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</si>
  <si>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</si>
  <si>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</si>
  <si>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</si>
  <si>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</si>
  <si>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</si>
  <si>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</si>
  <si>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</si>
  <si>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</si>
  <si>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</si>
  <si>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</si>
  <si>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</si>
  <si>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</si>
  <si>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</si>
  <si>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</si>
  <si>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</si>
  <si>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</si>
  <si>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</si>
  <si>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</si>
  <si>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</si>
  <si>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</si>
  <si>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</si>
  <si>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</si>
  <si>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</si>
  <si>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</si>
  <si>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</si>
  <si>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</si>
  <si>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</si>
  <si>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</si>
  <si>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</si>
  <si>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</si>
  <si>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</si>
  <si>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</si>
  <si>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</si>
  <si>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</si>
  <si>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</si>
  <si>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</si>
  <si>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</si>
  <si>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</si>
  <si>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</si>
  <si>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</si>
  <si>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</si>
  <si>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</si>
  <si>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</si>
  <si>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</si>
  <si>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</si>
  <si>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</si>
  <si>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</si>
  <si>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</si>
  <si>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</si>
  <si>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</si>
  <si>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</si>
  <si>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</si>
  <si>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</si>
  <si>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</si>
  <si>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</si>
  <si>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</si>
  <si>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</si>
  <si>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</si>
  <si>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</si>
  <si>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</si>
  <si>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</si>
  <si>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</si>
  <si>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</si>
  <si>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</si>
  <si>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</si>
  <si>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</si>
  <si>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</si>
  <si>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</si>
  <si>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</si>
  <si>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</si>
  <si>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</si>
  <si>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</si>
  <si>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</si>
  <si>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</si>
  <si>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</si>
  <si>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</si>
  <si>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</si>
  <si>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</si>
  <si>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</si>
  <si>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</si>
  <si>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</si>
  <si>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</si>
  <si>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</si>
  <si>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</si>
  <si>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</si>
  <si>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</si>
  <si>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</si>
  <si>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</si>
  <si>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</si>
  <si>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</si>
  <si>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</si>
  <si>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</si>
  <si>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</si>
  <si>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</si>
  <si>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</si>
  <si>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</si>
  <si>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</si>
  <si>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</si>
  <si>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</si>
  <si>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</si>
  <si>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</si>
  <si>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</si>
  <si>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</si>
  <si>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</si>
  <si>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</si>
  <si>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</si>
  <si>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</si>
  <si>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</si>
  <si>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</si>
  <si>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</si>
  <si>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</si>
  <si>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</si>
  <si>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</si>
  <si>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</si>
  <si>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</si>
  <si>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</si>
  <si>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</si>
  <si>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</si>
  <si>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</si>
  <si>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</si>
  <si>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</si>
  <si>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</si>
  <si>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</si>
  <si>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</si>
  <si>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</si>
  <si>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</si>
  <si>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</si>
  <si>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</si>
  <si>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</si>
  <si>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</si>
  <si>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</si>
  <si>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</si>
  <si>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</si>
  <si>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</si>
  <si>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</si>
  <si>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</si>
  <si>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</si>
  <si>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</si>
  <si>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</si>
  <si>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</si>
  <si>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</si>
  <si>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</si>
  <si>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</si>
  <si>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</si>
  <si>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</si>
  <si>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</si>
  <si>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</si>
  <si>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</si>
  <si>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</si>
  <si>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</si>
  <si>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</si>
  <si>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</si>
  <si>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</si>
  <si>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</si>
  <si>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</si>
  <si>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</si>
  <si>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</si>
  <si>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</si>
  <si>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</si>
  <si>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</si>
  <si>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</si>
  <si>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</si>
  <si>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</si>
  <si>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</si>
  <si>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</si>
  <si>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</si>
  <si>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</si>
  <si>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</si>
  <si>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</si>
  <si>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</si>
  <si>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</si>
  <si>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</si>
  <si>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</si>
  <si>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</si>
  <si>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</si>
  <si>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</si>
  <si>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</si>
  <si>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</si>
  <si>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</si>
  <si>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</si>
  <si>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</si>
  <si>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</si>
  <si>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</si>
  <si>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</si>
  <si>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</si>
  <si>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</si>
  <si>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</si>
  <si>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</si>
  <si>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</si>
  <si>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</si>
  <si>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</si>
  <si>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</si>
  <si>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</si>
  <si>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</si>
  <si>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</si>
  <si>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</si>
  <si>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</si>
  <si>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</si>
  <si>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</si>
  <si>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</si>
  <si>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</si>
  <si>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</si>
  <si>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</si>
  <si>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</si>
  <si>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</si>
  <si>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</si>
  <si>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</si>
  <si>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</si>
  <si>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</si>
  <si>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</si>
  <si>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</si>
  <si>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</si>
  <si>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</si>
  <si>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</si>
  <si>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</si>
  <si>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</si>
  <si>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</si>
  <si>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</si>
  <si>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</si>
  <si>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</si>
  <si>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</si>
  <si>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</si>
  <si>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</si>
  <si>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</si>
  <si>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</si>
  <si>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</si>
  <si>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</si>
  <si>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</si>
  <si>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</si>
  <si>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</si>
  <si>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</si>
  <si>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</si>
  <si>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</si>
  <si>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</si>
  <si>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</si>
  <si>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</si>
  <si>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</si>
  <si>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</si>
  <si>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</si>
  <si>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</si>
  <si>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</si>
  <si>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</si>
  <si>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</si>
  <si>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</si>
  <si>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</si>
  <si>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</si>
  <si>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</si>
  <si>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</si>
  <si>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</si>
  <si>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</si>
  <si>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</si>
  <si>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</si>
  <si>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</si>
  <si>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</si>
  <si>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</si>
  <si>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</si>
  <si>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</si>
  <si>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</si>
  <si>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</si>
  <si>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</si>
  <si>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</si>
  <si>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</si>
  <si>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</si>
  <si>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</si>
  <si>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</si>
  <si>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</si>
  <si>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</si>
  <si>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</si>
  <si>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</si>
  <si>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</si>
  <si>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</si>
  <si>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</si>
  <si>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</si>
  <si>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</si>
  <si>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</si>
  <si>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</si>
  <si>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</si>
  <si>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</si>
  <si>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</si>
  <si>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</si>
  <si>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</si>
  <si>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</si>
  <si>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</si>
  <si>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</si>
  <si>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</si>
  <si>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</si>
  <si>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</si>
  <si>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</si>
  <si>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</si>
  <si>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</si>
  <si>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</si>
  <si>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</si>
  <si>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</si>
  <si>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</si>
  <si>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</si>
  <si>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</si>
  <si>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</si>
  <si>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</si>
  <si>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</si>
  <si>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</si>
  <si>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</si>
  <si>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</si>
  <si>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</si>
  <si>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</si>
  <si>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</si>
  <si>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</si>
  <si>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</si>
  <si>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</si>
  <si>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</si>
  <si>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</si>
  <si>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</si>
  <si>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</si>
  <si>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</si>
  <si>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</si>
  <si>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</si>
  <si>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</si>
  <si>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</si>
  <si>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</si>
  <si>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</si>
  <si>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</si>
  <si>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</si>
  <si>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</si>
  <si>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</si>
  <si>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</si>
  <si>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</si>
  <si>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</si>
  <si>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</si>
  <si>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</si>
  <si>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</si>
  <si>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</si>
  <si>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</si>
  <si>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</si>
  <si>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</si>
  <si>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</si>
  <si>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</si>
  <si>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</si>
  <si>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</si>
  <si>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</si>
  <si>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</si>
  <si>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</si>
  <si>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</si>
  <si>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</si>
  <si>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</si>
  <si>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</si>
  <si>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</si>
  <si>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</si>
  <si>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</si>
  <si>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</si>
  <si>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</si>
  <si>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</si>
  <si>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</si>
  <si>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</si>
  <si>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</si>
  <si>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</si>
  <si>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</si>
  <si>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</si>
  <si>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</si>
  <si>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</si>
  <si>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</si>
  <si>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</si>
  <si>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</si>
  <si>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</si>
  <si>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</si>
  <si>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</si>
  <si>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</si>
  <si>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</si>
  <si>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</si>
  <si>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</si>
  <si>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</si>
  <si>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</si>
  <si>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</si>
  <si>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</si>
  <si>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</si>
  <si>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</si>
  <si>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</si>
  <si>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</si>
  <si>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</si>
  <si>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</si>
  <si>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</si>
  <si>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</si>
  <si>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</si>
  <si>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</si>
  <si>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</si>
  <si>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</si>
  <si>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</si>
  <si>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</si>
  <si>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</si>
  <si>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</si>
  <si>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</si>
  <si>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</si>
  <si>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</si>
  <si>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</si>
  <si>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</si>
  <si>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</si>
  <si>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</si>
  <si>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</si>
  <si>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</si>
  <si>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</si>
  <si>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</si>
  <si>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</si>
  <si>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</si>
  <si>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</si>
  <si>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</si>
  <si>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</si>
  <si>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</si>
  <si>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</si>
  <si>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</si>
  <si>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</si>
  <si>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</si>
  <si>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</si>
  <si>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</si>
  <si>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</si>
  <si>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</si>
  <si>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</si>
  <si>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</si>
  <si>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</si>
  <si>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</si>
  <si>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</si>
  <si>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</si>
  <si>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</si>
  <si>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</si>
  <si>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</si>
  <si>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</si>
  <si>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</si>
  <si>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</si>
  <si>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</si>
  <si>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</si>
  <si>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</si>
  <si>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</si>
  <si>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</si>
  <si>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</si>
  <si>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</si>
  <si>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</si>
  <si>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</si>
  <si>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</si>
  <si>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</si>
  <si>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</si>
  <si>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</si>
  <si>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</si>
  <si>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</si>
  <si>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</si>
  <si>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</si>
  <si>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</si>
  <si>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</si>
  <si>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</si>
  <si>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</si>
  <si>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</si>
  <si>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</si>
  <si>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</si>
  <si>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</si>
  <si>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</si>
  <si>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</si>
  <si>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</si>
  <si>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</si>
  <si>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</si>
  <si>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</si>
  <si>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</si>
  <si>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</si>
  <si>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</si>
  <si>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</si>
  <si>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</si>
  <si>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</si>
  <si>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</si>
  <si>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</si>
  <si>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</si>
  <si>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</si>
  <si>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</si>
  <si>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</si>
  <si>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</si>
  <si>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</si>
  <si>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</si>
  <si>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</si>
  <si>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</si>
  <si>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</si>
  <si>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</si>
  <si>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</si>
  <si>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</si>
  <si>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</si>
  <si>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</si>
  <si>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</si>
  <si>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</si>
  <si>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</si>
  <si>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</si>
  <si>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</si>
  <si>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</si>
  <si>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</si>
  <si>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</si>
  <si>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</si>
  <si>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</si>
  <si>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</si>
  <si>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</si>
  <si>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</si>
  <si>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</si>
  <si>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</si>
  <si>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</si>
  <si>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</si>
  <si>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</si>
  <si>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</si>
  <si>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</si>
  <si>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</si>
  <si>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</si>
  <si>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</si>
  <si>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</si>
  <si>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</si>
  <si>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</si>
  <si>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</si>
  <si>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</si>
  <si>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</si>
  <si>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</si>
  <si>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</si>
  <si>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</si>
  <si>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</si>
  <si>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</si>
  <si>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</si>
  <si>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</si>
  <si>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</si>
  <si>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</si>
  <si>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</si>
  <si>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</si>
  <si>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</si>
  <si>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</si>
  <si>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</si>
  <si>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</si>
  <si>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</si>
  <si>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</si>
  <si>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</si>
  <si>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</si>
  <si>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</si>
  <si>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</si>
  <si>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</si>
  <si>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</si>
  <si>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</si>
  <si>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</si>
  <si>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</si>
  <si>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</si>
  <si>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</si>
  <si>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</si>
  <si>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</si>
  <si>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</si>
  <si>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</si>
  <si>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</si>
  <si>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</si>
  <si>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</si>
  <si>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</si>
  <si>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</si>
  <si>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</si>
  <si>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</si>
  <si>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</si>
  <si>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</si>
  <si>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</si>
  <si>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</si>
  <si>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</si>
  <si>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</si>
  <si>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</si>
  <si>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</si>
  <si>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</si>
  <si>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</si>
  <si>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</si>
  <si>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</si>
  <si>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</si>
  <si>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</si>
  <si>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</si>
  <si>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</si>
  <si>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</si>
  <si>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</si>
  <si>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</si>
  <si>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</si>
  <si>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</si>
  <si>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</si>
  <si>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</si>
  <si>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</si>
  <si>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</si>
  <si>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</si>
  <si>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</si>
  <si>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</si>
  <si>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</si>
  <si>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</si>
  <si>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</si>
  <si>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</si>
  <si>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</si>
  <si>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</si>
  <si>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</si>
  <si>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</si>
  <si>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</si>
  <si>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</si>
  <si>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</si>
  <si>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</si>
  <si>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</si>
  <si>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</si>
  <si>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</si>
  <si>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</si>
  <si>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</si>
  <si>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</si>
  <si>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</si>
  <si>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</si>
  <si>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</si>
  <si>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</si>
  <si>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</si>
  <si>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</si>
  <si>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</si>
  <si>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</si>
  <si>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</si>
  <si>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</si>
  <si>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</si>
  <si>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</si>
  <si>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</si>
  <si>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</si>
  <si>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</si>
  <si>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</si>
  <si>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</si>
  <si>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</si>
  <si>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</si>
  <si>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</si>
  <si>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</si>
  <si>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</si>
  <si>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</si>
  <si>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</si>
  <si>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</si>
  <si>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</si>
  <si>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</si>
  <si>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</si>
  <si>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</si>
  <si>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</si>
  <si>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</si>
  <si>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</si>
  <si>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</si>
  <si>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</si>
  <si>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</si>
  <si>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</si>
  <si>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</si>
  <si>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</si>
  <si>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</si>
  <si>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</si>
  <si>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</si>
  <si>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</si>
  <si>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</si>
  <si>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</si>
  <si>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</si>
  <si>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</si>
  <si>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</si>
  <si>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</si>
  <si>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</si>
  <si>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</si>
  <si>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</si>
  <si>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</si>
  <si>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</si>
  <si>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</si>
  <si>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</si>
  <si>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</si>
  <si>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</si>
  <si>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</si>
  <si>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</si>
  <si>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</si>
  <si>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</si>
  <si>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</si>
  <si>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</si>
  <si>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</si>
  <si>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</si>
  <si>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</si>
  <si>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</si>
  <si>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</si>
  <si>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</si>
  <si>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</si>
  <si>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</si>
  <si>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</si>
  <si>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</si>
  <si>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</si>
  <si>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</si>
  <si>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</si>
  <si>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</si>
  <si>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</si>
  <si>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</si>
  <si>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</si>
  <si>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</si>
  <si>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</si>
  <si>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</si>
  <si>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</si>
  <si>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</si>
  <si>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</si>
  <si>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</si>
  <si>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</si>
  <si>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</si>
  <si>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</si>
  <si>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</si>
  <si>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</si>
  <si>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</si>
  <si>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</si>
  <si>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</si>
  <si>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</si>
  <si>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</si>
  <si>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</si>
  <si>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</si>
  <si>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</si>
  <si>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</si>
  <si>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</si>
  <si>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</si>
  <si>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</si>
  <si>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</si>
  <si>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</si>
  <si>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</si>
  <si>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</si>
  <si>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</si>
  <si>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</si>
  <si>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</si>
  <si>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</si>
  <si>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</si>
  <si>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</si>
  <si>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</si>
  <si>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</si>
  <si>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</si>
  <si>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</si>
  <si>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</si>
  <si>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</si>
  <si>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</si>
  <si>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</si>
  <si>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</si>
  <si>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</si>
  <si>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</si>
  <si>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</si>
  <si>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</si>
  <si>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</si>
  <si>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</si>
  <si>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</si>
  <si>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</si>
  <si>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</si>
  <si>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</si>
  <si>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</si>
  <si>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</si>
  <si>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</si>
  <si>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</si>
  <si>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</si>
  <si>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</si>
  <si>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</si>
  <si>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</si>
  <si>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</si>
  <si>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</si>
  <si>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</si>
  <si>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</si>
  <si>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</si>
  <si>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</si>
  <si>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</si>
  <si>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</si>
  <si>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</si>
  <si>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</si>
  <si>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</si>
  <si>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</si>
  <si>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</si>
  <si>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</si>
  <si>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</si>
  <si>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</si>
  <si>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</si>
  <si>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</si>
  <si>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</si>
  <si>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</si>
  <si>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</si>
  <si>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</si>
  <si>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</si>
  <si>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</si>
  <si>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</si>
  <si>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</si>
  <si>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</si>
  <si>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</si>
  <si>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</si>
  <si>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</si>
  <si>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</si>
  <si>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</si>
  <si>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</si>
  <si>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</si>
  <si>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</si>
  <si>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</si>
  <si>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</si>
  <si>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</si>
  <si>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</si>
  <si>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</si>
  <si>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</si>
  <si>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</si>
  <si>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</si>
  <si>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</si>
  <si>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</si>
  <si>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</si>
  <si>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</si>
  <si>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</si>
  <si>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</si>
  <si>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</si>
  <si>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</si>
  <si>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</si>
  <si>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</t>
  </si>
  <si>
    <t>Median</t>
  </si>
  <si>
    <t>Mean Pledged</t>
  </si>
  <si>
    <t>Median Pledged</t>
  </si>
  <si>
    <t>Standard Deviation of the Goal</t>
  </si>
  <si>
    <t>Upper Quartile of the Goal</t>
  </si>
  <si>
    <t>Lower Quartile of the Goal</t>
  </si>
  <si>
    <t>IQR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</si>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</sst>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173" fontId="0" fillId="0" borderId="0" xfId="1" applyNumberFormat="1" applyFont="1"/>
    <xf numFmtId="173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99CC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941564173345416"/>
          <c:y val="4.4893786981530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E-420F-BA80-0EDCF5A16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E-420F-BA80-0EDCF5A16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E-420F-BA80-0EDCF5A16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E-420F-BA80-0EDCF5A1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26152"/>
        <c:axId val="778026480"/>
      </c:barChart>
      <c:catAx>
        <c:axId val="7780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480"/>
        <c:crosses val="autoZero"/>
        <c:auto val="1"/>
        <c:lblAlgn val="ctr"/>
        <c:lblOffset val="100"/>
        <c:noMultiLvlLbl val="0"/>
      </c:catAx>
      <c:valAx>
        <c:axId val="77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rgbClr val="99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6B9-AF0A-5CECA26B4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6B9-AF0A-5CECA26B4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6B9-AF0A-5CECA26B4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673864"/>
        <c:axId val="665671896"/>
      </c:barChart>
      <c:catAx>
        <c:axId val="66567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1896"/>
        <c:crosses val="autoZero"/>
        <c:auto val="1"/>
        <c:lblAlgn val="ctr"/>
        <c:lblOffset val="100"/>
        <c:noMultiLvlLbl val="0"/>
      </c:catAx>
      <c:valAx>
        <c:axId val="6656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1-4C99-B4EF-C6F71CC530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1-4C99-B4EF-C6F71CC530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41-4C99-B4EF-C6F71CC530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41-4C99-B4EF-C6F71CC5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53232"/>
        <c:axId val="537553888"/>
      </c:lineChart>
      <c:catAx>
        <c:axId val="5375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888"/>
        <c:crosses val="autoZero"/>
        <c:auto val="1"/>
        <c:lblAlgn val="ctr"/>
        <c:lblOffset val="100"/>
        <c:noMultiLvlLbl val="0"/>
      </c:catAx>
      <c:valAx>
        <c:axId val="5375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D723D1-475C-48B6-B343-ABCAF32701C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F68538-3831-4182-AB2B-6E309492B00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0E8C55-90EB-44DD-88F4-AD4007978E61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179070</xdr:rowOff>
    </xdr:from>
    <xdr:to>
      <xdr:col>19</xdr:col>
      <xdr:colOff>60960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9116-4EC4-45B9-8E59-AEE46A197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64770</xdr:rowOff>
    </xdr:from>
    <xdr:to>
      <xdr:col>21</xdr:col>
      <xdr:colOff>22860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B6E8-51D7-4863-AD24-4A6D3E0E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156210</xdr:rowOff>
    </xdr:from>
    <xdr:to>
      <xdr:col>20</xdr:col>
      <xdr:colOff>220980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78B2-A86F-442A-9663-48642878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0AC72D-8FD6-4F55-92D8-ED17F948EF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85CCCDF-E70C-442F-9F4F-0724FAA9D08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58.785346990742" createdVersion="7" refreshedVersion="7" minRefreshableVersion="3" recordCount="4114" xr:uid="{03EC81ED-1894-449E-83AE-9F1E6123D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3.644042129628" createdVersion="7" refreshedVersion="7" minRefreshableVersion="3" recordCount="4114" xr:uid="{30717689-D11F-42A2-ABD9-1B5EFC21F3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0FDC-ED36-4F10-8B65-630E4BA7BCA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E185-4F4E-4031-AD0B-0ACBF9EB875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062D6-692F-473B-A0D2-F6369E676106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1" max="1" width="11.44140625" customWidth="1"/>
    <col min="2" max="2" width="39.5546875" style="3" bestFit="1" customWidth="1"/>
    <col min="3" max="3" width="42.6640625" style="3" bestFit="1" customWidth="1"/>
    <col min="4" max="4" width="15.88671875" style="6" bestFit="1" customWidth="1"/>
    <col min="5" max="5" width="12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17.21875" customWidth="1"/>
    <col min="16" max="16" width="16.21875" bestFit="1" customWidth="1"/>
    <col min="17" max="17" width="23.5546875" bestFit="1" customWidth="1"/>
    <col min="18" max="18" width="16.109375" bestFit="1" customWidth="1"/>
    <col min="19" max="19" width="22.77734375" style="15" bestFit="1" customWidth="1"/>
    <col min="20" max="20" width="24.441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.6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 t="str">
        <f>IFERROR(ROUND(E2844/L2844,2),"no backers")</f>
        <v>no backers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3.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3.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3.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3.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3.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.6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55FD-E2CE-4E10-BABB-8BF20EDDE5F2}">
  <dimension ref="A1:F6"/>
  <sheetViews>
    <sheetView workbookViewId="0">
      <selection activeCell="G26" sqref="G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4DB2-7836-4F9E-AF10-8D749445892D}">
  <dimension ref="A1:E7"/>
  <sheetViews>
    <sheetView topLeftCell="A7"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80C5-020A-4287-B7DC-46D5253EC6A6}">
  <dimension ref="A1:F22"/>
  <sheetViews>
    <sheetView topLeftCell="D1" workbookViewId="0">
      <selection activeCell="V2" sqref="V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8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8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">
      <c r="A15" s="18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8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8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">
      <c r="A19" s="18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8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A81A-F617-4F93-81D1-B83EB9EC3928}">
  <dimension ref="A1:F6"/>
  <sheetViews>
    <sheetView workbookViewId="0">
      <selection activeCell="G3" sqref="G3"/>
    </sheetView>
  </sheetViews>
  <sheetFormatPr defaultRowHeight="14.4" x14ac:dyDescent="0.3"/>
  <cols>
    <col min="1" max="1" width="40" customWidth="1"/>
    <col min="2" max="2" width="51.21875" customWidth="1"/>
    <col min="3" max="3" width="25" customWidth="1"/>
    <col min="4" max="4" width="26.109375" customWidth="1"/>
    <col min="5" max="5" width="24" customWidth="1"/>
    <col min="6" max="6" width="17.21875" bestFit="1" customWidth="1"/>
  </cols>
  <sheetData>
    <row r="1" spans="1:6" x14ac:dyDescent="0.3">
      <c r="A1" s="16" t="s">
        <v>8384</v>
      </c>
      <c r="B1" s="16" t="s">
        <v>8385</v>
      </c>
      <c r="C1" s="16" t="s">
        <v>8386</v>
      </c>
      <c r="D1" s="16" t="s">
        <v>8387</v>
      </c>
      <c r="E1" s="16" t="s">
        <v>8307</v>
      </c>
      <c r="F1" s="16" t="s">
        <v>8388</v>
      </c>
    </row>
    <row r="2" spans="1:6" ht="43.2" x14ac:dyDescent="0.3">
      <c r="A2" t="s">
        <v>3473</v>
      </c>
      <c r="B2" s="3" t="str">
        <f>VLOOKUP(A2, Kickstarter!$B:$C,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43.2" x14ac:dyDescent="0.3">
      <c r="A3" t="s">
        <v>3616</v>
      </c>
      <c r="B3" s="3" t="str">
        <f>VLOOKUP(A3, Kickstarter!$B:$C,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43.2" x14ac:dyDescent="0.3">
      <c r="A4" t="s">
        <v>3178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3.2" x14ac:dyDescent="0.3">
      <c r="A5" t="s">
        <v>3329</v>
      </c>
      <c r="B5" s="3" t="str">
        <f>VLOOKUP(A5, Kickstarter!$B:$C,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43.2" x14ac:dyDescent="0.3">
      <c r="A6" t="s">
        <v>3221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98C28-0F2F-44CD-AB34-4935F73999C0}">
  <dimension ref="A1:T413"/>
  <sheetViews>
    <sheetView workbookViewId="0"/>
  </sheetViews>
  <sheetFormatPr defaultColWidth="60.44140625" defaultRowHeight="14.4" x14ac:dyDescent="0.3"/>
  <cols>
    <col min="1" max="1" width="12.77734375" customWidth="1"/>
    <col min="2" max="2" width="57" customWidth="1"/>
    <col min="3" max="3" width="49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28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8.8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8.8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8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8.8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8.8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8.8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8.8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8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8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8.8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28.8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8.8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8.8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28.8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28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8.8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28.8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8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8.8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8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8.8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8.8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8.8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8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8.8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28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8.8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8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8.8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8.8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28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28.8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8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8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28.8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8.8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8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8.8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8.8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8.8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28.8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8.8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8.8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8.8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8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28.8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28.8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8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28.8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8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8.8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8.8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8.8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8.8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8.8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28.8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28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8.8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8.8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8.8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8.8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28.8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28.8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28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8.8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28.8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28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8.8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28.8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28.8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8.8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8.8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8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28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8.8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28.8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28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28.8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8.8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8.8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28.8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8.8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8.8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28.8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28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8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28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28.8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28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28.8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8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28.8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28.8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28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8.8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8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8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28.8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8.8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8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8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8.8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8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8.8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8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28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8.8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28.8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28.8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28.8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28.8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8.8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28.8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8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28.8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8.8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28.8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28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8.8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28.8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8.8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28.8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8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8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8.8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28.8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28.8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28.8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8.8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8.8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28.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8.8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28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28.8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28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28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8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8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28.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28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8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8.8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8.8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8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28.8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28.8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28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8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28.8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28.8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8.8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8.8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8.8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28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28.8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8.8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8.8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8.8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8.8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28.8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28.8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28.8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28.8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28.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28.8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28.8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8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28.8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8.8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28.8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28.8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28.8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28.8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28.8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8.8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8.8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8.8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8.8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28.8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28.8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28.8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8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8.8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28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8.8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8.8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28.8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28.8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28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28.8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8.8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28.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28.8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8.8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8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8.8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8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8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8.8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28.8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8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8.8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8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28.8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28.8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8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28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8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28.8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8.8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28.8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28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28.8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8.8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8.8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28.8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8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28.8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8.8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28.8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28.8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28.8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28.8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28.8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8.8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8.8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8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28.8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8.8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8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28.8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8.8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8.8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28.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413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D83B-4339-46A7-86AF-108E7DECA339}">
  <dimension ref="A1:T251"/>
  <sheetViews>
    <sheetView zoomScale="90" zoomScaleNormal="90" workbookViewId="0">
      <selection activeCell="D10" sqref="D10"/>
    </sheetView>
  </sheetViews>
  <sheetFormatPr defaultColWidth="58.77734375" defaultRowHeight="14.4" x14ac:dyDescent="0.3"/>
  <cols>
    <col min="1" max="1" width="6.5546875" customWidth="1"/>
    <col min="2" max="2" width="50.5546875" customWidth="1"/>
    <col min="3" max="3" width="39.8867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8.8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8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28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8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8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28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8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8.8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8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8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28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8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28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28.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28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8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8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8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8.8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8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28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8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28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8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8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8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28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28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28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8.8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8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8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8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28.8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8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8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8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8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8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8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8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8.8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1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8439A-CDD9-482C-A9A3-E73D3C242D53}">
  <dimension ref="A1:C14"/>
  <sheetViews>
    <sheetView workbookViewId="0">
      <selection activeCell="K14" sqref="K14"/>
    </sheetView>
  </sheetViews>
  <sheetFormatPr defaultRowHeight="14.4" x14ac:dyDescent="0.3"/>
  <cols>
    <col min="1" max="1" width="27.109375" customWidth="1"/>
    <col min="2" max="2" width="21.5546875" customWidth="1"/>
    <col min="3" max="4" width="16.33203125" customWidth="1"/>
  </cols>
  <sheetData>
    <row r="1" spans="1:3" x14ac:dyDescent="0.3">
      <c r="B1" s="16" t="s">
        <v>8389</v>
      </c>
      <c r="C1" s="16" t="s">
        <v>8390</v>
      </c>
    </row>
    <row r="2" spans="1:3" x14ac:dyDescent="0.3">
      <c r="A2" t="s">
        <v>8391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8392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8396</v>
      </c>
      <c r="B5" s="20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3">
      <c r="A6" t="s">
        <v>8397</v>
      </c>
      <c r="B6" s="20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3">
      <c r="A7" t="s">
        <v>8398</v>
      </c>
      <c r="B7" s="20">
        <f>B5-B6</f>
        <v>3500</v>
      </c>
      <c r="C7" s="20">
        <f>C5-C6</f>
        <v>8000</v>
      </c>
    </row>
    <row r="9" spans="1:3" x14ac:dyDescent="0.3">
      <c r="A9" t="s">
        <v>8393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8394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8399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8401</v>
      </c>
      <c r="B12" s="20">
        <f>_xlfn.QUARTILE.EXC('Successful US Kickstarters'!E:E, 3)</f>
        <v>5699</v>
      </c>
      <c r="C12" s="20">
        <f>_xlfn.QUARTILE.EXC('Failed US Kickstarters'!E:E,3)</f>
        <v>501</v>
      </c>
    </row>
    <row r="13" spans="1:3" x14ac:dyDescent="0.3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Kickstarters'!E:E,1)</f>
        <v>9.25</v>
      </c>
    </row>
    <row r="14" spans="1:3" x14ac:dyDescent="0.3">
      <c r="A14" t="s">
        <v>8402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Kickstarter Statistics</vt:lpstr>
      <vt:lpstr>Kickstarter Statistics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Blabac</cp:lastModifiedBy>
  <dcterms:created xsi:type="dcterms:W3CDTF">2017-04-20T15:17:24Z</dcterms:created>
  <dcterms:modified xsi:type="dcterms:W3CDTF">2021-09-24T22:15:56Z</dcterms:modified>
</cp:coreProperties>
</file>