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etal_2025_low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C45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SENSOR</v>
      </c>
      <c r="X1" t="str">
        <v>SENSOR</v>
      </c>
      <c r="Y1" t="str">
        <v>SENSOR</v>
      </c>
      <c r="Z1" t="str">
        <v>SENSOR</v>
      </c>
      <c r="AA1" t="str">
        <v>SENSOR</v>
      </c>
      <c r="AB1" t="str">
        <v>SENSOR</v>
      </c>
      <c r="AC1" t="str">
        <v>SENSOR</v>
      </c>
      <c r="AD1" t="str">
        <v>SENSOR</v>
      </c>
      <c r="AE1" t="str">
        <v>SENSOR</v>
      </c>
      <c r="AF1" t="str">
        <v>SENSOR</v>
      </c>
      <c r="AG1" t="str">
        <v>SENSOR</v>
      </c>
      <c r="AH1" t="str">
        <v>MATCH</v>
      </c>
      <c r="AI1" t="str">
        <v>MATCH</v>
      </c>
      <c r="AJ1" t="str">
        <v>MATCH</v>
      </c>
      <c r="AK1" t="str">
        <v>MATCH</v>
      </c>
      <c r="AL1" t="str">
        <v>STABILITY</v>
      </c>
      <c r="AM1" t="str">
        <v>STABILITY</v>
      </c>
      <c r="AN1" t="str">
        <v>STABILITY</v>
      </c>
      <c r="AO1" t="str">
        <v>STABILITY</v>
      </c>
      <c r="AP1" t="str">
        <v>STABILITY</v>
      </c>
      <c r="AQ1" t="str">
        <v>STABILITY</v>
      </c>
      <c r="AR1" t="str">
        <v>P_CONFIG</v>
      </c>
      <c r="AS1" t="str">
        <v>P_CONFIG</v>
      </c>
      <c r="AT1" t="str">
        <v>P_CONFIG</v>
      </c>
      <c r="AU1" t="str">
        <v>P_CONFIG</v>
      </c>
      <c r="AV1" t="str">
        <v>P_CONFIG</v>
      </c>
      <c r="AW1" t="str">
        <v>P_CONFIG</v>
      </c>
      <c r="AX1" t="str">
        <v>P_CONFIG</v>
      </c>
      <c r="AY1" t="str">
        <v>P_CONFIG</v>
      </c>
      <c r="AZ1" t="str">
        <v>P_CONFIG</v>
      </c>
      <c r="BA1" t="str">
        <v>P_CONFIG</v>
      </c>
      <c r="BB1" t="str">
        <v>P_CONFIG</v>
      </c>
      <c r="BC1" t="str">
        <v>SENSOR_V</v>
      </c>
      <c r="BD1" t="str">
        <v>SENSOR_V</v>
      </c>
      <c r="BE1" t="str">
        <v>SENSOR_V</v>
      </c>
      <c r="BF1" t="str">
        <v>SENSOR_V</v>
      </c>
      <c r="BG1" t="str">
        <v>SENSOR_V</v>
      </c>
      <c r="BH1" t="str">
        <v>SENSOR_V</v>
      </c>
      <c r="BI1" t="str">
        <v>SENSOR_V</v>
      </c>
      <c r="BJ1" t="str">
        <v>SENSOR_V</v>
      </c>
      <c r="BK1" t="str">
        <v>SENSOR_V</v>
      </c>
      <c r="BL1" t="str">
        <v>SENSOR_V</v>
      </c>
      <c r="BM1" t="str">
        <v>USERCAL</v>
      </c>
      <c r="BN1" t="str">
        <v>USERCAL</v>
      </c>
      <c r="BO1" t="str">
        <v>USERCAL</v>
      </c>
      <c r="BP1" t="str">
        <v>USERCAL</v>
      </c>
      <c r="BQ1" t="str">
        <v>USERCAL</v>
      </c>
      <c r="BR1" t="str">
        <v>USERCAL</v>
      </c>
      <c r="BS1" t="str">
        <v>USERCAL</v>
      </c>
      <c r="BT1" t="str">
        <v>USERCAL</v>
      </c>
      <c r="BU1" t="str">
        <v>USERCAL</v>
      </c>
      <c r="BV1" t="str">
        <v>USERCAL</v>
      </c>
      <c r="BW1" t="str">
        <v>META</v>
      </c>
      <c r="BX1" t="str">
        <v>META</v>
      </c>
      <c r="BY1" t="str">
        <v>META</v>
      </c>
      <c r="BZ1" t="str">
        <v>META</v>
      </c>
      <c r="CA1" t="str">
        <v>META</v>
      </c>
      <c r="CB1" t="str">
        <v>META</v>
      </c>
      <c r="C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Population</v>
      </c>
      <c r="H2" t="str">
        <v>Plant</v>
      </c>
      <c r="I2" t="str">
        <v>Top or Bottom</v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rh_s</v>
      </c>
      <c r="X2" t="str">
        <v>rh_r</v>
      </c>
      <c r="Y2" t="str">
        <v>Tref</v>
      </c>
      <c r="Z2" t="str">
        <v>Tmeas</v>
      </c>
      <c r="AA2" t="str">
        <v>Tleaf</v>
      </c>
      <c r="AB2" t="str">
        <v>P_atm</v>
      </c>
      <c r="AC2" t="str">
        <v>flow</v>
      </c>
      <c r="AD2" t="str">
        <v>flow_s</v>
      </c>
      <c r="AE2" t="str">
        <v>leak_pct</v>
      </c>
      <c r="AF2" t="str">
        <v>Qamb</v>
      </c>
      <c r="AG2" t="str">
        <v>batt</v>
      </c>
      <c r="AH2" t="str">
        <v>match_time</v>
      </c>
      <c r="AI2" t="str">
        <v>match_date</v>
      </c>
      <c r="AJ2" t="str">
        <v>rh_adj</v>
      </c>
      <c r="AK2" t="str">
        <v>type</v>
      </c>
      <c r="AL2" t="str">
        <v>gsw1sec</v>
      </c>
      <c r="AM2" t="str">
        <v>gsw2sec</v>
      </c>
      <c r="AN2" t="str">
        <v>gsw4sec</v>
      </c>
      <c r="AO2" t="str">
        <v>flr1sec</v>
      </c>
      <c r="AP2" t="str">
        <v>flr2sec</v>
      </c>
      <c r="AQ2" t="str">
        <v>flr4sec</v>
      </c>
      <c r="AR2" t="str">
        <v>auto</v>
      </c>
      <c r="AS2" t="str">
        <v>flow_set</v>
      </c>
      <c r="AT2" t="str">
        <v>gsw_limit</v>
      </c>
      <c r="AU2" t="str">
        <v>gsw_period</v>
      </c>
      <c r="AV2" t="str">
        <v>aw</v>
      </c>
      <c r="AW2" t="str">
        <v>Bla</v>
      </c>
      <c r="AX2" t="str">
        <v>Blb</v>
      </c>
      <c r="AY2" t="str">
        <v>Blc</v>
      </c>
      <c r="AZ2" t="str">
        <v>Bld</v>
      </c>
      <c r="BA2" t="str">
        <v>Ble</v>
      </c>
      <c r="BB2" t="str">
        <v>chamber</v>
      </c>
      <c r="BC2" t="str">
        <v>v_humA</v>
      </c>
      <c r="BD2" t="str">
        <v>v_humB</v>
      </c>
      <c r="BE2" t="str">
        <v>v_flowIn</v>
      </c>
      <c r="BF2" t="str">
        <v>v_flowOut</v>
      </c>
      <c r="BG2" t="str">
        <v>v_temp</v>
      </c>
      <c r="BH2" t="str">
        <v>v_irt</v>
      </c>
      <c r="BI2" t="str">
        <v>v_pres</v>
      </c>
      <c r="BJ2" t="str">
        <v>v_par</v>
      </c>
      <c r="BK2" t="str">
        <v>v_F</v>
      </c>
      <c r="BL2" t="str">
        <v>i_LED</v>
      </c>
      <c r="BM2" t="str">
        <v>b_rhr</v>
      </c>
      <c r="BN2" t="str">
        <v>m_rhr</v>
      </c>
      <c r="BO2" t="str">
        <v>span_rhr</v>
      </c>
      <c r="BP2" t="str">
        <v>b_rhs</v>
      </c>
      <c r="BQ2" t="str">
        <v>m_rhs</v>
      </c>
      <c r="BR2" t="str">
        <v>span_rhs</v>
      </c>
      <c r="BS2" t="str">
        <v>z_flowIn</v>
      </c>
      <c r="BT2" t="str">
        <v>z_flowOut</v>
      </c>
      <c r="BU2" t="str">
        <v>z_quantum</v>
      </c>
      <c r="BV2" t="str">
        <v>z_flr</v>
      </c>
      <c r="BW2" t="str">
        <v>flashId</v>
      </c>
      <c r="BX2" t="str">
        <v>lciSerNum</v>
      </c>
      <c r="BY2" t="str">
        <v>lcpSerNum</v>
      </c>
      <c r="BZ2" t="str">
        <v>lcfSerNum</v>
      </c>
      <c r="CA2" t="str">
        <v>lcrhSerNum</v>
      </c>
      <c r="CB2" t="str">
        <v>version</v>
      </c>
      <c r="C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>%</v>
      </c>
      <c r="X3" t="str">
        <v>%</v>
      </c>
      <c r="Y3" t="str">
        <v>C</v>
      </c>
      <c r="Z3" t="str">
        <v>C</v>
      </c>
      <c r="AA3" t="str">
        <v>C</v>
      </c>
      <c r="AB3" t="str">
        <v>kPa</v>
      </c>
      <c r="AC3" t="str">
        <v>umol+1sec-1</v>
      </c>
      <c r="AD3" t="str">
        <v>umol+1sec-1</v>
      </c>
      <c r="AE3" t="str">
        <v>%</v>
      </c>
      <c r="AF3" t="str">
        <v>umol+1m-2s-1</v>
      </c>
      <c r="AG3" t="str">
        <v>V</v>
      </c>
      <c r="AH3" t="str">
        <v>HHMMSS</v>
      </c>
      <c r="AI3" t="str">
        <v>YYYYMMDD</v>
      </c>
      <c r="AJ3" t="str">
        <v>%</v>
      </c>
      <c r="AK3" t="str">
        <v/>
      </c>
      <c r="AL3" t="str">
        <v/>
      </c>
      <c r="AM3" t="str">
        <v/>
      </c>
      <c r="AN3" t="str">
        <v/>
      </c>
      <c r="AO3" t="str">
        <v/>
      </c>
      <c r="AP3" t="str">
        <v/>
      </c>
      <c r="AQ3" t="str">
        <v/>
      </c>
      <c r="AR3" t="str">
        <v/>
      </c>
      <c r="AS3" t="str">
        <v>umol+1sec-1</v>
      </c>
      <c r="AT3" t="str">
        <v>(umol+1m-2s-1)s-1</v>
      </c>
      <c r="AU3" t="str">
        <v>s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>V</v>
      </c>
      <c r="BD3" t="str">
        <v>V</v>
      </c>
      <c r="BE3" t="str">
        <v>V</v>
      </c>
      <c r="BF3" t="str">
        <v>V</v>
      </c>
      <c r="BG3" t="str">
        <v>V</v>
      </c>
      <c r="BH3" t="str">
        <v>V</v>
      </c>
      <c r="BI3" t="str">
        <v>V</v>
      </c>
      <c r="BJ3" t="str">
        <v>V</v>
      </c>
      <c r="BK3" t="str">
        <v>V</v>
      </c>
      <c r="BL3" t="str">
        <v>A</v>
      </c>
      <c r="BM3" t="str">
        <v/>
      </c>
      <c r="BN3" t="str">
        <v/>
      </c>
      <c r="BO3" t="str">
        <v/>
      </c>
      <c r="BP3" t="str">
        <v/>
      </c>
      <c r="BQ3" t="str">
        <v/>
      </c>
      <c r="BR3" t="str">
        <v/>
      </c>
      <c r="BS3" t="str">
        <v/>
      </c>
      <c r="BT3" t="str">
        <v/>
      </c>
      <c r="BU3" t="str">
        <v/>
      </c>
      <c r="BV3" t="str">
        <v/>
      </c>
      <c r="BW3" t="str">
        <v/>
      </c>
      <c r="BX3" t="str">
        <v/>
      </c>
      <c r="BY3" t="str">
        <v/>
      </c>
      <c r="BZ3" t="str">
        <v/>
      </c>
      <c r="CA3" t="str">
        <v/>
      </c>
      <c r="CB3" t="str">
        <v/>
      </c>
      <c r="CC3" t="str">
        <v/>
      </c>
    </row>
    <row r="4">
      <c r="A4" t="str">
        <v>1</v>
      </c>
      <c r="B4" t="str">
        <v>13:10:17</v>
      </c>
      <c r="C4" t="str">
        <v>2025-03-11</v>
      </c>
      <c r="D4" t="str">
        <v>Petal_2025_low</v>
      </c>
      <c r="E4" t="str">
        <v>glb and ks</v>
      </c>
      <c r="F4" t="str">
        <v/>
      </c>
      <c r="G4" t="str">
        <v/>
      </c>
      <c r="H4" t="str">
        <v>001</v>
      </c>
      <c r="I4" t="str">
        <v/>
      </c>
      <c r="J4" t="str">
        <f>1/((1/L4)-(1/K4))</f>
        <v>0.007590</v>
      </c>
      <c r="K4" t="str">
        <f>AW4+(AX4*AC4)+(AY4*AC4*POWER(V4,2))+(AZ4*AC4*V4)+(BA4*POWER(AC4,2))</f>
        <v>1.895548</v>
      </c>
      <c r="L4" t="str">
        <f>((M4/1000)*(1000-((T4+S4)/2)))/(T4-S4)</f>
        <v>0.007560</v>
      </c>
      <c r="M4" t="str">
        <f>(AC4*(S4-R4))/(100*U4*(1000-S4))*1000</f>
        <v>0.067517</v>
      </c>
      <c r="N4" t="str">
        <v>0.907017</v>
      </c>
      <c r="O4" t="str">
        <v>0.903274</v>
      </c>
      <c r="P4" t="str">
        <f>0.61365*EXP((17.502*AA4)/(240.97+AA4))</f>
        <v>1.793302</v>
      </c>
      <c r="Q4" t="str">
        <f>P4-N4</f>
        <v>0.886285</v>
      </c>
      <c r="R4" t="str">
        <v>8.979978</v>
      </c>
      <c r="S4" t="str">
        <v>9.017193</v>
      </c>
      <c r="T4" t="str">
        <f>(P4/AB4)*1000</f>
        <v>17.828279</v>
      </c>
      <c r="U4" t="str">
        <f>V4*AV4</f>
        <v>0.441786</v>
      </c>
      <c r="V4" t="str">
        <v>7.500000</v>
      </c>
      <c r="W4" t="str">
        <v>52.68</v>
      </c>
      <c r="X4" t="str">
        <v>52.46</v>
      </c>
      <c r="Y4" t="str">
        <v>15.10</v>
      </c>
      <c r="Z4" t="str">
        <v>15.73</v>
      </c>
      <c r="AA4" t="str">
        <f>(Z4-Y4)*(Y4*0+0)+Z4</f>
        <v>15.73</v>
      </c>
      <c r="AB4" t="str">
        <v>100.59</v>
      </c>
      <c r="AC4" t="str">
        <v>79.4</v>
      </c>
      <c r="AD4" t="str">
        <v>79.5</v>
      </c>
      <c r="AE4" t="str">
        <v>-0.1</v>
      </c>
      <c r="AF4" t="str">
        <v>590</v>
      </c>
      <c r="AG4" t="str">
        <v>4.146</v>
      </c>
      <c r="AH4" t="str">
        <v>13:09:53</v>
      </c>
      <c r="AI4" t="str">
        <v>2025-03-11</v>
      </c>
      <c r="AJ4" t="str">
        <v>-0.48</v>
      </c>
      <c r="AK4" t="str">
        <v>1</v>
      </c>
      <c r="AL4" t="str">
        <v>0.000</v>
      </c>
      <c r="AM4" t="str">
        <v>0.001</v>
      </c>
      <c r="AN4" t="str">
        <v>-0.005</v>
      </c>
      <c r="AO4" t="str">
        <v>-0.009</v>
      </c>
      <c r="AP4" t="str">
        <v>-0.020</v>
      </c>
      <c r="AQ4" t="str">
        <v>-0.041</v>
      </c>
      <c r="AR4" t="str">
        <v>1</v>
      </c>
      <c r="AS4" t="str">
        <v>75</v>
      </c>
      <c r="AT4" t="str">
        <v>0.001</v>
      </c>
      <c r="AU4" t="str">
        <v>2.000000</v>
      </c>
      <c r="AV4" t="str">
        <v>0.058905</v>
      </c>
      <c r="AW4" t="str">
        <v>0.000000</v>
      </c>
      <c r="AX4" t="str">
        <v>0.029230</v>
      </c>
      <c r="AY4" t="str">
        <v>0.000000</v>
      </c>
      <c r="AZ4" t="str">
        <v>0.000000</v>
      </c>
      <c r="BA4" t="str">
        <v>-0.000068</v>
      </c>
      <c r="BB4" t="str">
        <v>standard</v>
      </c>
      <c r="BC4" t="str">
        <v>2.486317</v>
      </c>
      <c r="BD4" t="str">
        <v>2.525244</v>
      </c>
      <c r="BE4" t="str">
        <v>1.059346</v>
      </c>
      <c r="BF4" t="str">
        <v>0.757055</v>
      </c>
      <c r="BG4" t="str">
        <v>0.405874</v>
      </c>
      <c r="BH4" t="str">
        <v>0.008649</v>
      </c>
      <c r="BI4" t="str">
        <v>0.051793</v>
      </c>
      <c r="BJ4" t="str">
        <v>0.624029</v>
      </c>
      <c r="BK4" t="str">
        <v>44.371605</v>
      </c>
      <c r="BL4" t="str">
        <v>0.000137</v>
      </c>
      <c r="BM4" t="str">
        <v>2.400461</v>
      </c>
      <c r="BN4" t="str">
        <v>-0.000053</v>
      </c>
      <c r="BO4" t="str">
        <v>1.000000</v>
      </c>
      <c r="BP4" t="str">
        <v>2.435166</v>
      </c>
      <c r="BQ4" t="str">
        <v>-0.000058</v>
      </c>
      <c r="BR4" t="str">
        <v>1.000000</v>
      </c>
      <c r="BS4" t="str">
        <v>0.601058</v>
      </c>
      <c r="BT4" t="str">
        <v>0.603298</v>
      </c>
      <c r="BU4" t="str">
        <v>0.107219</v>
      </c>
      <c r="BV4" t="str">
        <v>0.000000</v>
      </c>
      <c r="BW4" t="str">
        <v/>
      </c>
      <c r="BX4" t="str">
        <v>PFA-00225</v>
      </c>
      <c r="BY4" t="str">
        <v>PSA-00237</v>
      </c>
      <c r="BZ4" t="str">
        <v/>
      </c>
      <c r="CA4" t="str">
        <v>RHS-00303</v>
      </c>
      <c r="CB4" t="str">
        <v>3.0.0</v>
      </c>
      <c r="CC4" t="str">
        <v>2025-03-08T00:27:09.674Z</v>
      </c>
    </row>
    <row r="5">
      <c r="A5" t="str">
        <v>2</v>
      </c>
      <c r="B5" t="str">
        <v>13:10:47</v>
      </c>
      <c r="C5" t="str">
        <v>2025-03-11</v>
      </c>
      <c r="D5" t="str">
        <v>Petal_2025_low</v>
      </c>
      <c r="E5" t="str">
        <v>glb and ks</v>
      </c>
      <c r="F5" t="str">
        <v/>
      </c>
      <c r="G5" t="str">
        <v/>
      </c>
      <c r="H5" t="str">
        <v>002</v>
      </c>
      <c r="I5" t="str">
        <v/>
      </c>
      <c r="J5" t="str">
        <f>1/((1/L5)-(1/K5))</f>
        <v>0.005532</v>
      </c>
      <c r="K5" t="str">
        <f>AW5+(AX5*AC5)+(AY5*AC5*POWER(V5,2))+(AZ5*AC5*V5)+(BA5*POWER(AC5,2))</f>
        <v>1.903869</v>
      </c>
      <c r="L5" t="str">
        <f>((M5/1000)*(1000-((T5+S5)/2)))/(T5-S5)</f>
        <v>0.005515</v>
      </c>
      <c r="M5" t="str">
        <f>(AC5*(S5-R5))/(100*U5*(1000-S5))*1000</f>
        <v>0.049841</v>
      </c>
      <c r="N5" t="str">
        <v>0.912091</v>
      </c>
      <c r="O5" t="str">
        <v>0.909343</v>
      </c>
      <c r="P5" t="str">
        <f>0.61365*EXP((17.502*AA5)/(240.97+AA5))</f>
        <v>1.808985</v>
      </c>
      <c r="Q5" t="str">
        <f>P5-N5</f>
        <v>0.896893</v>
      </c>
      <c r="R5" t="str">
        <v>9.038138</v>
      </c>
      <c r="S5" t="str">
        <v>9.065454</v>
      </c>
      <c r="T5" t="str">
        <f>(P5/AB5)*1000</f>
        <v>17.979855</v>
      </c>
      <c r="U5" t="str">
        <f>V5*AV5</f>
        <v>0.441786</v>
      </c>
      <c r="V5" t="str">
        <v>7.500000</v>
      </c>
      <c r="W5" t="str">
        <v>52.53</v>
      </c>
      <c r="X5" t="str">
        <v>52.37</v>
      </c>
      <c r="Y5" t="str">
        <v>15.23</v>
      </c>
      <c r="Z5" t="str">
        <v>15.86</v>
      </c>
      <c r="AA5" t="str">
        <f>(Z5-Y5)*(Y5*0+0)+Z5</f>
        <v>15.86</v>
      </c>
      <c r="AB5" t="str">
        <v>100.61</v>
      </c>
      <c r="AC5" t="str">
        <v>79.9</v>
      </c>
      <c r="AD5" t="str">
        <v>79.7</v>
      </c>
      <c r="AE5" t="str">
        <v>0.3</v>
      </c>
      <c r="AF5" t="str">
        <v>96</v>
      </c>
      <c r="AG5" t="str">
        <v>4.146</v>
      </c>
      <c r="AH5" t="str">
        <v>13:09:53</v>
      </c>
      <c r="AI5" t="str">
        <v>2025-03-11</v>
      </c>
      <c r="AJ5" t="str">
        <v>-0.48</v>
      </c>
      <c r="AK5" t="str">
        <v>1</v>
      </c>
      <c r="AL5" t="str">
        <v>-0.001</v>
      </c>
      <c r="AM5" t="str">
        <v>-0.001</v>
      </c>
      <c r="AN5" t="str">
        <v>0.001</v>
      </c>
      <c r="AO5" t="str">
        <v>-0.006</v>
      </c>
      <c r="AP5" t="str">
        <v>-0.019</v>
      </c>
      <c r="AQ5" t="str">
        <v>-0.033</v>
      </c>
      <c r="AR5" t="str">
        <v>1</v>
      </c>
      <c r="AS5" t="str">
        <v>75</v>
      </c>
      <c r="AT5" t="str">
        <v>0.001</v>
      </c>
      <c r="AU5" t="str">
        <v>2.000000</v>
      </c>
      <c r="AV5" t="str">
        <v>0.058905</v>
      </c>
      <c r="AW5" t="str">
        <v>0.000000</v>
      </c>
      <c r="AX5" t="str">
        <v>0.029230</v>
      </c>
      <c r="AY5" t="str">
        <v>0.000000</v>
      </c>
      <c r="AZ5" t="str">
        <v>0.000000</v>
      </c>
      <c r="BA5" t="str">
        <v>-0.000068</v>
      </c>
      <c r="BB5" t="str">
        <v>standard</v>
      </c>
      <c r="BC5" t="str">
        <v>2.486164</v>
      </c>
      <c r="BD5" t="str">
        <v>2.524999</v>
      </c>
      <c r="BE5" t="str">
        <v>1.062369</v>
      </c>
      <c r="BF5" t="str">
        <v>0.757324</v>
      </c>
      <c r="BG5" t="str">
        <v>0.403752</v>
      </c>
      <c r="BH5" t="str">
        <v>0.008693</v>
      </c>
      <c r="BI5" t="str">
        <v>0.054673</v>
      </c>
      <c r="BJ5" t="str">
        <v>0.191508</v>
      </c>
      <c r="BK5" t="str">
        <v>43.834805</v>
      </c>
      <c r="BL5" t="str">
        <v>0.000138</v>
      </c>
      <c r="BM5" t="str">
        <v>2.400461</v>
      </c>
      <c r="BN5" t="str">
        <v>-0.000053</v>
      </c>
      <c r="BO5" t="str">
        <v>1.000000</v>
      </c>
      <c r="BP5" t="str">
        <v>2.435166</v>
      </c>
      <c r="BQ5" t="str">
        <v>-0.000058</v>
      </c>
      <c r="BR5" t="str">
        <v>1.000000</v>
      </c>
      <c r="BS5" t="str">
        <v>0.601058</v>
      </c>
      <c r="BT5" t="str">
        <v>0.603298</v>
      </c>
      <c r="BU5" t="str">
        <v>0.107219</v>
      </c>
      <c r="BV5" t="str">
        <v>0.000000</v>
      </c>
      <c r="BW5" t="str">
        <v/>
      </c>
      <c r="BX5" t="str">
        <v>PFA-00225</v>
      </c>
      <c r="BY5" t="str">
        <v>PSA-00237</v>
      </c>
      <c r="BZ5" t="str">
        <v/>
      </c>
      <c r="CA5" t="str">
        <v>RHS-00303</v>
      </c>
      <c r="CB5" t="str">
        <v>3.0.0</v>
      </c>
      <c r="CC5" t="str">
        <v>2025-03-08T00:27:09.674Z</v>
      </c>
    </row>
    <row r="6">
      <c r="A6" t="str">
        <v>3</v>
      </c>
      <c r="B6" t="str">
        <v>13:11:16</v>
      </c>
      <c r="C6" t="str">
        <v>2025-03-11</v>
      </c>
      <c r="D6" t="str">
        <v>Petal_2025_low</v>
      </c>
      <c r="E6" t="str">
        <v>glb and ks</v>
      </c>
      <c r="F6" t="str">
        <v/>
      </c>
      <c r="G6" t="str">
        <v/>
      </c>
      <c r="H6" t="str">
        <v>003</v>
      </c>
      <c r="I6" t="str">
        <v/>
      </c>
      <c r="J6" t="str">
        <f>1/((1/L6)-(1/K6))</f>
        <v>0.001573</v>
      </c>
      <c r="K6" t="str">
        <f>AW6+(AX6*AC6)+(AY6*AC6*POWER(V6,2))+(AZ6*AC6*V6)+(BA6*POWER(AC6,2))</f>
        <v>1.897326</v>
      </c>
      <c r="L6" t="str">
        <f>((M6/1000)*(1000-((T6+S6)/2)))/(T6-S6)</f>
        <v>0.001571</v>
      </c>
      <c r="M6" t="str">
        <f>(AC6*(S6-R6))/(100*U6*(1000-S6))*1000</f>
        <v>0.014614</v>
      </c>
      <c r="N6" t="str">
        <v>0.900474</v>
      </c>
      <c r="O6" t="str">
        <v>0.899665</v>
      </c>
      <c r="P6" t="str">
        <f>0.61365*EXP((17.502*AA6)/(240.97+AA6))</f>
        <v>1.823514</v>
      </c>
      <c r="Q6" t="str">
        <f>P6-N6</f>
        <v>0.923039</v>
      </c>
      <c r="R6" t="str">
        <v>8.941213</v>
      </c>
      <c r="S6" t="str">
        <v>8.949259</v>
      </c>
      <c r="T6" t="str">
        <f>(P6/AB6)*1000</f>
        <v>18.122778</v>
      </c>
      <c r="U6" t="str">
        <f>V6*AV6</f>
        <v>0.441786</v>
      </c>
      <c r="V6" t="str">
        <v>7.500000</v>
      </c>
      <c r="W6" t="str">
        <v>51.40</v>
      </c>
      <c r="X6" t="str">
        <v>51.35</v>
      </c>
      <c r="Y6" t="str">
        <v>15.36</v>
      </c>
      <c r="Z6" t="str">
        <v>15.99</v>
      </c>
      <c r="AA6" t="str">
        <f>(Z6-Y6)*(Y6*0+0)+Z6</f>
        <v>15.99</v>
      </c>
      <c r="AB6" t="str">
        <v>100.62</v>
      </c>
      <c r="AC6" t="str">
        <v>79.5</v>
      </c>
      <c r="AD6" t="str">
        <v>79.4</v>
      </c>
      <c r="AE6" t="str">
        <v>0.1</v>
      </c>
      <c r="AF6" t="str">
        <v>1267</v>
      </c>
      <c r="AG6" t="str">
        <v>4.145</v>
      </c>
      <c r="AH6" t="str">
        <v>13:09:53</v>
      </c>
      <c r="AI6" t="str">
        <v>2025-03-11</v>
      </c>
      <c r="AJ6" t="str">
        <v>-0.48</v>
      </c>
      <c r="AK6" t="str">
        <v>1</v>
      </c>
      <c r="AL6" t="str">
        <v>0.001</v>
      </c>
      <c r="AM6" t="str">
        <v>0.001</v>
      </c>
      <c r="AN6" t="str">
        <v>-0.002</v>
      </c>
      <c r="AO6" t="str">
        <v>-0.005</v>
      </c>
      <c r="AP6" t="str">
        <v>-0.013</v>
      </c>
      <c r="AQ6" t="str">
        <v>-0.029</v>
      </c>
      <c r="AR6" t="str">
        <v>1</v>
      </c>
      <c r="AS6" t="str">
        <v>75</v>
      </c>
      <c r="AT6" t="str">
        <v>0.001</v>
      </c>
      <c r="AU6" t="str">
        <v>2.000000</v>
      </c>
      <c r="AV6" t="str">
        <v>0.058905</v>
      </c>
      <c r="AW6" t="str">
        <v>0.000000</v>
      </c>
      <c r="AX6" t="str">
        <v>0.029230</v>
      </c>
      <c r="AY6" t="str">
        <v>0.000000</v>
      </c>
      <c r="AZ6" t="str">
        <v>0.000000</v>
      </c>
      <c r="BA6" t="str">
        <v>-0.000068</v>
      </c>
      <c r="BB6" t="str">
        <v>standard</v>
      </c>
      <c r="BC6" t="str">
        <v>2.484703</v>
      </c>
      <c r="BD6" t="str">
        <v>2.523322</v>
      </c>
      <c r="BE6" t="str">
        <v>1.059991</v>
      </c>
      <c r="BF6" t="str">
        <v>0.756827</v>
      </c>
      <c r="BG6" t="str">
        <v>0.401493</v>
      </c>
      <c r="BH6" t="str">
        <v>0.008517</v>
      </c>
      <c r="BI6" t="str">
        <v>0.057497</v>
      </c>
      <c r="BJ6" t="str">
        <v>1.218315</v>
      </c>
      <c r="BK6" t="str">
        <v>43.405296</v>
      </c>
      <c r="BL6" t="str">
        <v>0.000136</v>
      </c>
      <c r="BM6" t="str">
        <v>2.400461</v>
      </c>
      <c r="BN6" t="str">
        <v>-0.000053</v>
      </c>
      <c r="BO6" t="str">
        <v>1.000000</v>
      </c>
      <c r="BP6" t="str">
        <v>2.435166</v>
      </c>
      <c r="BQ6" t="str">
        <v>-0.000058</v>
      </c>
      <c r="BR6" t="str">
        <v>1.000000</v>
      </c>
      <c r="BS6" t="str">
        <v>0.601058</v>
      </c>
      <c r="BT6" t="str">
        <v>0.603298</v>
      </c>
      <c r="BU6" t="str">
        <v>0.107219</v>
      </c>
      <c r="BV6" t="str">
        <v>0.000000</v>
      </c>
      <c r="BW6" t="str">
        <v/>
      </c>
      <c r="BX6" t="str">
        <v>PFA-00225</v>
      </c>
      <c r="BY6" t="str">
        <v>PSA-00237</v>
      </c>
      <c r="BZ6" t="str">
        <v/>
      </c>
      <c r="CA6" t="str">
        <v>RHS-00303</v>
      </c>
      <c r="CB6" t="str">
        <v>3.0.0</v>
      </c>
      <c r="CC6" t="str">
        <v>2025-03-08T00:27:09.674Z</v>
      </c>
    </row>
    <row r="7">
      <c r="A7" t="str">
        <v>4</v>
      </c>
      <c r="B7" t="str">
        <v>13:11:46</v>
      </c>
      <c r="C7" t="str">
        <v>2025-03-11</v>
      </c>
      <c r="D7" t="str">
        <v>Petal_2025_low</v>
      </c>
      <c r="E7" t="str">
        <v>glb and ks</v>
      </c>
      <c r="F7" t="str">
        <v/>
      </c>
      <c r="G7" t="str">
        <v/>
      </c>
      <c r="H7" t="str">
        <v>004</v>
      </c>
      <c r="I7" t="str">
        <v/>
      </c>
      <c r="J7" t="str">
        <f>1/((1/L7)-(1/K7))</f>
        <v>0.001765</v>
      </c>
      <c r="K7" t="str">
        <f>AW7+(AX7*AC7)+(AY7*AC7*POWER(V7,2))+(AZ7*AC7*V7)+(BA7*POWER(AC7,2))</f>
        <v>1.888352</v>
      </c>
      <c r="L7" t="str">
        <f>((M7/1000)*(1000-((T7+S7)/2)))/(T7-S7)</f>
        <v>0.001763</v>
      </c>
      <c r="M7" t="str">
        <f>(AC7*(S7-R7))/(100*U7*(1000-S7))*1000</f>
        <v>0.016222</v>
      </c>
      <c r="N7" t="str">
        <v>0.934708</v>
      </c>
      <c r="O7" t="str">
        <v>0.933804</v>
      </c>
      <c r="P7" t="str">
        <f>0.61365*EXP((17.502*AA7)/(240.97+AA7))</f>
        <v>1.847582</v>
      </c>
      <c r="Q7" t="str">
        <f>P7-N7</f>
        <v>0.912873</v>
      </c>
      <c r="R7" t="str">
        <v>9.280320</v>
      </c>
      <c r="S7" t="str">
        <v>9.289303</v>
      </c>
      <c r="T7" t="str">
        <f>(P7/AB7)*1000</f>
        <v>18.361607</v>
      </c>
      <c r="U7" t="str">
        <f>V7*AV7</f>
        <v>0.441786</v>
      </c>
      <c r="V7" t="str">
        <v>7.500000</v>
      </c>
      <c r="W7" t="str">
        <v>52.85</v>
      </c>
      <c r="X7" t="str">
        <v>52.79</v>
      </c>
      <c r="Y7" t="str">
        <v>15.51</v>
      </c>
      <c r="Z7" t="str">
        <v>16.20</v>
      </c>
      <c r="AA7" t="str">
        <f>(Z7-Y7)*(Y7*0+0)+Z7</f>
        <v>16.20</v>
      </c>
      <c r="AB7" t="str">
        <v>100.62</v>
      </c>
      <c r="AC7" t="str">
        <v>79.0</v>
      </c>
      <c r="AD7" t="str">
        <v>79.4</v>
      </c>
      <c r="AE7" t="str">
        <v>-0.5</v>
      </c>
      <c r="AF7" t="str">
        <v>50</v>
      </c>
      <c r="AG7" t="str">
        <v>4.144</v>
      </c>
      <c r="AH7" t="str">
        <v>13:09:53</v>
      </c>
      <c r="AI7" t="str">
        <v>2025-03-11</v>
      </c>
      <c r="AJ7" t="str">
        <v>-0.48</v>
      </c>
      <c r="AK7" t="str">
        <v>1</v>
      </c>
      <c r="AL7" t="str">
        <v>-0.001</v>
      </c>
      <c r="AM7" t="str">
        <v>-0.000</v>
      </c>
      <c r="AN7" t="str">
        <v>0.002</v>
      </c>
      <c r="AO7" t="str">
        <v>-0.006</v>
      </c>
      <c r="AP7" t="str">
        <v>-0.013</v>
      </c>
      <c r="AQ7" t="str">
        <v>-0.024</v>
      </c>
      <c r="AR7" t="str">
        <v>1</v>
      </c>
      <c r="AS7" t="str">
        <v>75</v>
      </c>
      <c r="AT7" t="str">
        <v>0.001</v>
      </c>
      <c r="AU7" t="str">
        <v>2.000000</v>
      </c>
      <c r="AV7" t="str">
        <v>0.058905</v>
      </c>
      <c r="AW7" t="str">
        <v>0.000000</v>
      </c>
      <c r="AX7" t="str">
        <v>0.029230</v>
      </c>
      <c r="AY7" t="str">
        <v>0.000000</v>
      </c>
      <c r="AZ7" t="str">
        <v>0.000000</v>
      </c>
      <c r="BA7" t="str">
        <v>-0.000068</v>
      </c>
      <c r="BB7" t="str">
        <v>standard</v>
      </c>
      <c r="BC7" t="str">
        <v>2.486691</v>
      </c>
      <c r="BD7" t="str">
        <v>2.525391</v>
      </c>
      <c r="BE7" t="str">
        <v>1.056745</v>
      </c>
      <c r="BF7" t="str">
        <v>0.756828</v>
      </c>
      <c r="BG7" t="str">
        <v>0.399104</v>
      </c>
      <c r="BH7" t="str">
        <v>0.009118</v>
      </c>
      <c r="BI7" t="str">
        <v>0.060456</v>
      </c>
      <c r="BJ7" t="str">
        <v>0.150661</v>
      </c>
      <c r="BK7" t="str">
        <v>43.021919</v>
      </c>
      <c r="BL7" t="str">
        <v>0.000138</v>
      </c>
      <c r="BM7" t="str">
        <v>2.400461</v>
      </c>
      <c r="BN7" t="str">
        <v>-0.000053</v>
      </c>
      <c r="BO7" t="str">
        <v>1.000000</v>
      </c>
      <c r="BP7" t="str">
        <v>2.435166</v>
      </c>
      <c r="BQ7" t="str">
        <v>-0.000058</v>
      </c>
      <c r="BR7" t="str">
        <v>1.000000</v>
      </c>
      <c r="BS7" t="str">
        <v>0.601058</v>
      </c>
      <c r="BT7" t="str">
        <v>0.603298</v>
      </c>
      <c r="BU7" t="str">
        <v>0.107219</v>
      </c>
      <c r="BV7" t="str">
        <v>0.000000</v>
      </c>
      <c r="BW7" t="str">
        <v/>
      </c>
      <c r="BX7" t="str">
        <v>PFA-00225</v>
      </c>
      <c r="BY7" t="str">
        <v>PSA-00237</v>
      </c>
      <c r="BZ7" t="str">
        <v/>
      </c>
      <c r="CA7" t="str">
        <v>RHS-00303</v>
      </c>
      <c r="CB7" t="str">
        <v>3.0.0</v>
      </c>
      <c r="CC7" t="str">
        <v>2025-03-08T00:27:09.674Z</v>
      </c>
    </row>
    <row r="8">
      <c r="A8" t="str">
        <v>5</v>
      </c>
      <c r="B8" t="str">
        <v>13:12:45</v>
      </c>
      <c r="C8" t="str">
        <v>2025-03-11</v>
      </c>
      <c r="D8" t="str">
        <v>Petal_2025_low</v>
      </c>
      <c r="E8" t="str">
        <v>glb and ks</v>
      </c>
      <c r="F8" t="str">
        <v/>
      </c>
      <c r="G8" t="str">
        <v/>
      </c>
      <c r="H8" t="str">
        <v>005</v>
      </c>
      <c r="I8" t="str">
        <v/>
      </c>
      <c r="J8" t="str">
        <f>1/((1/L8)-(1/K8))</f>
        <v>0.004648</v>
      </c>
      <c r="K8" t="str">
        <f>AW8+(AX8*AC8)+(AY8*AC8*POWER(V8,2))+(AZ8*AC8*V8)+(BA8*POWER(AC8,2))</f>
        <v>1.894089</v>
      </c>
      <c r="L8" t="str">
        <f>((M8/1000)*(1000-((T8+S8)/2)))/(T8-S8)</f>
        <v>0.004637</v>
      </c>
      <c r="M8" t="str">
        <f>(AC8*(S8-R8))/(100*U8*(1000-S8))*1000</f>
        <v>0.040329</v>
      </c>
      <c r="N8" t="str">
        <v>0.948752</v>
      </c>
      <c r="O8" t="str">
        <v>0.946514</v>
      </c>
      <c r="P8" t="str">
        <f>0.61365*EXP((17.502*AA8)/(240.97+AA8))</f>
        <v>1.811883</v>
      </c>
      <c r="Q8" t="str">
        <f>P8-N8</f>
        <v>0.863131</v>
      </c>
      <c r="R8" t="str">
        <v>9.407074</v>
      </c>
      <c r="S8" t="str">
        <v>9.429316</v>
      </c>
      <c r="T8" t="str">
        <f>(P8/AB8)*1000</f>
        <v>18.007673</v>
      </c>
      <c r="U8" t="str">
        <f>V8*AV8</f>
        <v>0.441786</v>
      </c>
      <c r="V8" t="str">
        <v>7.500000</v>
      </c>
      <c r="W8" t="str">
        <v>52.76</v>
      </c>
      <c r="X8" t="str">
        <v>52.64</v>
      </c>
      <c r="Y8" t="str">
        <v>15.77</v>
      </c>
      <c r="Z8" t="str">
        <v>15.89</v>
      </c>
      <c r="AA8" t="str">
        <f>(Z8-Y8)*(Y8*0+0)+Z8</f>
        <v>15.89</v>
      </c>
      <c r="AB8" t="str">
        <v>100.62</v>
      </c>
      <c r="AC8" t="str">
        <v>79.3</v>
      </c>
      <c r="AD8" t="str">
        <v>80.2</v>
      </c>
      <c r="AE8" t="str">
        <v>-1.0</v>
      </c>
      <c r="AF8" t="str">
        <v>783</v>
      </c>
      <c r="AG8" t="str">
        <v>4.143</v>
      </c>
      <c r="AH8" t="str">
        <v>13:09:53</v>
      </c>
      <c r="AI8" t="str">
        <v>2025-03-11</v>
      </c>
      <c r="AJ8" t="str">
        <v>-0.48</v>
      </c>
      <c r="AK8" t="str">
        <v>1</v>
      </c>
      <c r="AL8" t="str">
        <v>-0.000</v>
      </c>
      <c r="AM8" t="str">
        <v>0.001</v>
      </c>
      <c r="AN8" t="str">
        <v>-0.001</v>
      </c>
      <c r="AO8" t="str">
        <v>-0.006</v>
      </c>
      <c r="AP8" t="str">
        <v>-0.008</v>
      </c>
      <c r="AQ8" t="str">
        <v>-0.020</v>
      </c>
      <c r="AR8" t="str">
        <v>1</v>
      </c>
      <c r="AS8" t="str">
        <v>75</v>
      </c>
      <c r="AT8" t="str">
        <v>0.001</v>
      </c>
      <c r="AU8" t="str">
        <v>2.000000</v>
      </c>
      <c r="AV8" t="str">
        <v>0.058905</v>
      </c>
      <c r="AW8" t="str">
        <v>0.000000</v>
      </c>
      <c r="AX8" t="str">
        <v>0.029230</v>
      </c>
      <c r="AY8" t="str">
        <v>0.000000</v>
      </c>
      <c r="AZ8" t="str">
        <v>0.000000</v>
      </c>
      <c r="BA8" t="str">
        <v>-0.000068</v>
      </c>
      <c r="BB8" t="str">
        <v>standard</v>
      </c>
      <c r="BC8" t="str">
        <v>2.486410</v>
      </c>
      <c r="BD8" t="str">
        <v>2.525206</v>
      </c>
      <c r="BE8" t="str">
        <v>1.058818</v>
      </c>
      <c r="BF8" t="str">
        <v>0.758371</v>
      </c>
      <c r="BG8" t="str">
        <v>0.394982</v>
      </c>
      <c r="BH8" t="str">
        <v>0.002928</v>
      </c>
      <c r="BI8" t="str">
        <v>0.066241</v>
      </c>
      <c r="BJ8" t="str">
        <v>0.793939</v>
      </c>
      <c r="BK8" t="str">
        <v>42.398571</v>
      </c>
      <c r="BL8" t="str">
        <v>0.000136</v>
      </c>
      <c r="BM8" t="str">
        <v>2.400461</v>
      </c>
      <c r="BN8" t="str">
        <v>-0.000053</v>
      </c>
      <c r="BO8" t="str">
        <v>1.000000</v>
      </c>
      <c r="BP8" t="str">
        <v>2.435166</v>
      </c>
      <c r="BQ8" t="str">
        <v>-0.000058</v>
      </c>
      <c r="BR8" t="str">
        <v>1.000000</v>
      </c>
      <c r="BS8" t="str">
        <v>0.601058</v>
      </c>
      <c r="BT8" t="str">
        <v>0.603298</v>
      </c>
      <c r="BU8" t="str">
        <v>0.107219</v>
      </c>
      <c r="BV8" t="str">
        <v>0.000000</v>
      </c>
      <c r="BW8" t="str">
        <v/>
      </c>
      <c r="BX8" t="str">
        <v>PFA-00225</v>
      </c>
      <c r="BY8" t="str">
        <v>PSA-00237</v>
      </c>
      <c r="BZ8" t="str">
        <v/>
      </c>
      <c r="CA8" t="str">
        <v>RHS-00303</v>
      </c>
      <c r="CB8" t="str">
        <v>3.0.0</v>
      </c>
      <c r="CC8" t="str">
        <v>2025-03-08T00:27:09.674Z</v>
      </c>
    </row>
    <row r="9">
      <c r="A9" t="str">
        <v>6</v>
      </c>
      <c r="B9" t="str">
        <v>13:13:09</v>
      </c>
      <c r="C9" t="str">
        <v>2025-03-11</v>
      </c>
      <c r="D9" t="str">
        <v>Petal_2025_low</v>
      </c>
      <c r="E9" t="str">
        <v>glb and ks</v>
      </c>
      <c r="F9" t="str">
        <v/>
      </c>
      <c r="G9" t="str">
        <v/>
      </c>
      <c r="H9" t="str">
        <v>006</v>
      </c>
      <c r="I9" t="str">
        <v/>
      </c>
      <c r="J9" t="str">
        <f>1/((1/L9)-(1/K9))</f>
        <v>0.003306</v>
      </c>
      <c r="K9" t="str">
        <f>AW9+(AX9*AC9)+(AY9*AC9*POWER(V9,2))+(AZ9*AC9*V9)+(BA9*POWER(AC9,2))</f>
        <v>1.901695</v>
      </c>
      <c r="L9" t="str">
        <f>((M9/1000)*(1000-((T9+S9)/2)))/(T9-S9)</f>
        <v>0.003300</v>
      </c>
      <c r="M9" t="str">
        <f>(AC9*(S9-R9))/(100*U9*(1000-S9))*1000</f>
        <v>0.029015</v>
      </c>
      <c r="N9" t="str">
        <v>0.951980</v>
      </c>
      <c r="O9" t="str">
        <v>0.950379</v>
      </c>
      <c r="P9" t="str">
        <f>0.61365*EXP((17.502*AA9)/(240.97+AA9))</f>
        <v>1.824388</v>
      </c>
      <c r="Q9" t="str">
        <f>P9-N9</f>
        <v>0.872407</v>
      </c>
      <c r="R9" t="str">
        <v>9.444992</v>
      </c>
      <c r="S9" t="str">
        <v>9.460911</v>
      </c>
      <c r="T9" t="str">
        <f>(P9/AB9)*1000</f>
        <v>18.131014</v>
      </c>
      <c r="U9" t="str">
        <f>V9*AV9</f>
        <v>0.441786</v>
      </c>
      <c r="V9" t="str">
        <v>7.500000</v>
      </c>
      <c r="W9" t="str">
        <v>52.59</v>
      </c>
      <c r="X9" t="str">
        <v>52.50</v>
      </c>
      <c r="Y9" t="str">
        <v>15.88</v>
      </c>
      <c r="Z9" t="str">
        <v>16.00</v>
      </c>
      <c r="AA9" t="str">
        <f>(Z9-Y9)*(Y9*0+0)+Z9</f>
        <v>16.00</v>
      </c>
      <c r="AB9" t="str">
        <v>100.62</v>
      </c>
      <c r="AC9" t="str">
        <v>79.8</v>
      </c>
      <c r="AD9" t="str">
        <v>79.3</v>
      </c>
      <c r="AE9" t="str">
        <v>0.6</v>
      </c>
      <c r="AF9" t="str">
        <v>50</v>
      </c>
      <c r="AG9" t="str">
        <v>4.141</v>
      </c>
      <c r="AH9" t="str">
        <v>13:09:53</v>
      </c>
      <c r="AI9" t="str">
        <v>2025-03-11</v>
      </c>
      <c r="AJ9" t="str">
        <v>-0.48</v>
      </c>
      <c r="AK9" t="str">
        <v>1</v>
      </c>
      <c r="AL9" t="str">
        <v>0.001</v>
      </c>
      <c r="AM9" t="str">
        <v>0.000</v>
      </c>
      <c r="AN9" t="str">
        <v>0.003</v>
      </c>
      <c r="AO9" t="str">
        <v>-0.003</v>
      </c>
      <c r="AP9" t="str">
        <v>-0.010</v>
      </c>
      <c r="AQ9" t="str">
        <v>-0.016</v>
      </c>
      <c r="AR9" t="str">
        <v>1</v>
      </c>
      <c r="AS9" t="str">
        <v>75</v>
      </c>
      <c r="AT9" t="str">
        <v>0.001</v>
      </c>
      <c r="AU9" t="str">
        <v>2.000000</v>
      </c>
      <c r="AV9" t="str">
        <v>0.058905</v>
      </c>
      <c r="AW9" t="str">
        <v>0.000000</v>
      </c>
      <c r="AX9" t="str">
        <v>0.029230</v>
      </c>
      <c r="AY9" t="str">
        <v>0.000000</v>
      </c>
      <c r="AZ9" t="str">
        <v>0.000000</v>
      </c>
      <c r="BA9" t="str">
        <v>-0.000068</v>
      </c>
      <c r="BB9" t="str">
        <v>standard</v>
      </c>
      <c r="BC9" t="str">
        <v>2.486192</v>
      </c>
      <c r="BD9" t="str">
        <v>2.524928</v>
      </c>
      <c r="BE9" t="str">
        <v>1.061578</v>
      </c>
      <c r="BF9" t="str">
        <v>0.756588</v>
      </c>
      <c r="BG9" t="str">
        <v>0.393316</v>
      </c>
      <c r="BH9" t="str">
        <v>0.002937</v>
      </c>
      <c r="BI9" t="str">
        <v>0.068559</v>
      </c>
      <c r="BJ9" t="str">
        <v>0.150755</v>
      </c>
      <c r="BK9" t="str">
        <v>42.206882</v>
      </c>
      <c r="BL9" t="str">
        <v>0.000139</v>
      </c>
      <c r="BM9" t="str">
        <v>2.400461</v>
      </c>
      <c r="BN9" t="str">
        <v>-0.000053</v>
      </c>
      <c r="BO9" t="str">
        <v>1.000000</v>
      </c>
      <c r="BP9" t="str">
        <v>2.435166</v>
      </c>
      <c r="BQ9" t="str">
        <v>-0.000058</v>
      </c>
      <c r="BR9" t="str">
        <v>1.000000</v>
      </c>
      <c r="BS9" t="str">
        <v>0.601058</v>
      </c>
      <c r="BT9" t="str">
        <v>0.603298</v>
      </c>
      <c r="BU9" t="str">
        <v>0.107219</v>
      </c>
      <c r="BV9" t="str">
        <v>0.000000</v>
      </c>
      <c r="BW9" t="str">
        <v/>
      </c>
      <c r="BX9" t="str">
        <v>PFA-00225</v>
      </c>
      <c r="BY9" t="str">
        <v>PSA-00237</v>
      </c>
      <c r="BZ9" t="str">
        <v/>
      </c>
      <c r="CA9" t="str">
        <v>RHS-00303</v>
      </c>
      <c r="CB9" t="str">
        <v>3.0.0</v>
      </c>
      <c r="CC9" t="str">
        <v>2025-03-08T00:27:09.674Z</v>
      </c>
    </row>
    <row r="10">
      <c r="A10" t="str">
        <v>7</v>
      </c>
      <c r="B10" t="str">
        <v>13:14:17</v>
      </c>
      <c r="C10" t="str">
        <v>2025-03-11</v>
      </c>
      <c r="D10" t="str">
        <v>Petal_2025_low</v>
      </c>
      <c r="E10" t="str">
        <v>glb and ks</v>
      </c>
      <c r="F10" t="str">
        <v/>
      </c>
      <c r="G10" t="str">
        <v/>
      </c>
      <c r="H10" t="str">
        <v>007</v>
      </c>
      <c r="I10" t="str">
        <v/>
      </c>
      <c r="J10" t="str">
        <f>1/((1/L10)-(1/K10))</f>
        <v>0.001645</v>
      </c>
      <c r="K10" t="str">
        <f>AW10+(AX10*AC10)+(AY10*AC10*POWER(V10,2))+(AZ10*AC10*V10)+(BA10*POWER(AC10,2))</f>
        <v>1.897712</v>
      </c>
      <c r="L10" t="str">
        <f>((M10/1000)*(1000-((T10+S10)/2)))/(T10-S10)</f>
        <v>0.001643</v>
      </c>
      <c r="M10" t="str">
        <f>(AC10*(S10-R10))/(100*U10*(1000-S10))*1000</f>
        <v>0.015806</v>
      </c>
      <c r="N10" t="str">
        <v>0.970869</v>
      </c>
      <c r="O10" t="str">
        <v>0.969995</v>
      </c>
      <c r="P10" t="str">
        <f>0.61365*EXP((17.502*AA10)/(240.97+AA10))</f>
        <v>1.924666</v>
      </c>
      <c r="Q10" t="str">
        <f>P10-N10</f>
        <v>0.953797</v>
      </c>
      <c r="R10" t="str">
        <v>9.641017</v>
      </c>
      <c r="S10" t="str">
        <v>9.649711</v>
      </c>
      <c r="T10" t="str">
        <f>(P10/AB10)*1000</f>
        <v>19.129732</v>
      </c>
      <c r="U10" t="str">
        <f>V10*AV10</f>
        <v>0.441786</v>
      </c>
      <c r="V10" t="str">
        <v>7.500000</v>
      </c>
      <c r="W10" t="str">
        <v>53.36</v>
      </c>
      <c r="X10" t="str">
        <v>53.31</v>
      </c>
      <c r="Y10" t="str">
        <v>15.96</v>
      </c>
      <c r="Z10" t="str">
        <v>16.84</v>
      </c>
      <c r="AA10" t="str">
        <f>(Z10-Y10)*(Y10*0+0)+Z10</f>
        <v>16.84</v>
      </c>
      <c r="AB10" t="str">
        <v>100.61</v>
      </c>
      <c r="AC10" t="str">
        <v>79.5</v>
      </c>
      <c r="AD10" t="str">
        <v>79.8</v>
      </c>
      <c r="AE10" t="str">
        <v>-0.3</v>
      </c>
      <c r="AF10" t="str">
        <v>1754</v>
      </c>
      <c r="AG10" t="str">
        <v>4.141</v>
      </c>
      <c r="AH10" t="str">
        <v>13:09:53</v>
      </c>
      <c r="AI10" t="str">
        <v>2025-03-11</v>
      </c>
      <c r="AJ10" t="str">
        <v>-0.48</v>
      </c>
      <c r="AK10" t="str">
        <v>1</v>
      </c>
      <c r="AL10" t="str">
        <v>0.001</v>
      </c>
      <c r="AM10" t="str">
        <v>-0.000</v>
      </c>
      <c r="AN10" t="str">
        <v>-0.005</v>
      </c>
      <c r="AO10" t="str">
        <v>-0.005</v>
      </c>
      <c r="AP10" t="str">
        <v>-0.006</v>
      </c>
      <c r="AQ10" t="str">
        <v>-0.012</v>
      </c>
      <c r="AR10" t="str">
        <v>1</v>
      </c>
      <c r="AS10" t="str">
        <v>75</v>
      </c>
      <c r="AT10" t="str">
        <v>0.001</v>
      </c>
      <c r="AU10" t="str">
        <v>2.000000</v>
      </c>
      <c r="AV10" t="str">
        <v>0.058905</v>
      </c>
      <c r="AW10" t="str">
        <v>0.000000</v>
      </c>
      <c r="AX10" t="str">
        <v>0.029230</v>
      </c>
      <c r="AY10" t="str">
        <v>0.000000</v>
      </c>
      <c r="AZ10" t="str">
        <v>0.000000</v>
      </c>
      <c r="BA10" t="str">
        <v>-0.000068</v>
      </c>
      <c r="BB10" t="str">
        <v>standard</v>
      </c>
      <c r="BC10" t="str">
        <v>2.487305</v>
      </c>
      <c r="BD10" t="str">
        <v>2.526024</v>
      </c>
      <c r="BE10" t="str">
        <v>1.060131</v>
      </c>
      <c r="BF10" t="str">
        <v>0.757524</v>
      </c>
      <c r="BG10" t="str">
        <v>0.392052</v>
      </c>
      <c r="BH10" t="str">
        <v>0.011248</v>
      </c>
      <c r="BI10" t="str">
        <v>0.075281</v>
      </c>
      <c r="BJ10" t="str">
        <v>1.645169</v>
      </c>
      <c r="BK10" t="str">
        <v>41.705849</v>
      </c>
      <c r="BL10" t="str">
        <v>0.000143</v>
      </c>
      <c r="BM10" t="str">
        <v>2.400461</v>
      </c>
      <c r="BN10" t="str">
        <v>-0.000053</v>
      </c>
      <c r="BO10" t="str">
        <v>1.000000</v>
      </c>
      <c r="BP10" t="str">
        <v>2.435166</v>
      </c>
      <c r="BQ10" t="str">
        <v>-0.000058</v>
      </c>
      <c r="BR10" t="str">
        <v>1.000000</v>
      </c>
      <c r="BS10" t="str">
        <v>0.601058</v>
      </c>
      <c r="BT10" t="str">
        <v>0.603298</v>
      </c>
      <c r="BU10" t="str">
        <v>0.107219</v>
      </c>
      <c r="BV10" t="str">
        <v>0.000000</v>
      </c>
      <c r="BW10" t="str">
        <v/>
      </c>
      <c r="BX10" t="str">
        <v>PFA-00225</v>
      </c>
      <c r="BY10" t="str">
        <v>PSA-00237</v>
      </c>
      <c r="BZ10" t="str">
        <v/>
      </c>
      <c r="CA10" t="str">
        <v>RHS-00303</v>
      </c>
      <c r="CB10" t="str">
        <v>3.0.0</v>
      </c>
      <c r="CC10" t="str">
        <v>2025-03-08T00:27:09.674Z</v>
      </c>
    </row>
    <row r="11">
      <c r="A11" t="str">
        <v>8</v>
      </c>
      <c r="B11" t="str">
        <v>13:14:36</v>
      </c>
      <c r="C11" t="str">
        <v>2025-03-11</v>
      </c>
      <c r="D11" t="str">
        <v>Petal_2025_low</v>
      </c>
      <c r="E11" t="str">
        <v>glb and ks</v>
      </c>
      <c r="F11" t="str">
        <v/>
      </c>
      <c r="G11" t="str">
        <v/>
      </c>
      <c r="H11" t="str">
        <v>008</v>
      </c>
      <c r="I11" t="str">
        <v/>
      </c>
      <c r="J11" t="str">
        <f>1/((1/L11)-(1/K11))</f>
        <v>0.002411</v>
      </c>
      <c r="K11" t="str">
        <f>AW11+(AX11*AC11)+(AY11*AC11*POWER(V11,2))+(AZ11*AC11*V11)+(BA11*POWER(AC11,2))</f>
        <v>1.896885</v>
      </c>
      <c r="L11" t="str">
        <f>((M11/1000)*(1000-((T11+S11)/2)))/(T11-S11)</f>
        <v>0.002408</v>
      </c>
      <c r="M11" t="str">
        <f>(AC11*(S11-R11))/(100*U11*(1000-S11))*1000</f>
        <v>0.021422</v>
      </c>
      <c r="N11" t="str">
        <v>0.967507</v>
      </c>
      <c r="O11" t="str">
        <v>0.966321</v>
      </c>
      <c r="P11" t="str">
        <f>0.61365*EXP((17.502*AA11)/(240.97+AA11))</f>
        <v>1.850010</v>
      </c>
      <c r="Q11" t="str">
        <f>P11-N11</f>
        <v>0.882503</v>
      </c>
      <c r="R11" t="str">
        <v>9.604288</v>
      </c>
      <c r="S11" t="str">
        <v>9.616077</v>
      </c>
      <c r="T11" t="str">
        <f>(P11/AB11)*1000</f>
        <v>18.387295</v>
      </c>
      <c r="U11" t="str">
        <f>V11*AV11</f>
        <v>0.441786</v>
      </c>
      <c r="V11" t="str">
        <v>7.500000</v>
      </c>
      <c r="W11" t="str">
        <v>52.98</v>
      </c>
      <c r="X11" t="str">
        <v>52.92</v>
      </c>
      <c r="Y11" t="str">
        <v>16.01</v>
      </c>
      <c r="Z11" t="str">
        <v>16.22</v>
      </c>
      <c r="AA11" t="str">
        <f>(Z11-Y11)*(Y11*0+0)+Z11</f>
        <v>16.22</v>
      </c>
      <c r="AB11" t="str">
        <v>100.61</v>
      </c>
      <c r="AC11" t="str">
        <v>79.5</v>
      </c>
      <c r="AD11" t="str">
        <v>80.0</v>
      </c>
      <c r="AE11" t="str">
        <v>-0.6</v>
      </c>
      <c r="AF11" t="str">
        <v>1370</v>
      </c>
      <c r="AG11" t="str">
        <v>4.140</v>
      </c>
      <c r="AH11" t="str">
        <v>13:09:53</v>
      </c>
      <c r="AI11" t="str">
        <v>2025-03-11</v>
      </c>
      <c r="AJ11" t="str">
        <v>-0.48</v>
      </c>
      <c r="AK11" t="str">
        <v>1</v>
      </c>
      <c r="AL11" t="str">
        <v>-0.000</v>
      </c>
      <c r="AM11" t="str">
        <v>-0.000</v>
      </c>
      <c r="AN11" t="str">
        <v>-0.000</v>
      </c>
      <c r="AO11" t="str">
        <v>-0.005</v>
      </c>
      <c r="AP11" t="str">
        <v>-0.006</v>
      </c>
      <c r="AQ11" t="str">
        <v>-0.012</v>
      </c>
      <c r="AR11" t="str">
        <v>1</v>
      </c>
      <c r="AS11" t="str">
        <v>75</v>
      </c>
      <c r="AT11" t="str">
        <v>0.001</v>
      </c>
      <c r="AU11" t="str">
        <v>2.000000</v>
      </c>
      <c r="AV11" t="str">
        <v>0.058905</v>
      </c>
      <c r="AW11" t="str">
        <v>0.000000</v>
      </c>
      <c r="AX11" t="str">
        <v>0.029230</v>
      </c>
      <c r="AY11" t="str">
        <v>0.000000</v>
      </c>
      <c r="AZ11" t="str">
        <v>0.000000</v>
      </c>
      <c r="BA11" t="str">
        <v>-0.000068</v>
      </c>
      <c r="BB11" t="str">
        <v>standard</v>
      </c>
      <c r="BC11" t="str">
        <v>2.486750</v>
      </c>
      <c r="BD11" t="str">
        <v>2.525473</v>
      </c>
      <c r="BE11" t="str">
        <v>1.059831</v>
      </c>
      <c r="BF11" t="str">
        <v>0.757953</v>
      </c>
      <c r="BG11" t="str">
        <v>0.391183</v>
      </c>
      <c r="BH11" t="str">
        <v>0.003821</v>
      </c>
      <c r="BI11" t="str">
        <v>0.077062</v>
      </c>
      <c r="BJ11" t="str">
        <v>1.308534</v>
      </c>
      <c r="BK11" t="str">
        <v>41.591049</v>
      </c>
      <c r="BL11" t="str">
        <v>0.000141</v>
      </c>
      <c r="BM11" t="str">
        <v>2.400461</v>
      </c>
      <c r="BN11" t="str">
        <v>-0.000053</v>
      </c>
      <c r="BO11" t="str">
        <v>1.000000</v>
      </c>
      <c r="BP11" t="str">
        <v>2.435166</v>
      </c>
      <c r="BQ11" t="str">
        <v>-0.000058</v>
      </c>
      <c r="BR11" t="str">
        <v>1.000000</v>
      </c>
      <c r="BS11" t="str">
        <v>0.601058</v>
      </c>
      <c r="BT11" t="str">
        <v>0.603298</v>
      </c>
      <c r="BU11" t="str">
        <v>0.107219</v>
      </c>
      <c r="BV11" t="str">
        <v>0.000000</v>
      </c>
      <c r="BW11" t="str">
        <v/>
      </c>
      <c r="BX11" t="str">
        <v>PFA-00225</v>
      </c>
      <c r="BY11" t="str">
        <v>PSA-00237</v>
      </c>
      <c r="BZ11" t="str">
        <v/>
      </c>
      <c r="CA11" t="str">
        <v>RHS-00303</v>
      </c>
      <c r="CB11" t="str">
        <v>3.0.0</v>
      </c>
      <c r="CC11" t="str">
        <v>2025-03-08T00:27:09.674Z</v>
      </c>
    </row>
    <row r="12">
      <c r="A12" t="str">
        <v>9</v>
      </c>
      <c r="B12" t="str">
        <v>13:15:13</v>
      </c>
      <c r="C12" t="str">
        <v>2025-03-11</v>
      </c>
      <c r="D12" t="str">
        <v>Petal_2025_low</v>
      </c>
      <c r="E12" t="str">
        <v>glb and ks</v>
      </c>
      <c r="F12" t="str">
        <v/>
      </c>
      <c r="G12" t="str">
        <v/>
      </c>
      <c r="H12" t="str">
        <v>009</v>
      </c>
      <c r="I12" t="str">
        <v/>
      </c>
      <c r="J12" t="str">
        <f>1/((1/L12)-(1/K12))</f>
        <v>0.003004</v>
      </c>
      <c r="K12" t="str">
        <f>AW12+(AX12*AC12)+(AY12*AC12*POWER(V12,2))+(AZ12*AC12*V12)+(BA12*POWER(AC12,2))</f>
        <v>1.897362</v>
      </c>
      <c r="L12" t="str">
        <f>((M12/1000)*(1000-((T12+S12)/2)))/(T12-S12)</f>
        <v>0.002999</v>
      </c>
      <c r="M12" t="str">
        <f>(AC12*(S12-R12))/(100*U12*(1000-S12))*1000</f>
        <v>0.033507</v>
      </c>
      <c r="N12" t="str">
        <v>0.964101</v>
      </c>
      <c r="O12" t="str">
        <v>0.962246</v>
      </c>
      <c r="P12" t="str">
        <f>0.61365*EXP((17.502*AA12)/(240.97+AA12))</f>
        <v>2.071353</v>
      </c>
      <c r="Q12" t="str">
        <f>P12-N12</f>
        <v>1.107252</v>
      </c>
      <c r="R12" t="str">
        <v>9.563432</v>
      </c>
      <c r="S12" t="str">
        <v>9.581867</v>
      </c>
      <c r="T12" t="str">
        <f>(P12/AB12)*1000</f>
        <v>20.586464</v>
      </c>
      <c r="U12" t="str">
        <f>V12*AV12</f>
        <v>0.441786</v>
      </c>
      <c r="V12" t="str">
        <v>7.500000</v>
      </c>
      <c r="W12" t="str">
        <v>52.48</v>
      </c>
      <c r="X12" t="str">
        <v>52.38</v>
      </c>
      <c r="Y12" t="str">
        <v>16.11</v>
      </c>
      <c r="Z12" t="str">
        <v>18.00</v>
      </c>
      <c r="AA12" t="str">
        <f>(Z12-Y12)*(Y12*0+0)+Z12</f>
        <v>18.00</v>
      </c>
      <c r="AB12" t="str">
        <v>100.62</v>
      </c>
      <c r="AC12" t="str">
        <v>79.5</v>
      </c>
      <c r="AD12" t="str">
        <v>79.1</v>
      </c>
      <c r="AE12" t="str">
        <v>0.5</v>
      </c>
      <c r="AF12" t="str">
        <v>1638</v>
      </c>
      <c r="AG12" t="str">
        <v>4.140</v>
      </c>
      <c r="AH12" t="str">
        <v>13:09:53</v>
      </c>
      <c r="AI12" t="str">
        <v>2025-03-11</v>
      </c>
      <c r="AJ12" t="str">
        <v>-0.48</v>
      </c>
      <c r="AK12" t="str">
        <v>1</v>
      </c>
      <c r="AL12" t="str">
        <v>-0.001</v>
      </c>
      <c r="AM12" t="str">
        <v>-0.000</v>
      </c>
      <c r="AN12" t="str">
        <v>-0.004</v>
      </c>
      <c r="AO12" t="str">
        <v>-0.003</v>
      </c>
      <c r="AP12" t="str">
        <v>-0.006</v>
      </c>
      <c r="AQ12" t="str">
        <v>-0.008</v>
      </c>
      <c r="AR12" t="str">
        <v>1</v>
      </c>
      <c r="AS12" t="str">
        <v>75</v>
      </c>
      <c r="AT12" t="str">
        <v>0.001</v>
      </c>
      <c r="AU12" t="str">
        <v>2.000000</v>
      </c>
      <c r="AV12" t="str">
        <v>0.058905</v>
      </c>
      <c r="AW12" t="str">
        <v>0.000000</v>
      </c>
      <c r="AX12" t="str">
        <v>0.029230</v>
      </c>
      <c r="AY12" t="str">
        <v>0.000000</v>
      </c>
      <c r="AZ12" t="str">
        <v>0.000000</v>
      </c>
      <c r="BA12" t="str">
        <v>-0.000068</v>
      </c>
      <c r="BB12" t="str">
        <v>standard</v>
      </c>
      <c r="BC12" t="str">
        <v>2.485973</v>
      </c>
      <c r="BD12" t="str">
        <v>2.524719</v>
      </c>
      <c r="BE12" t="str">
        <v>1.060004</v>
      </c>
      <c r="BF12" t="str">
        <v>0.756145</v>
      </c>
      <c r="BG12" t="str">
        <v>0.389698</v>
      </c>
      <c r="BH12" t="str">
        <v>0.022454</v>
      </c>
      <c r="BI12" t="str">
        <v>0.080680</v>
      </c>
      <c r="BJ12" t="str">
        <v>1.543468</v>
      </c>
      <c r="BK12" t="str">
        <v>41.388630</v>
      </c>
      <c r="BL12" t="str">
        <v>0.000141</v>
      </c>
      <c r="BM12" t="str">
        <v>2.400461</v>
      </c>
      <c r="BN12" t="str">
        <v>-0.000053</v>
      </c>
      <c r="BO12" t="str">
        <v>1.000000</v>
      </c>
      <c r="BP12" t="str">
        <v>2.435166</v>
      </c>
      <c r="BQ12" t="str">
        <v>-0.000058</v>
      </c>
      <c r="BR12" t="str">
        <v>1.000000</v>
      </c>
      <c r="BS12" t="str">
        <v>0.601058</v>
      </c>
      <c r="BT12" t="str">
        <v>0.603298</v>
      </c>
      <c r="BU12" t="str">
        <v>0.107219</v>
      </c>
      <c r="BV12" t="str">
        <v>0.000000</v>
      </c>
      <c r="BW12" t="str">
        <v/>
      </c>
      <c r="BX12" t="str">
        <v>PFA-00225</v>
      </c>
      <c r="BY12" t="str">
        <v>PSA-00237</v>
      </c>
      <c r="BZ12" t="str">
        <v/>
      </c>
      <c r="CA12" t="str">
        <v>RHS-00303</v>
      </c>
      <c r="CB12" t="str">
        <v>3.0.0</v>
      </c>
      <c r="CC12" t="str">
        <v>2025-03-08T00:27:09.674Z</v>
      </c>
    </row>
    <row r="13">
      <c r="A13" t="str">
        <v>10</v>
      </c>
      <c r="B13" t="str">
        <v>13:16:53</v>
      </c>
      <c r="C13" t="str">
        <v>2025-03-11</v>
      </c>
      <c r="D13" t="str">
        <v>Petal_2025_low</v>
      </c>
      <c r="E13" t="str">
        <v>glb and ks</v>
      </c>
      <c r="F13" t="str">
        <v/>
      </c>
      <c r="G13" t="str">
        <v/>
      </c>
      <c r="H13" t="str">
        <v>010</v>
      </c>
      <c r="I13" t="str">
        <v/>
      </c>
      <c r="J13" t="str">
        <f>1/((1/L13)-(1/K13))</f>
        <v>0.006760</v>
      </c>
      <c r="K13" t="str">
        <f>AW13+(AX13*AC13)+(AY13*AC13*POWER(V13,2))+(AZ13*AC13*V13)+(BA13*POWER(AC13,2))</f>
        <v>1.899344</v>
      </c>
      <c r="L13" t="str">
        <f>((M13/1000)*(1000-((T13+S13)/2)))/(T13-S13)</f>
        <v>0.006736</v>
      </c>
      <c r="M13" t="str">
        <f>(AC13*(S13-R13))/(100*U13*(1000-S13))*1000</f>
        <v>0.070532</v>
      </c>
      <c r="N13" t="str">
        <v>1.001515</v>
      </c>
      <c r="O13" t="str">
        <v>0.997618</v>
      </c>
      <c r="P13" t="str">
        <f>0.61365*EXP((17.502*AA13)/(240.97+AA13))</f>
        <v>2.038842</v>
      </c>
      <c r="Q13" t="str">
        <f>P13-N13</f>
        <v>1.037328</v>
      </c>
      <c r="R13" t="str">
        <v>9.917738</v>
      </c>
      <c r="S13" t="str">
        <v>9.956477</v>
      </c>
      <c r="T13" t="str">
        <f>(P13/AB13)*1000</f>
        <v>20.268990</v>
      </c>
      <c r="U13" t="str">
        <f>V13*AV13</f>
        <v>0.441786</v>
      </c>
      <c r="V13" t="str">
        <v>7.500000</v>
      </c>
      <c r="W13" t="str">
        <v>53.83</v>
      </c>
      <c r="X13" t="str">
        <v>53.62</v>
      </c>
      <c r="Y13" t="str">
        <v>16.30</v>
      </c>
      <c r="Z13" t="str">
        <v>17.75</v>
      </c>
      <c r="AA13" t="str">
        <f>(Z13-Y13)*(Y13*0+0)+Z13</f>
        <v>17.75</v>
      </c>
      <c r="AB13" t="str">
        <v>100.59</v>
      </c>
      <c r="AC13" t="str">
        <v>79.6</v>
      </c>
      <c r="AD13" t="str">
        <v>79.8</v>
      </c>
      <c r="AE13" t="str">
        <v>-0.2</v>
      </c>
      <c r="AF13" t="str">
        <v>1599</v>
      </c>
      <c r="AG13" t="str">
        <v>4.138</v>
      </c>
      <c r="AH13" t="str">
        <v>13:09:53</v>
      </c>
      <c r="AI13" t="str">
        <v>2025-03-11</v>
      </c>
      <c r="AJ13" t="str">
        <v>-0.48</v>
      </c>
      <c r="AK13" t="str">
        <v>1</v>
      </c>
      <c r="AL13" t="str">
        <v>0.000</v>
      </c>
      <c r="AM13" t="str">
        <v>0.001</v>
      </c>
      <c r="AN13" t="str">
        <v>0.002</v>
      </c>
      <c r="AO13" t="str">
        <v>-0.002</v>
      </c>
      <c r="AP13" t="str">
        <v>-0.002</v>
      </c>
      <c r="AQ13" t="str">
        <v>-0.003</v>
      </c>
      <c r="AR13" t="str">
        <v>1</v>
      </c>
      <c r="AS13" t="str">
        <v>75</v>
      </c>
      <c r="AT13" t="str">
        <v>0.001</v>
      </c>
      <c r="AU13" t="str">
        <v>2.000000</v>
      </c>
      <c r="AV13" t="str">
        <v>0.058905</v>
      </c>
      <c r="AW13" t="str">
        <v>0.000000</v>
      </c>
      <c r="AX13" t="str">
        <v>0.029230</v>
      </c>
      <c r="AY13" t="str">
        <v>0.000000</v>
      </c>
      <c r="AZ13" t="str">
        <v>0.000000</v>
      </c>
      <c r="BA13" t="str">
        <v>-0.000068</v>
      </c>
      <c r="BB13" t="str">
        <v>standard</v>
      </c>
      <c r="BC13" t="str">
        <v>2.487659</v>
      </c>
      <c r="BD13" t="str">
        <v>2.526625</v>
      </c>
      <c r="BE13" t="str">
        <v>1.060724</v>
      </c>
      <c r="BF13" t="str">
        <v>0.757646</v>
      </c>
      <c r="BG13" t="str">
        <v>0.386590</v>
      </c>
      <c r="BH13" t="str">
        <v>0.017434</v>
      </c>
      <c r="BI13" t="str">
        <v>0.090007</v>
      </c>
      <c r="BJ13" t="str">
        <v>1.508663</v>
      </c>
      <c r="BK13" t="str">
        <v>40.944817</v>
      </c>
      <c r="BL13" t="str">
        <v>0.000136</v>
      </c>
      <c r="BM13" t="str">
        <v>2.400461</v>
      </c>
      <c r="BN13" t="str">
        <v>-0.000053</v>
      </c>
      <c r="BO13" t="str">
        <v>1.000000</v>
      </c>
      <c r="BP13" t="str">
        <v>2.435166</v>
      </c>
      <c r="BQ13" t="str">
        <v>-0.000058</v>
      </c>
      <c r="BR13" t="str">
        <v>1.000000</v>
      </c>
      <c r="BS13" t="str">
        <v>0.601058</v>
      </c>
      <c r="BT13" t="str">
        <v>0.603298</v>
      </c>
      <c r="BU13" t="str">
        <v>0.107219</v>
      </c>
      <c r="BV13" t="str">
        <v>0.000000</v>
      </c>
      <c r="BW13" t="str">
        <v/>
      </c>
      <c r="BX13" t="str">
        <v>PFA-00225</v>
      </c>
      <c r="BY13" t="str">
        <v>PSA-00237</v>
      </c>
      <c r="BZ13" t="str">
        <v/>
      </c>
      <c r="CA13" t="str">
        <v>RHS-00303</v>
      </c>
      <c r="CB13" t="str">
        <v>3.0.0</v>
      </c>
      <c r="CC13" t="str">
        <v>2025-03-08T00:27:09.674Z</v>
      </c>
    </row>
    <row r="14">
      <c r="A14" t="str">
        <v>11</v>
      </c>
      <c r="B14" t="str">
        <v>13:17:36</v>
      </c>
      <c r="C14" t="str">
        <v>2025-03-11</v>
      </c>
      <c r="D14" t="str">
        <v>Petal_2025_low</v>
      </c>
      <c r="E14" t="str">
        <v>glb and ks</v>
      </c>
      <c r="F14" t="str">
        <v/>
      </c>
      <c r="G14" t="str">
        <v/>
      </c>
      <c r="H14" t="str">
        <v>011</v>
      </c>
      <c r="I14" t="str">
        <v/>
      </c>
      <c r="J14" t="str">
        <f>1/((1/L14)-(1/K14))</f>
        <v>-0.001467</v>
      </c>
      <c r="K14" t="str">
        <f>AW14+(AX14*AC14)+(AY14*AC14*POWER(V14,2))+(AZ14*AC14*V14)+(BA14*POWER(AC14,2))</f>
        <v>1.903312</v>
      </c>
      <c r="L14" t="str">
        <f>((M14/1000)*(1000-((T14+S14)/2)))/(T14-S14)</f>
        <v>-0.001469</v>
      </c>
      <c r="M14" t="str">
        <f>(AC14*(S14-R14))/(100*U14*(1000-S14))*1000</f>
        <v>-0.017206</v>
      </c>
      <c r="N14" t="str">
        <v>1.009016</v>
      </c>
      <c r="O14" t="str">
        <v>1.009965</v>
      </c>
      <c r="P14" t="str">
        <f>0.61365*EXP((17.502*AA14)/(240.97+AA14))</f>
        <v>2.169212</v>
      </c>
      <c r="Q14" t="str">
        <f>P14-N14</f>
        <v>1.160195</v>
      </c>
      <c r="R14" t="str">
        <v>10.038038</v>
      </c>
      <c r="S14" t="str">
        <v>10.028614</v>
      </c>
      <c r="T14" t="str">
        <f>(P14/AB14)*1000</f>
        <v>21.559793</v>
      </c>
      <c r="U14" t="str">
        <f>V14*AV14</f>
        <v>0.441786</v>
      </c>
      <c r="V14" t="str">
        <v>7.500000</v>
      </c>
      <c r="W14" t="str">
        <v>53.85</v>
      </c>
      <c r="X14" t="str">
        <v>53.91</v>
      </c>
      <c r="Y14" t="str">
        <v>16.41</v>
      </c>
      <c r="Z14" t="str">
        <v>18.74</v>
      </c>
      <c r="AA14" t="str">
        <f>(Z14-Y14)*(Y14*0+0)+Z14</f>
        <v>18.74</v>
      </c>
      <c r="AB14" t="str">
        <v>100.61</v>
      </c>
      <c r="AC14" t="str">
        <v>79.8</v>
      </c>
      <c r="AD14" t="str">
        <v>79.5</v>
      </c>
      <c r="AE14" t="str">
        <v>0.4</v>
      </c>
      <c r="AF14" t="str">
        <v>1922</v>
      </c>
      <c r="AG14" t="str">
        <v>4.138</v>
      </c>
      <c r="AH14" t="str">
        <v>13:09:53</v>
      </c>
      <c r="AI14" t="str">
        <v>2025-03-11</v>
      </c>
      <c r="AJ14" t="str">
        <v>-0.48</v>
      </c>
      <c r="AK14" t="str">
        <v>1</v>
      </c>
      <c r="AL14" t="str">
        <v>-0.002</v>
      </c>
      <c r="AM14" t="str">
        <v>-0.001</v>
      </c>
      <c r="AN14" t="str">
        <v>-0.003</v>
      </c>
      <c r="AO14" t="str">
        <v>-0.003</v>
      </c>
      <c r="AP14" t="str">
        <v>-0.004</v>
      </c>
      <c r="AQ14" t="str">
        <v>-0.008</v>
      </c>
      <c r="AR14" t="str">
        <v>1</v>
      </c>
      <c r="AS14" t="str">
        <v>75</v>
      </c>
      <c r="AT14" t="str">
        <v>0.001</v>
      </c>
      <c r="AU14" t="str">
        <v>2.000000</v>
      </c>
      <c r="AV14" t="str">
        <v>0.058905</v>
      </c>
      <c r="AW14" t="str">
        <v>0.000000</v>
      </c>
      <c r="AX14" t="str">
        <v>0.029230</v>
      </c>
      <c r="AY14" t="str">
        <v>0.000000</v>
      </c>
      <c r="AZ14" t="str">
        <v>0.000000</v>
      </c>
      <c r="BA14" t="str">
        <v>-0.000068</v>
      </c>
      <c r="BB14" t="str">
        <v>standard</v>
      </c>
      <c r="BC14" t="str">
        <v>2.488029</v>
      </c>
      <c r="BD14" t="str">
        <v>2.526634</v>
      </c>
      <c r="BE14" t="str">
        <v>1.062166</v>
      </c>
      <c r="BF14" t="str">
        <v>0.757015</v>
      </c>
      <c r="BG14" t="str">
        <v>0.384882</v>
      </c>
      <c r="BH14" t="str">
        <v>0.027233</v>
      </c>
      <c r="BI14" t="str">
        <v>0.094060</v>
      </c>
      <c r="BJ14" t="str">
        <v>1.791814</v>
      </c>
      <c r="BK14" t="str">
        <v>40.789604</v>
      </c>
      <c r="BL14" t="str">
        <v>0.000134</v>
      </c>
      <c r="BM14" t="str">
        <v>2.400461</v>
      </c>
      <c r="BN14" t="str">
        <v>-0.000053</v>
      </c>
      <c r="BO14" t="str">
        <v>1.000000</v>
      </c>
      <c r="BP14" t="str">
        <v>2.435166</v>
      </c>
      <c r="BQ14" t="str">
        <v>-0.000058</v>
      </c>
      <c r="BR14" t="str">
        <v>1.000000</v>
      </c>
      <c r="BS14" t="str">
        <v>0.601058</v>
      </c>
      <c r="BT14" t="str">
        <v>0.603298</v>
      </c>
      <c r="BU14" t="str">
        <v>0.107219</v>
      </c>
      <c r="BV14" t="str">
        <v>0.000000</v>
      </c>
      <c r="BW14" t="str">
        <v/>
      </c>
      <c r="BX14" t="str">
        <v>PFA-00225</v>
      </c>
      <c r="BY14" t="str">
        <v>PSA-00237</v>
      </c>
      <c r="BZ14" t="str">
        <v/>
      </c>
      <c r="CA14" t="str">
        <v>RHS-00303</v>
      </c>
      <c r="CB14" t="str">
        <v>3.0.0</v>
      </c>
      <c r="CC14" t="str">
        <v>2025-03-08T00:27:09.674Z</v>
      </c>
    </row>
    <row r="15">
      <c r="A15" t="str">
        <v>12</v>
      </c>
      <c r="B15" t="str">
        <v>13:17:55</v>
      </c>
      <c r="C15" t="str">
        <v>2025-03-11</v>
      </c>
      <c r="D15" t="str">
        <v>Petal_2025_low</v>
      </c>
      <c r="E15" t="str">
        <v>glb and ks</v>
      </c>
      <c r="F15" t="str">
        <v/>
      </c>
      <c r="G15" t="str">
        <v/>
      </c>
      <c r="H15" t="str">
        <v>012</v>
      </c>
      <c r="I15" t="str">
        <v/>
      </c>
      <c r="J15" t="str">
        <f>1/((1/L15)-(1/K15))</f>
        <v>-0.000009</v>
      </c>
      <c r="K15" t="str">
        <f>AW15+(AX15*AC15)+(AY15*AC15*POWER(V15,2))+(AZ15*AC15*V15)+(BA15*POWER(AC15,2))</f>
        <v>1.900443</v>
      </c>
      <c r="L15" t="str">
        <f>((M15/1000)*(1000-((T15+S15)/2)))/(T15-S15)</f>
        <v>-0.000009</v>
      </c>
      <c r="M15" t="str">
        <f>(AC15*(S15-R15))/(100*U15*(1000-S15))*1000</f>
        <v>-0.000097</v>
      </c>
      <c r="N15" t="str">
        <v>1.031456</v>
      </c>
      <c r="O15" t="str">
        <v>1.031462</v>
      </c>
      <c r="P15" t="str">
        <f>0.61365*EXP((17.502*AA15)/(240.97+AA15))</f>
        <v>2.145814</v>
      </c>
      <c r="Q15" t="str">
        <f>P15-N15</f>
        <v>1.114357</v>
      </c>
      <c r="R15" t="str">
        <v>10.251010</v>
      </c>
      <c r="S15" t="str">
        <v>10.250957</v>
      </c>
      <c r="T15" t="str">
        <f>(P15/AB15)*1000</f>
        <v>21.325809</v>
      </c>
      <c r="U15" t="str">
        <f>V15*AV15</f>
        <v>0.441786</v>
      </c>
      <c r="V15" t="str">
        <v>7.500000</v>
      </c>
      <c r="W15" t="str">
        <v>54.77</v>
      </c>
      <c r="X15" t="str">
        <v>54.77</v>
      </c>
      <c r="Y15" t="str">
        <v>16.50</v>
      </c>
      <c r="Z15" t="str">
        <v>18.56</v>
      </c>
      <c r="AA15" t="str">
        <f>(Z15-Y15)*(Y15*0+0)+Z15</f>
        <v>18.56</v>
      </c>
      <c r="AB15" t="str">
        <v>100.62</v>
      </c>
      <c r="AC15" t="str">
        <v>79.7</v>
      </c>
      <c r="AD15" t="str">
        <v>80.2</v>
      </c>
      <c r="AE15" t="str">
        <v>-0.6</v>
      </c>
      <c r="AF15" t="str">
        <v>983</v>
      </c>
      <c r="AG15" t="str">
        <v>4.135</v>
      </c>
      <c r="AH15" t="str">
        <v>13:09:53</v>
      </c>
      <c r="AI15" t="str">
        <v>2025-03-11</v>
      </c>
      <c r="AJ15" t="str">
        <v>-0.48</v>
      </c>
      <c r="AK15" t="str">
        <v>1</v>
      </c>
      <c r="AL15" t="str">
        <v>0.001</v>
      </c>
      <c r="AM15" t="str">
        <v>0.001</v>
      </c>
      <c r="AN15" t="str">
        <v>-0.002</v>
      </c>
      <c r="AO15" t="str">
        <v>-0.003</v>
      </c>
      <c r="AP15" t="str">
        <v>-0.004</v>
      </c>
      <c r="AQ15" t="str">
        <v>-0.007</v>
      </c>
      <c r="AR15" t="str">
        <v>1</v>
      </c>
      <c r="AS15" t="str">
        <v>75</v>
      </c>
      <c r="AT15" t="str">
        <v>0.001</v>
      </c>
      <c r="AU15" t="str">
        <v>2.000000</v>
      </c>
      <c r="AV15" t="str">
        <v>0.058905</v>
      </c>
      <c r="AW15" t="str">
        <v>0.000000</v>
      </c>
      <c r="AX15" t="str">
        <v>0.029230</v>
      </c>
      <c r="AY15" t="str">
        <v>0.000000</v>
      </c>
      <c r="AZ15" t="str">
        <v>0.000000</v>
      </c>
      <c r="BA15" t="str">
        <v>-0.000068</v>
      </c>
      <c r="BB15" t="str">
        <v>standard</v>
      </c>
      <c r="BC15" t="str">
        <v>2.489212</v>
      </c>
      <c r="BD15" t="str">
        <v>2.527934</v>
      </c>
      <c r="BE15" t="str">
        <v>1.061123</v>
      </c>
      <c r="BF15" t="str">
        <v>0.758456</v>
      </c>
      <c r="BG15" t="str">
        <v>0.383632</v>
      </c>
      <c r="BH15" t="str">
        <v>0.024381</v>
      </c>
      <c r="BI15" t="str">
        <v>0.095747</v>
      </c>
      <c r="BJ15" t="str">
        <v>0.968512</v>
      </c>
      <c r="BK15" t="str">
        <v>40.729523</v>
      </c>
      <c r="BL15" t="str">
        <v>0.000136</v>
      </c>
      <c r="BM15" t="str">
        <v>2.400461</v>
      </c>
      <c r="BN15" t="str">
        <v>-0.000053</v>
      </c>
      <c r="BO15" t="str">
        <v>1.000000</v>
      </c>
      <c r="BP15" t="str">
        <v>2.435166</v>
      </c>
      <c r="BQ15" t="str">
        <v>-0.000058</v>
      </c>
      <c r="BR15" t="str">
        <v>1.000000</v>
      </c>
      <c r="BS15" t="str">
        <v>0.601058</v>
      </c>
      <c r="BT15" t="str">
        <v>0.603298</v>
      </c>
      <c r="BU15" t="str">
        <v>0.107219</v>
      </c>
      <c r="BV15" t="str">
        <v>0.000000</v>
      </c>
      <c r="BW15" t="str">
        <v/>
      </c>
      <c r="BX15" t="str">
        <v>PFA-00225</v>
      </c>
      <c r="BY15" t="str">
        <v>PSA-00237</v>
      </c>
      <c r="BZ15" t="str">
        <v/>
      </c>
      <c r="CA15" t="str">
        <v>RHS-00303</v>
      </c>
      <c r="CB15" t="str">
        <v>3.0.0</v>
      </c>
      <c r="CC15" t="str">
        <v>2025-03-08T00:27:09.674Z</v>
      </c>
    </row>
    <row r="16">
      <c r="A16" t="str">
        <v>13</v>
      </c>
      <c r="B16" t="str">
        <v>13:21:15</v>
      </c>
      <c r="C16" t="str">
        <v>2025-03-11</v>
      </c>
      <c r="D16" t="str">
        <v>Petal_2025_low</v>
      </c>
      <c r="E16" t="str">
        <v>glb and ks</v>
      </c>
      <c r="F16" t="str">
        <v/>
      </c>
      <c r="G16" t="str">
        <v/>
      </c>
      <c r="H16" t="str">
        <v>013</v>
      </c>
      <c r="I16" t="str">
        <v/>
      </c>
      <c r="J16" t="str">
        <f>1/((1/L16)-(1/K16))</f>
        <v>0.003520</v>
      </c>
      <c r="K16" t="str">
        <f>AW16+(AX16*AC16)+(AY16*AC16*POWER(V16,2))+(AZ16*AC16*V16)+(BA16*POWER(AC16,2))</f>
        <v>1.905743</v>
      </c>
      <c r="L16" t="str">
        <f>((M16/1000)*(1000-((T16+S16)/2)))/(T16-S16)</f>
        <v>0.003514</v>
      </c>
      <c r="M16" t="str">
        <f>(AC16*(S16-R16))/(100*U16*(1000-S16))*1000</f>
        <v>0.039229</v>
      </c>
      <c r="N16" t="str">
        <v>1.009911</v>
      </c>
      <c r="O16" t="str">
        <v>1.007753</v>
      </c>
      <c r="P16" t="str">
        <f>0.61365*EXP((17.502*AA16)/(240.97+AA16))</f>
        <v>2.115690</v>
      </c>
      <c r="Q16" t="str">
        <f>P16-N16</f>
        <v>1.105779</v>
      </c>
      <c r="R16" t="str">
        <v>10.016724</v>
      </c>
      <c r="S16" t="str">
        <v>10.038175</v>
      </c>
      <c r="T16" t="str">
        <f>(P16/AB16)*1000</f>
        <v>21.029253</v>
      </c>
      <c r="U16" t="str">
        <f>V16*AV16</f>
        <v>0.441786</v>
      </c>
      <c r="V16" t="str">
        <v>7.500000</v>
      </c>
      <c r="W16" t="str">
        <v>53.64</v>
      </c>
      <c r="X16" t="str">
        <v>53.53</v>
      </c>
      <c r="Y16" t="str">
        <v>16.49</v>
      </c>
      <c r="Z16" t="str">
        <v>18.34</v>
      </c>
      <c r="AA16" t="str">
        <f>(Z16-Y16)*(Y16*0+0)+Z16</f>
        <v>18.34</v>
      </c>
      <c r="AB16" t="str">
        <v>100.61</v>
      </c>
      <c r="AC16" t="str">
        <v>80.0</v>
      </c>
      <c r="AD16" t="str">
        <v>79.6</v>
      </c>
      <c r="AE16" t="str">
        <v>0.5</v>
      </c>
      <c r="AF16" t="str">
        <v>1879</v>
      </c>
      <c r="AG16" t="str">
        <v>4.134</v>
      </c>
      <c r="AH16" t="str">
        <v>13:20:51</v>
      </c>
      <c r="AI16" t="str">
        <v>2025-03-11</v>
      </c>
      <c r="AJ16" t="str">
        <v>-0.45</v>
      </c>
      <c r="AK16" t="str">
        <v>1</v>
      </c>
      <c r="AL16" t="str">
        <v>0.001</v>
      </c>
      <c r="AM16" t="str">
        <v>0.000</v>
      </c>
      <c r="AN16" t="str">
        <v>-0.001</v>
      </c>
      <c r="AO16" t="str">
        <v>-0.001</v>
      </c>
      <c r="AP16" t="str">
        <v>-0.001</v>
      </c>
      <c r="AQ16" t="str">
        <v>-0.005</v>
      </c>
      <c r="AR16" t="str">
        <v>1</v>
      </c>
      <c r="AS16" t="str">
        <v>75</v>
      </c>
      <c r="AT16" t="str">
        <v>0.001</v>
      </c>
      <c r="AU16" t="str">
        <v>2.000000</v>
      </c>
      <c r="AV16" t="str">
        <v>0.058905</v>
      </c>
      <c r="AW16" t="str">
        <v>0.000000</v>
      </c>
      <c r="AX16" t="str">
        <v>0.029230</v>
      </c>
      <c r="AY16" t="str">
        <v>0.000000</v>
      </c>
      <c r="AZ16" t="str">
        <v>0.000000</v>
      </c>
      <c r="BA16" t="str">
        <v>-0.000068</v>
      </c>
      <c r="BB16" t="str">
        <v>standard</v>
      </c>
      <c r="BC16" t="str">
        <v>2.487481</v>
      </c>
      <c r="BD16" t="str">
        <v>2.526268</v>
      </c>
      <c r="BE16" t="str">
        <v>1.063052</v>
      </c>
      <c r="BF16" t="str">
        <v>0.757183</v>
      </c>
      <c r="BG16" t="str">
        <v>0.383693</v>
      </c>
      <c r="BH16" t="str">
        <v>0.021900</v>
      </c>
      <c r="BI16" t="str">
        <v>0.113678</v>
      </c>
      <c r="BJ16" t="str">
        <v>1.754726</v>
      </c>
      <c r="BK16" t="str">
        <v>40.194511</v>
      </c>
      <c r="BL16" t="str">
        <v>0.000140</v>
      </c>
      <c r="BM16" t="str">
        <v>2.400461</v>
      </c>
      <c r="BN16" t="str">
        <v>-0.000053</v>
      </c>
      <c r="BO16" t="str">
        <v>1.000000</v>
      </c>
      <c r="BP16" t="str">
        <v>2.435166</v>
      </c>
      <c r="BQ16" t="str">
        <v>-0.000058</v>
      </c>
      <c r="BR16" t="str">
        <v>1.000000</v>
      </c>
      <c r="BS16" t="str">
        <v>0.601058</v>
      </c>
      <c r="BT16" t="str">
        <v>0.603298</v>
      </c>
      <c r="BU16" t="str">
        <v>0.107219</v>
      </c>
      <c r="BV16" t="str">
        <v>0.000000</v>
      </c>
      <c r="BW16" t="str">
        <v/>
      </c>
      <c r="BX16" t="str">
        <v>PFA-00225</v>
      </c>
      <c r="BY16" t="str">
        <v>PSA-00237</v>
      </c>
      <c r="BZ16" t="str">
        <v/>
      </c>
      <c r="CA16" t="str">
        <v>RHS-00303</v>
      </c>
      <c r="CB16" t="str">
        <v>3.0.0</v>
      </c>
      <c r="CC16" t="str">
        <v>2025-03-08T00:27:09.674Z</v>
      </c>
    </row>
    <row r="17">
      <c r="A17" t="str">
        <v>14</v>
      </c>
      <c r="B17" t="str">
        <v>13:21:33</v>
      </c>
      <c r="C17" t="str">
        <v>2025-03-11</v>
      </c>
      <c r="D17" t="str">
        <v>Petal_2025_low</v>
      </c>
      <c r="E17" t="str">
        <v>glb and ks</v>
      </c>
      <c r="F17" t="str">
        <v/>
      </c>
      <c r="G17" t="str">
        <v/>
      </c>
      <c r="H17" t="str">
        <v>014</v>
      </c>
      <c r="I17" t="str">
        <v/>
      </c>
      <c r="J17" t="str">
        <f>1/((1/L17)-(1/K17))</f>
        <v>0.004657</v>
      </c>
      <c r="K17" t="str">
        <f>AW17+(AX17*AC17)+(AY17*AC17*POWER(V17,2))+(AZ17*AC17*V17)+(BA17*POWER(AC17,2))</f>
        <v>1.899619</v>
      </c>
      <c r="L17" t="str">
        <f>((M17/1000)*(1000-((T17+S17)/2)))/(T17-S17)</f>
        <v>0.004646</v>
      </c>
      <c r="M17" t="str">
        <f>(AC17*(S17-R17))/(100*U17*(1000-S17))*1000</f>
        <v>0.039974</v>
      </c>
      <c r="N17" t="str">
        <v>1.006199</v>
      </c>
      <c r="O17" t="str">
        <v>1.003990</v>
      </c>
      <c r="P17" t="str">
        <f>0.61365*EXP((17.502*AA17)/(240.97+AA17))</f>
        <v>1.859609</v>
      </c>
      <c r="Q17" t="str">
        <f>P17-N17</f>
        <v>0.853410</v>
      </c>
      <c r="R17" t="str">
        <v>9.978657</v>
      </c>
      <c r="S17" t="str">
        <v>10.000607</v>
      </c>
      <c r="T17" t="str">
        <f>(P17/AB17)*1000</f>
        <v>18.482651</v>
      </c>
      <c r="U17" t="str">
        <f>V17*AV17</f>
        <v>0.441786</v>
      </c>
      <c r="V17" t="str">
        <v>7.500000</v>
      </c>
      <c r="W17" t="str">
        <v>53.34</v>
      </c>
      <c r="X17" t="str">
        <v>53.22</v>
      </c>
      <c r="Y17" t="str">
        <v>16.52</v>
      </c>
      <c r="Z17" t="str">
        <v>16.30</v>
      </c>
      <c r="AA17" t="str">
        <f>(Z17-Y17)*(Y17*0+0)+Z17</f>
        <v>16.30</v>
      </c>
      <c r="AB17" t="str">
        <v>100.61</v>
      </c>
      <c r="AC17" t="str">
        <v>79.6</v>
      </c>
      <c r="AD17" t="str">
        <v>79.9</v>
      </c>
      <c r="AE17" t="str">
        <v>-0.3</v>
      </c>
      <c r="AF17" t="str">
        <v>137</v>
      </c>
      <c r="AG17" t="str">
        <v>4.132</v>
      </c>
      <c r="AH17" t="str">
        <v>13:20:51</v>
      </c>
      <c r="AI17" t="str">
        <v>2025-03-11</v>
      </c>
      <c r="AJ17" t="str">
        <v>-0.45</v>
      </c>
      <c r="AK17" t="str">
        <v>1</v>
      </c>
      <c r="AL17" t="str">
        <v>-0.001</v>
      </c>
      <c r="AM17" t="str">
        <v>-0.000</v>
      </c>
      <c r="AN17" t="str">
        <v>0.002</v>
      </c>
      <c r="AO17" t="str">
        <v>-0.000</v>
      </c>
      <c r="AP17" t="str">
        <v>-0.001</v>
      </c>
      <c r="AQ17" t="str">
        <v>-0.005</v>
      </c>
      <c r="AR17" t="str">
        <v>1</v>
      </c>
      <c r="AS17" t="str">
        <v>75</v>
      </c>
      <c r="AT17" t="str">
        <v>0.001</v>
      </c>
      <c r="AU17" t="str">
        <v>2.000000</v>
      </c>
      <c r="AV17" t="str">
        <v>0.058905</v>
      </c>
      <c r="AW17" t="str">
        <v>0.000000</v>
      </c>
      <c r="AX17" t="str">
        <v>0.029230</v>
      </c>
      <c r="AY17" t="str">
        <v>0.000000</v>
      </c>
      <c r="AZ17" t="str">
        <v>0.000000</v>
      </c>
      <c r="BA17" t="str">
        <v>-0.000068</v>
      </c>
      <c r="BB17" t="str">
        <v>standard</v>
      </c>
      <c r="BC17" t="str">
        <v>2.487050</v>
      </c>
      <c r="BD17" t="str">
        <v>2.525823</v>
      </c>
      <c r="BE17" t="str">
        <v>1.060823</v>
      </c>
      <c r="BF17" t="str">
        <v>0.757750</v>
      </c>
      <c r="BG17" t="str">
        <v>0.383217</v>
      </c>
      <c r="BH17" t="str">
        <v>-0.000972</v>
      </c>
      <c r="BI17" t="str">
        <v>0.115187</v>
      </c>
      <c r="BJ17" t="str">
        <v>0.227072</v>
      </c>
      <c r="BK17" t="str">
        <v>40.145157</v>
      </c>
      <c r="BL17" t="str">
        <v>0.000143</v>
      </c>
      <c r="BM17" t="str">
        <v>2.400461</v>
      </c>
      <c r="BN17" t="str">
        <v>-0.000053</v>
      </c>
      <c r="BO17" t="str">
        <v>1.000000</v>
      </c>
      <c r="BP17" t="str">
        <v>2.435166</v>
      </c>
      <c r="BQ17" t="str">
        <v>-0.000058</v>
      </c>
      <c r="BR17" t="str">
        <v>1.000000</v>
      </c>
      <c r="BS17" t="str">
        <v>0.601058</v>
      </c>
      <c r="BT17" t="str">
        <v>0.603298</v>
      </c>
      <c r="BU17" t="str">
        <v>0.107219</v>
      </c>
      <c r="BV17" t="str">
        <v>0.000000</v>
      </c>
      <c r="BW17" t="str">
        <v/>
      </c>
      <c r="BX17" t="str">
        <v>PFA-00225</v>
      </c>
      <c r="BY17" t="str">
        <v>PSA-00237</v>
      </c>
      <c r="BZ17" t="str">
        <v/>
      </c>
      <c r="CA17" t="str">
        <v>RHS-00303</v>
      </c>
      <c r="CB17" t="str">
        <v>3.0.0</v>
      </c>
      <c r="CC17" t="str">
        <v>2025-03-08T00:27:09.674Z</v>
      </c>
    </row>
    <row r="18">
      <c r="A18" t="str">
        <v>15</v>
      </c>
      <c r="B18" t="str">
        <v>13:24:06</v>
      </c>
      <c r="C18" t="str">
        <v>2025-03-11</v>
      </c>
      <c r="D18" t="str">
        <v>Petal_2025_low</v>
      </c>
      <c r="E18" t="str">
        <v>glb and ks</v>
      </c>
      <c r="F18" t="str">
        <v/>
      </c>
      <c r="G18" t="str">
        <v/>
      </c>
      <c r="H18" t="str">
        <v>015</v>
      </c>
      <c r="I18" t="str">
        <v/>
      </c>
      <c r="J18" t="str">
        <f>1/((1/L18)-(1/K18))</f>
        <v>0.005106</v>
      </c>
      <c r="K18" t="str">
        <f>AW18+(AX18*AC18)+(AY18*AC18*POWER(V18,2))+(AZ18*AC18*V18)+(BA18*POWER(AC18,2))</f>
        <v>1.902133</v>
      </c>
      <c r="L18" t="str">
        <f>((M18/1000)*(1000-((T18+S18)/2)))/(T18-S18)</f>
        <v>0.005092</v>
      </c>
      <c r="M18" t="str">
        <f>(AC18*(S18-R18))/(100*U18*(1000-S18))*1000</f>
        <v>0.063048</v>
      </c>
      <c r="N18" t="str">
        <v>1.018270</v>
      </c>
      <c r="O18" t="str">
        <v>1.014793</v>
      </c>
      <c r="P18" t="str">
        <f>0.61365*EXP((17.502*AA18)/(240.97+AA18))</f>
        <v>2.243743</v>
      </c>
      <c r="Q18" t="str">
        <f>P18-N18</f>
        <v>1.225472</v>
      </c>
      <c r="R18" t="str">
        <v>10.086231</v>
      </c>
      <c r="S18" t="str">
        <v>10.120789</v>
      </c>
      <c r="T18" t="str">
        <f>(P18/AB18)*1000</f>
        <v>22.301001</v>
      </c>
      <c r="U18" t="str">
        <f>V18*AV18</f>
        <v>0.441786</v>
      </c>
      <c r="V18" t="str">
        <v>7.500000</v>
      </c>
      <c r="W18" t="str">
        <v>54.16</v>
      </c>
      <c r="X18" t="str">
        <v>53.97</v>
      </c>
      <c r="Y18" t="str">
        <v>16.47</v>
      </c>
      <c r="Z18" t="str">
        <v>19.28</v>
      </c>
      <c r="AA18" t="str">
        <f>(Z18-Y18)*(Y18*0+0)+Z18</f>
        <v>19.28</v>
      </c>
      <c r="AB18" t="str">
        <v>100.61</v>
      </c>
      <c r="AC18" t="str">
        <v>79.8</v>
      </c>
      <c r="AD18" t="str">
        <v>80.0</v>
      </c>
      <c r="AE18" t="str">
        <v>-0.3</v>
      </c>
      <c r="AF18" t="str">
        <v>198</v>
      </c>
      <c r="AG18" t="str">
        <v>4.132</v>
      </c>
      <c r="AH18" t="str">
        <v>13:20:51</v>
      </c>
      <c r="AI18" t="str">
        <v>2025-03-11</v>
      </c>
      <c r="AJ18" t="str">
        <v>-0.45</v>
      </c>
      <c r="AK18" t="str">
        <v>1</v>
      </c>
      <c r="AL18" t="str">
        <v>-0.001</v>
      </c>
      <c r="AM18" t="str">
        <v>-0.001</v>
      </c>
      <c r="AN18" t="str">
        <v>0.002</v>
      </c>
      <c r="AO18" t="str">
        <v>-0.003</v>
      </c>
      <c r="AP18" t="str">
        <v>-0.001</v>
      </c>
      <c r="AQ18" t="str">
        <v>-0.002</v>
      </c>
      <c r="AR18" t="str">
        <v>1</v>
      </c>
      <c r="AS18" t="str">
        <v>75</v>
      </c>
      <c r="AT18" t="str">
        <v>0.001</v>
      </c>
      <c r="AU18" t="str">
        <v>2.000000</v>
      </c>
      <c r="AV18" t="str">
        <v>0.058905</v>
      </c>
      <c r="AW18" t="str">
        <v>0.000000</v>
      </c>
      <c r="AX18" t="str">
        <v>0.029230</v>
      </c>
      <c r="AY18" t="str">
        <v>0.000000</v>
      </c>
      <c r="AZ18" t="str">
        <v>0.000000</v>
      </c>
      <c r="BA18" t="str">
        <v>-0.000068</v>
      </c>
      <c r="BB18" t="str">
        <v>standard</v>
      </c>
      <c r="BC18" t="str">
        <v>2.488108</v>
      </c>
      <c r="BD18" t="str">
        <v>2.527019</v>
      </c>
      <c r="BE18" t="str">
        <v>1.061737</v>
      </c>
      <c r="BF18" t="str">
        <v>0.758079</v>
      </c>
      <c r="BG18" t="str">
        <v>0.384019</v>
      </c>
      <c r="BH18" t="str">
        <v>0.032710</v>
      </c>
      <c r="BI18" t="str">
        <v>0.128315</v>
      </c>
      <c r="BJ18" t="str">
        <v>0.280648</v>
      </c>
      <c r="BK18" t="str">
        <v>39.817928</v>
      </c>
      <c r="BL18" t="str">
        <v>0.000133</v>
      </c>
      <c r="BM18" t="str">
        <v>2.400461</v>
      </c>
      <c r="BN18" t="str">
        <v>-0.000053</v>
      </c>
      <c r="BO18" t="str">
        <v>1.000000</v>
      </c>
      <c r="BP18" t="str">
        <v>2.435166</v>
      </c>
      <c r="BQ18" t="str">
        <v>-0.000058</v>
      </c>
      <c r="BR18" t="str">
        <v>1.000000</v>
      </c>
      <c r="BS18" t="str">
        <v>0.601058</v>
      </c>
      <c r="BT18" t="str">
        <v>0.603298</v>
      </c>
      <c r="BU18" t="str">
        <v>0.107219</v>
      </c>
      <c r="BV18" t="str">
        <v>0.000000</v>
      </c>
      <c r="BW18" t="str">
        <v/>
      </c>
      <c r="BX18" t="str">
        <v>PFA-00225</v>
      </c>
      <c r="BY18" t="str">
        <v>PSA-00237</v>
      </c>
      <c r="BZ18" t="str">
        <v/>
      </c>
      <c r="CA18" t="str">
        <v>RHS-00303</v>
      </c>
      <c r="CB18" t="str">
        <v>3.0.0</v>
      </c>
      <c r="CC18" t="str">
        <v>2025-03-08T00:27:09.674Z</v>
      </c>
    </row>
    <row r="19">
      <c r="A19" t="str">
        <v>16</v>
      </c>
      <c r="B19" t="str">
        <v>13:24:22</v>
      </c>
      <c r="C19" t="str">
        <v>2025-03-11</v>
      </c>
      <c r="D19" t="str">
        <v>Petal_2025_low</v>
      </c>
      <c r="E19" t="str">
        <v>glb and ks</v>
      </c>
      <c r="F19" t="str">
        <v/>
      </c>
      <c r="G19" t="str">
        <v/>
      </c>
      <c r="H19" t="str">
        <v>016</v>
      </c>
      <c r="I19" t="str">
        <v/>
      </c>
      <c r="J19" t="str">
        <f>1/((1/L19)-(1/K19))</f>
        <v>0.005099</v>
      </c>
      <c r="K19" t="str">
        <f>AW19+(AX19*AC19)+(AY19*AC19*POWER(V19,2))+(AZ19*AC19*V19)+(BA19*POWER(AC19,2))</f>
        <v>1.899523</v>
      </c>
      <c r="L19" t="str">
        <f>((M19/1000)*(1000-((T19+S19)/2)))/(T19-S19)</f>
        <v>0.005085</v>
      </c>
      <c r="M19" t="str">
        <f>(AC19*(S19-R19))/(100*U19*(1000-S19))*1000</f>
        <v>0.051564</v>
      </c>
      <c r="N19" t="str">
        <v>1.024922</v>
      </c>
      <c r="O19" t="str">
        <v>1.022073</v>
      </c>
      <c r="P19" t="str">
        <f>0.61365*EXP((17.502*AA19)/(240.97+AA19))</f>
        <v>2.029563</v>
      </c>
      <c r="Q19" t="str">
        <f>P19-N19</f>
        <v>1.004642</v>
      </c>
      <c r="R19" t="str">
        <v>10.158789</v>
      </c>
      <c r="S19" t="str">
        <v>10.187099</v>
      </c>
      <c r="T19" t="str">
        <f>(P19/AB19)*1000</f>
        <v>20.172630</v>
      </c>
      <c r="U19" t="str">
        <f>V19*AV19</f>
        <v>0.441786</v>
      </c>
      <c r="V19" t="str">
        <v>7.500000</v>
      </c>
      <c r="W19" t="str">
        <v>54.39</v>
      </c>
      <c r="X19" t="str">
        <v>54.24</v>
      </c>
      <c r="Y19" t="str">
        <v>16.50</v>
      </c>
      <c r="Z19" t="str">
        <v>17.68</v>
      </c>
      <c r="AA19" t="str">
        <f>(Z19-Y19)*(Y19*0+0)+Z19</f>
        <v>17.68</v>
      </c>
      <c r="AB19" t="str">
        <v>100.61</v>
      </c>
      <c r="AC19" t="str">
        <v>79.6</v>
      </c>
      <c r="AD19" t="str">
        <v>79.4</v>
      </c>
      <c r="AE19" t="str">
        <v>0.3</v>
      </c>
      <c r="AF19" t="str">
        <v>231</v>
      </c>
      <c r="AG19" t="str">
        <v>4.128</v>
      </c>
      <c r="AH19" t="str">
        <v>13:20:51</v>
      </c>
      <c r="AI19" t="str">
        <v>2025-03-11</v>
      </c>
      <c r="AJ19" t="str">
        <v>-0.45</v>
      </c>
      <c r="AK19" t="str">
        <v>1</v>
      </c>
      <c r="AL19" t="str">
        <v>0.001</v>
      </c>
      <c r="AM19" t="str">
        <v>0.001</v>
      </c>
      <c r="AN19" t="str">
        <v>-9999.000</v>
      </c>
      <c r="AO19" t="str">
        <v>-0.002</v>
      </c>
      <c r="AP19" t="str">
        <v>-0.002</v>
      </c>
      <c r="AQ19" t="str">
        <v>-9999.000</v>
      </c>
      <c r="AR19" t="str">
        <v>1</v>
      </c>
      <c r="AS19" t="str">
        <v>75</v>
      </c>
      <c r="AT19" t="str">
        <v>0.001</v>
      </c>
      <c r="AU19" t="str">
        <v>2.000000</v>
      </c>
      <c r="AV19" t="str">
        <v>0.058905</v>
      </c>
      <c r="AW19" t="str">
        <v>0.000000</v>
      </c>
      <c r="AX19" t="str">
        <v>0.029230</v>
      </c>
      <c r="AY19" t="str">
        <v>0.000000</v>
      </c>
      <c r="AZ19" t="str">
        <v>0.000000</v>
      </c>
      <c r="BA19" t="str">
        <v>-0.000068</v>
      </c>
      <c r="BB19" t="str">
        <v>standard</v>
      </c>
      <c r="BC19" t="str">
        <v>2.488475</v>
      </c>
      <c r="BD19" t="str">
        <v>2.527351</v>
      </c>
      <c r="BE19" t="str">
        <v>1.060789</v>
      </c>
      <c r="BF19" t="str">
        <v>0.756772</v>
      </c>
      <c r="BG19" t="str">
        <v>0.383495</v>
      </c>
      <c r="BH19" t="str">
        <v>0.014398</v>
      </c>
      <c r="BI19" t="str">
        <v>0.129648</v>
      </c>
      <c r="BJ19" t="str">
        <v>0.309811</v>
      </c>
      <c r="BK19" t="str">
        <v>39.787888</v>
      </c>
      <c r="BL19" t="str">
        <v>0.000134</v>
      </c>
      <c r="BM19" t="str">
        <v>2.400461</v>
      </c>
      <c r="BN19" t="str">
        <v>-0.000053</v>
      </c>
      <c r="BO19" t="str">
        <v>1.000000</v>
      </c>
      <c r="BP19" t="str">
        <v>2.435166</v>
      </c>
      <c r="BQ19" t="str">
        <v>-0.000058</v>
      </c>
      <c r="BR19" t="str">
        <v>1.000000</v>
      </c>
      <c r="BS19" t="str">
        <v>0.601058</v>
      </c>
      <c r="BT19" t="str">
        <v>0.603298</v>
      </c>
      <c r="BU19" t="str">
        <v>0.107219</v>
      </c>
      <c r="BV19" t="str">
        <v>0.000000</v>
      </c>
      <c r="BW19" t="str">
        <v/>
      </c>
      <c r="BX19" t="str">
        <v>PFA-00225</v>
      </c>
      <c r="BY19" t="str">
        <v>PSA-00237</v>
      </c>
      <c r="BZ19" t="str">
        <v/>
      </c>
      <c r="CA19" t="str">
        <v>RHS-00303</v>
      </c>
      <c r="CB19" t="str">
        <v>3.0.0</v>
      </c>
      <c r="CC19" t="str">
        <v>2025-03-08T00:27:09.674Z</v>
      </c>
    </row>
    <row r="20">
      <c r="A20" t="str">
        <v>17</v>
      </c>
      <c r="B20" t="str">
        <v>13:28:49</v>
      </c>
      <c r="C20" t="str">
        <v>2025-03-11</v>
      </c>
      <c r="D20" t="str">
        <v>Petal_2025_low</v>
      </c>
      <c r="E20" t="str">
        <v>glb and ks</v>
      </c>
      <c r="F20" t="str">
        <v/>
      </c>
      <c r="G20" t="str">
        <v/>
      </c>
      <c r="H20" t="str">
        <v>017</v>
      </c>
      <c r="I20" t="str">
        <v/>
      </c>
      <c r="J20" t="str">
        <f>1/((1/L20)-(1/K20))</f>
        <v>0.004955</v>
      </c>
      <c r="K20" t="str">
        <f>AW20+(AX20*AC20)+(AY20*AC20*POWER(V20,2))+(AZ20*AC20*V20)+(BA20*POWER(AC20,2))</f>
        <v>1.894405</v>
      </c>
      <c r="L20" t="str">
        <f>((M20/1000)*(1000-((T20+S20)/2)))/(T20-S20)</f>
        <v>0.004942</v>
      </c>
      <c r="M20" t="str">
        <f>(AC20*(S20-R20))/(100*U20*(1000-S20))*1000</f>
        <v>0.038861</v>
      </c>
      <c r="N20" t="str">
        <v>1.021121</v>
      </c>
      <c r="O20" t="str">
        <v>1.018966</v>
      </c>
      <c r="P20" t="str">
        <f>0.61365*EXP((17.502*AA20)/(240.97+AA20))</f>
        <v>1.801263</v>
      </c>
      <c r="Q20" t="str">
        <f>P20-N20</f>
        <v>0.780142</v>
      </c>
      <c r="R20" t="str">
        <v>10.126851</v>
      </c>
      <c r="S20" t="str">
        <v>10.148264</v>
      </c>
      <c r="T20" t="str">
        <f>(P20/AB20)*1000</f>
        <v>17.901598</v>
      </c>
      <c r="U20" t="str">
        <f>V20*AV20</f>
        <v>0.441786</v>
      </c>
      <c r="V20" t="str">
        <v>7.500000</v>
      </c>
      <c r="W20" t="str">
        <v>56.06</v>
      </c>
      <c r="X20" t="str">
        <v>55.94</v>
      </c>
      <c r="Y20" t="str">
        <v>15.97</v>
      </c>
      <c r="Z20" t="str">
        <v>15.80</v>
      </c>
      <c r="AA20" t="str">
        <f>(Z20-Y20)*(Y20*0+0)+Z20</f>
        <v>15.80</v>
      </c>
      <c r="AB20" t="str">
        <v>100.62</v>
      </c>
      <c r="AC20" t="str">
        <v>79.4</v>
      </c>
      <c r="AD20" t="str">
        <v>78.8</v>
      </c>
      <c r="AE20" t="str">
        <v>0.7</v>
      </c>
      <c r="AF20" t="str">
        <v>149</v>
      </c>
      <c r="AG20" t="str">
        <v>4.128</v>
      </c>
      <c r="AH20" t="str">
        <v>13:20:51</v>
      </c>
      <c r="AI20" t="str">
        <v>2025-03-11</v>
      </c>
      <c r="AJ20" t="str">
        <v>-0.45</v>
      </c>
      <c r="AK20" t="str">
        <v>1</v>
      </c>
      <c r="AL20" t="str">
        <v>-0.001</v>
      </c>
      <c r="AM20" t="str">
        <v>-0.000</v>
      </c>
      <c r="AN20" t="str">
        <v>-0.003</v>
      </c>
      <c r="AO20" t="str">
        <v>0.000</v>
      </c>
      <c r="AP20" t="str">
        <v>0.000</v>
      </c>
      <c r="AQ20" t="str">
        <v>-0.002</v>
      </c>
      <c r="AR20" t="str">
        <v>1</v>
      </c>
      <c r="AS20" t="str">
        <v>75</v>
      </c>
      <c r="AT20" t="str">
        <v>0.001</v>
      </c>
      <c r="AU20" t="str">
        <v>2.000000</v>
      </c>
      <c r="AV20" t="str">
        <v>0.058905</v>
      </c>
      <c r="AW20" t="str">
        <v>0.000000</v>
      </c>
      <c r="AX20" t="str">
        <v>0.029230</v>
      </c>
      <c r="AY20" t="str">
        <v>0.000000</v>
      </c>
      <c r="AZ20" t="str">
        <v>0.000000</v>
      </c>
      <c r="BA20" t="str">
        <v>-0.000068</v>
      </c>
      <c r="BB20" t="str">
        <v>standard</v>
      </c>
      <c r="BC20" t="str">
        <v>2.490962</v>
      </c>
      <c r="BD20" t="str">
        <v>2.529882</v>
      </c>
      <c r="BE20" t="str">
        <v>1.058932</v>
      </c>
      <c r="BF20" t="str">
        <v>0.755479</v>
      </c>
      <c r="BG20" t="str">
        <v>0.391809</v>
      </c>
      <c r="BH20" t="str">
        <v>-0.000290</v>
      </c>
      <c r="BI20" t="str">
        <v>0.151006</v>
      </c>
      <c r="BJ20" t="str">
        <v>0.237563</v>
      </c>
      <c r="BK20" t="str">
        <v>39.369820</v>
      </c>
      <c r="BL20" t="str">
        <v>0.000136</v>
      </c>
      <c r="BM20" t="str">
        <v>2.400461</v>
      </c>
      <c r="BN20" t="str">
        <v>-0.000053</v>
      </c>
      <c r="BO20" t="str">
        <v>1.000000</v>
      </c>
      <c r="BP20" t="str">
        <v>2.435166</v>
      </c>
      <c r="BQ20" t="str">
        <v>-0.000058</v>
      </c>
      <c r="BR20" t="str">
        <v>1.000000</v>
      </c>
      <c r="BS20" t="str">
        <v>0.601058</v>
      </c>
      <c r="BT20" t="str">
        <v>0.603298</v>
      </c>
      <c r="BU20" t="str">
        <v>0.107219</v>
      </c>
      <c r="BV20" t="str">
        <v>0.000000</v>
      </c>
      <c r="BW20" t="str">
        <v/>
      </c>
      <c r="BX20" t="str">
        <v>PFA-00225</v>
      </c>
      <c r="BY20" t="str">
        <v>PSA-00237</v>
      </c>
      <c r="BZ20" t="str">
        <v/>
      </c>
      <c r="CA20" t="str">
        <v>RHS-00303</v>
      </c>
      <c r="CB20" t="str">
        <v>3.0.0</v>
      </c>
      <c r="CC20" t="str">
        <v>2025-03-08T00:27:09.674Z</v>
      </c>
    </row>
    <row r="21">
      <c r="A21" t="str">
        <v>18</v>
      </c>
      <c r="B21" t="str">
        <v>13:29:13</v>
      </c>
      <c r="C21" t="str">
        <v>2025-03-11</v>
      </c>
      <c r="D21" t="str">
        <v>Petal_2025_low</v>
      </c>
      <c r="E21" t="str">
        <v>glb and ks</v>
      </c>
      <c r="F21" t="str">
        <v/>
      </c>
      <c r="G21" t="str">
        <v/>
      </c>
      <c r="H21" t="str">
        <v>018</v>
      </c>
      <c r="I21" t="str">
        <v/>
      </c>
      <c r="J21" t="str">
        <f>1/((1/L21)-(1/K21))</f>
        <v>0.005997</v>
      </c>
      <c r="K21" t="str">
        <f>AW21+(AX21*AC21)+(AY21*AC21*POWER(V21,2))+(AZ21*AC21*V21)+(BA21*POWER(AC21,2))</f>
        <v>1.903943</v>
      </c>
      <c r="L21" t="str">
        <f>((M21/1000)*(1000-((T21+S21)/2)))/(T21-S21)</f>
        <v>0.005978</v>
      </c>
      <c r="M21" t="str">
        <f>(AC21*(S21-R21))/(100*U21*(1000-S21))*1000</f>
        <v>0.049156</v>
      </c>
      <c r="N21" t="str">
        <v>1.023368</v>
      </c>
      <c r="O21" t="str">
        <v>1.020660</v>
      </c>
      <c r="P21" t="str">
        <f>0.61365*EXP((17.502*AA21)/(240.97+AA21))</f>
        <v>1.838999</v>
      </c>
      <c r="Q21" t="str">
        <f>P21-N21</f>
        <v>0.815631</v>
      </c>
      <c r="R21" t="str">
        <v>10.142927</v>
      </c>
      <c r="S21" t="str">
        <v>10.169836</v>
      </c>
      <c r="T21" t="str">
        <f>(P21/AB21)*1000</f>
        <v>18.275265</v>
      </c>
      <c r="U21" t="str">
        <f>V21*AV21</f>
        <v>0.441786</v>
      </c>
      <c r="V21" t="str">
        <v>7.500000</v>
      </c>
      <c r="W21" t="str">
        <v>56.03</v>
      </c>
      <c r="X21" t="str">
        <v>55.88</v>
      </c>
      <c r="Y21" t="str">
        <v>16.01</v>
      </c>
      <c r="Z21" t="str">
        <v>16.12</v>
      </c>
      <c r="AA21" t="str">
        <f>(Z21-Y21)*(Y21*0+0)+Z21</f>
        <v>16.12</v>
      </c>
      <c r="AB21" t="str">
        <v>100.63</v>
      </c>
      <c r="AC21" t="str">
        <v>79.9</v>
      </c>
      <c r="AD21" t="str">
        <v>71.6</v>
      </c>
      <c r="AE21" t="str">
        <v>10.3</v>
      </c>
      <c r="AF21" t="str">
        <v>121</v>
      </c>
      <c r="AG21" t="str">
        <v>4.126</v>
      </c>
      <c r="AH21" t="str">
        <v>13:20:51</v>
      </c>
      <c r="AI21" t="str">
        <v>2025-03-11</v>
      </c>
      <c r="AJ21" t="str">
        <v>-0.45</v>
      </c>
      <c r="AK21" t="str">
        <v>1</v>
      </c>
      <c r="AL21" t="str">
        <v>0.001</v>
      </c>
      <c r="AM21" t="str">
        <v>0.001</v>
      </c>
      <c r="AN21" t="str">
        <v>0.004</v>
      </c>
      <c r="AO21" t="str">
        <v>0.000</v>
      </c>
      <c r="AP21" t="str">
        <v>0.001</v>
      </c>
      <c r="AQ21" t="str">
        <v>-0.003</v>
      </c>
      <c r="AR21" t="str">
        <v>1</v>
      </c>
      <c r="AS21" t="str">
        <v>75</v>
      </c>
      <c r="AT21" t="str">
        <v>0.001</v>
      </c>
      <c r="AU21" t="str">
        <v>2.000000</v>
      </c>
      <c r="AV21" t="str">
        <v>0.058905</v>
      </c>
      <c r="AW21" t="str">
        <v>0.000000</v>
      </c>
      <c r="AX21" t="str">
        <v>0.029230</v>
      </c>
      <c r="AY21" t="str">
        <v>0.000000</v>
      </c>
      <c r="AZ21" t="str">
        <v>0.000000</v>
      </c>
      <c r="BA21" t="str">
        <v>-0.000068</v>
      </c>
      <c r="BB21" t="str">
        <v>standard</v>
      </c>
      <c r="BC21" t="str">
        <v>2.490869</v>
      </c>
      <c r="BD21" t="str">
        <v>2.529829</v>
      </c>
      <c r="BE21" t="str">
        <v>1.062396</v>
      </c>
      <c r="BF21" t="str">
        <v>0.740574</v>
      </c>
      <c r="BG21" t="str">
        <v>0.391134</v>
      </c>
      <c r="BH21" t="str">
        <v>0.002766</v>
      </c>
      <c r="BI21" t="str">
        <v>0.152897</v>
      </c>
      <c r="BJ21" t="str">
        <v>0.213021</v>
      </c>
      <c r="BK21" t="str">
        <v>39.354088</v>
      </c>
      <c r="BL21" t="str">
        <v>0.000133</v>
      </c>
      <c r="BM21" t="str">
        <v>2.400461</v>
      </c>
      <c r="BN21" t="str">
        <v>-0.000053</v>
      </c>
      <c r="BO21" t="str">
        <v>1.000000</v>
      </c>
      <c r="BP21" t="str">
        <v>2.435166</v>
      </c>
      <c r="BQ21" t="str">
        <v>-0.000058</v>
      </c>
      <c r="BR21" t="str">
        <v>1.000000</v>
      </c>
      <c r="BS21" t="str">
        <v>0.601058</v>
      </c>
      <c r="BT21" t="str">
        <v>0.603298</v>
      </c>
      <c r="BU21" t="str">
        <v>0.107219</v>
      </c>
      <c r="BV21" t="str">
        <v>0.000000</v>
      </c>
      <c r="BW21" t="str">
        <v/>
      </c>
      <c r="BX21" t="str">
        <v>PFA-00225</v>
      </c>
      <c r="BY21" t="str">
        <v>PSA-00237</v>
      </c>
      <c r="BZ21" t="str">
        <v/>
      </c>
      <c r="CA21" t="str">
        <v>RHS-00303</v>
      </c>
      <c r="CB21" t="str">
        <v>3.0.0</v>
      </c>
      <c r="CC21" t="str">
        <v>2025-03-08T00:27:09.674Z</v>
      </c>
    </row>
    <row r="22">
      <c r="A22" t="str">
        <v>19</v>
      </c>
      <c r="B22" t="str">
        <v>13:31:06</v>
      </c>
      <c r="C22" t="str">
        <v>2025-03-11</v>
      </c>
      <c r="D22" t="str">
        <v>Petal_2025_low</v>
      </c>
      <c r="E22" t="str">
        <v>glb and ks</v>
      </c>
      <c r="F22" t="str">
        <v/>
      </c>
      <c r="G22" t="str">
        <v/>
      </c>
      <c r="H22" t="str">
        <v>019</v>
      </c>
      <c r="I22" t="str">
        <v/>
      </c>
      <c r="J22" t="str">
        <f>1/((1/L22)-(1/K22))</f>
        <v>0.001845</v>
      </c>
      <c r="K22" t="str">
        <f>AW22+(AX22*AC22)+(AY22*AC22*POWER(V22,2))+(AZ22*AC22*V22)+(BA22*POWER(AC22,2))</f>
        <v>1.898510</v>
      </c>
      <c r="L22" t="str">
        <f>((M22/1000)*(1000-((T22+S22)/2)))/(T22-S22)</f>
        <v>0.001843</v>
      </c>
      <c r="M22" t="str">
        <f>(AC22*(S22-R22))/(100*U22*(1000-S22))*1000</f>
        <v>0.021276</v>
      </c>
      <c r="N22" t="str">
        <v>1.015136</v>
      </c>
      <c r="O22" t="str">
        <v>1.013960</v>
      </c>
      <c r="P22" t="str">
        <f>0.61365*EXP((17.502*AA22)/(240.97+AA22))</f>
        <v>2.157547</v>
      </c>
      <c r="Q22" t="str">
        <f>P22-N22</f>
        <v>1.142411</v>
      </c>
      <c r="R22" t="str">
        <v>10.082957</v>
      </c>
      <c r="S22" t="str">
        <v>10.094648</v>
      </c>
      <c r="T22" t="str">
        <f>(P22/AB22)*1000</f>
        <v>21.454943</v>
      </c>
      <c r="U22" t="str">
        <f>V22*AV22</f>
        <v>0.441786</v>
      </c>
      <c r="V22" t="str">
        <v>7.500000</v>
      </c>
      <c r="W22" t="str">
        <v>55.22</v>
      </c>
      <c r="X22" t="str">
        <v>55.15</v>
      </c>
      <c r="Y22" t="str">
        <v>16.12</v>
      </c>
      <c r="Z22" t="str">
        <v>18.65</v>
      </c>
      <c r="AA22" t="str">
        <f>(Z22-Y22)*(Y22*0+0)+Z22</f>
        <v>18.65</v>
      </c>
      <c r="AB22" t="str">
        <v>100.56</v>
      </c>
      <c r="AC22" t="str">
        <v>79.6</v>
      </c>
      <c r="AD22" t="str">
        <v>79.7</v>
      </c>
      <c r="AE22" t="str">
        <v>-0.1</v>
      </c>
      <c r="AF22" t="str">
        <v>1758</v>
      </c>
      <c r="AG22" t="str">
        <v>4.125</v>
      </c>
      <c r="AH22" t="str">
        <v>13:20:51</v>
      </c>
      <c r="AI22" t="str">
        <v>2025-03-11</v>
      </c>
      <c r="AJ22" t="str">
        <v>-0.45</v>
      </c>
      <c r="AK22" t="str">
        <v>1</v>
      </c>
      <c r="AL22" t="str">
        <v>-0.001</v>
      </c>
      <c r="AM22" t="str">
        <v>-0.001</v>
      </c>
      <c r="AN22" t="str">
        <v>-0.003</v>
      </c>
      <c r="AO22" t="str">
        <v>0.001</v>
      </c>
      <c r="AP22" t="str">
        <v>-0.001</v>
      </c>
      <c r="AQ22" t="str">
        <v>0.002</v>
      </c>
      <c r="AR22" t="str">
        <v>1</v>
      </c>
      <c r="AS22" t="str">
        <v>75</v>
      </c>
      <c r="AT22" t="str">
        <v>0.001</v>
      </c>
      <c r="AU22" t="str">
        <v>2.000000</v>
      </c>
      <c r="AV22" t="str">
        <v>0.058905</v>
      </c>
      <c r="AW22" t="str">
        <v>0.000000</v>
      </c>
      <c r="AX22" t="str">
        <v>0.029230</v>
      </c>
      <c r="AY22" t="str">
        <v>0.000000</v>
      </c>
      <c r="AZ22" t="str">
        <v>0.000000</v>
      </c>
      <c r="BA22" t="str">
        <v>-0.000068</v>
      </c>
      <c r="BB22" t="str">
        <v>standard</v>
      </c>
      <c r="BC22" t="str">
        <v>2.489830</v>
      </c>
      <c r="BD22" t="str">
        <v>2.528631</v>
      </c>
      <c r="BE22" t="str">
        <v>1.060421</v>
      </c>
      <c r="BF22" t="str">
        <v>0.757342</v>
      </c>
      <c r="BG22" t="str">
        <v>0.389509</v>
      </c>
      <c r="BH22" t="str">
        <v>0.029595</v>
      </c>
      <c r="BI22" t="str">
        <v>0.161489</v>
      </c>
      <c r="BJ22" t="str">
        <v>1.648517</v>
      </c>
      <c r="BK22" t="str">
        <v>39.277554</v>
      </c>
      <c r="BL22" t="str">
        <v>0.000136</v>
      </c>
      <c r="BM22" t="str">
        <v>2.400461</v>
      </c>
      <c r="BN22" t="str">
        <v>-0.000053</v>
      </c>
      <c r="BO22" t="str">
        <v>1.000000</v>
      </c>
      <c r="BP22" t="str">
        <v>2.435166</v>
      </c>
      <c r="BQ22" t="str">
        <v>-0.000058</v>
      </c>
      <c r="BR22" t="str">
        <v>1.000000</v>
      </c>
      <c r="BS22" t="str">
        <v>0.601058</v>
      </c>
      <c r="BT22" t="str">
        <v>0.603298</v>
      </c>
      <c r="BU22" t="str">
        <v>0.107219</v>
      </c>
      <c r="BV22" t="str">
        <v>0.000000</v>
      </c>
      <c r="BW22" t="str">
        <v/>
      </c>
      <c r="BX22" t="str">
        <v>PFA-00225</v>
      </c>
      <c r="BY22" t="str">
        <v>PSA-00237</v>
      </c>
      <c r="BZ22" t="str">
        <v/>
      </c>
      <c r="CA22" t="str">
        <v>RHS-00303</v>
      </c>
      <c r="CB22" t="str">
        <v>3.0.0</v>
      </c>
      <c r="CC22" t="str">
        <v>2025-03-08T00:27:09.674Z</v>
      </c>
    </row>
    <row r="23">
      <c r="A23" t="str">
        <v>20</v>
      </c>
      <c r="B23" t="str">
        <v>13:31:57</v>
      </c>
      <c r="C23" t="str">
        <v>2025-03-11</v>
      </c>
      <c r="D23" t="str">
        <v>Petal_2025_low</v>
      </c>
      <c r="E23" t="str">
        <v>glb and ks</v>
      </c>
      <c r="F23" t="str">
        <v/>
      </c>
      <c r="G23" t="str">
        <v/>
      </c>
      <c r="H23" t="str">
        <v>020</v>
      </c>
      <c r="I23" t="str">
        <v/>
      </c>
      <c r="J23" t="str">
        <f>1/((1/L23)-(1/K23))</f>
        <v>0.037827</v>
      </c>
      <c r="K23" t="str">
        <f>AW23+(AX23*AC23)+(AY23*AC23*POWER(V23,2))+(AZ23*AC23*V23)+(BA23*POWER(AC23,2))</f>
        <v>1.896709</v>
      </c>
      <c r="L23" t="str">
        <f>((M23/1000)*(1000-((T23+S23)/2)))/(T23-S23)</f>
        <v>0.037088</v>
      </c>
      <c r="M23" t="str">
        <f>(AC23*(S23-R23))/(100*U23*(1000-S23))*1000</f>
        <v>0.452900</v>
      </c>
      <c r="N23" t="str">
        <v>1.036304</v>
      </c>
      <c r="O23" t="str">
        <v>1.011247</v>
      </c>
      <c r="P23" t="str">
        <f>0.61365*EXP((17.502*AA23)/(240.97+AA23))</f>
        <v>2.244553</v>
      </c>
      <c r="Q23" t="str">
        <f>P23-N23</f>
        <v>1.208249</v>
      </c>
      <c r="R23" t="str">
        <v>10.053885</v>
      </c>
      <c r="S23" t="str">
        <v>10.302998</v>
      </c>
      <c r="T23" t="str">
        <f>(P23/AB23)*1000</f>
        <v>22.315483</v>
      </c>
      <c r="U23" t="str">
        <f>V23*AV23</f>
        <v>0.441786</v>
      </c>
      <c r="V23" t="str">
        <v>7.500000</v>
      </c>
      <c r="W23" t="str">
        <v>55.74</v>
      </c>
      <c r="X23" t="str">
        <v>54.39</v>
      </c>
      <c r="Y23" t="str">
        <v>16.29</v>
      </c>
      <c r="Z23" t="str">
        <v>19.28</v>
      </c>
      <c r="AA23" t="str">
        <f>(Z23-Y23)*(Y23*0+0)+Z23</f>
        <v>19.28</v>
      </c>
      <c r="AB23" t="str">
        <v>100.58</v>
      </c>
      <c r="AC23" t="str">
        <v>79.5</v>
      </c>
      <c r="AD23" t="str">
        <v>79.6</v>
      </c>
      <c r="AE23" t="str">
        <v>-0.2</v>
      </c>
      <c r="AF23" t="str">
        <v>2034</v>
      </c>
      <c r="AG23" t="str">
        <v>4.124</v>
      </c>
      <c r="AH23" t="str">
        <v>13:31:33</v>
      </c>
      <c r="AI23" t="str">
        <v>2025-03-11</v>
      </c>
      <c r="AJ23" t="str">
        <v>-0.42</v>
      </c>
      <c r="AK23" t="str">
        <v>1</v>
      </c>
      <c r="AL23" t="str">
        <v>0.001</v>
      </c>
      <c r="AM23" t="str">
        <v>0.000</v>
      </c>
      <c r="AN23" t="str">
        <v>-0.002</v>
      </c>
      <c r="AO23" t="str">
        <v>0.006</v>
      </c>
      <c r="AP23" t="str">
        <v>0.001</v>
      </c>
      <c r="AQ23" t="str">
        <v>-0.001</v>
      </c>
      <c r="AR23" t="str">
        <v>1</v>
      </c>
      <c r="AS23" t="str">
        <v>75</v>
      </c>
      <c r="AT23" t="str">
        <v>0.001</v>
      </c>
      <c r="AU23" t="str">
        <v>2.000000</v>
      </c>
      <c r="AV23" t="str">
        <v>0.058905</v>
      </c>
      <c r="AW23" t="str">
        <v>0.000000</v>
      </c>
      <c r="AX23" t="str">
        <v>0.029230</v>
      </c>
      <c r="AY23" t="str">
        <v>0.000000</v>
      </c>
      <c r="AZ23" t="str">
        <v>0.000000</v>
      </c>
      <c r="BA23" t="str">
        <v>-0.000068</v>
      </c>
      <c r="BB23" t="str">
        <v>standard</v>
      </c>
      <c r="BC23" t="str">
        <v>2.488733</v>
      </c>
      <c r="BD23" t="str">
        <v>2.529296</v>
      </c>
      <c r="BE23" t="str">
        <v>1.059767</v>
      </c>
      <c r="BF23" t="str">
        <v>0.757221</v>
      </c>
      <c r="BG23" t="str">
        <v>0.386762</v>
      </c>
      <c r="BH23" t="str">
        <v>0.034766</v>
      </c>
      <c r="BI23" t="str">
        <v>0.164933</v>
      </c>
      <c r="BJ23" t="str">
        <v>1.890249</v>
      </c>
      <c r="BK23" t="str">
        <v>39.266468</v>
      </c>
      <c r="BL23" t="str">
        <v>0.000133</v>
      </c>
      <c r="BM23" t="str">
        <v>2.400461</v>
      </c>
      <c r="BN23" t="str">
        <v>-0.000053</v>
      </c>
      <c r="BO23" t="str">
        <v>1.000000</v>
      </c>
      <c r="BP23" t="str">
        <v>2.435166</v>
      </c>
      <c r="BQ23" t="str">
        <v>-0.000058</v>
      </c>
      <c r="BR23" t="str">
        <v>1.000000</v>
      </c>
      <c r="BS23" t="str">
        <v>0.601058</v>
      </c>
      <c r="BT23" t="str">
        <v>0.603298</v>
      </c>
      <c r="BU23" t="str">
        <v>0.107219</v>
      </c>
      <c r="BV23" t="str">
        <v>0.000000</v>
      </c>
      <c r="BW23" t="str">
        <v/>
      </c>
      <c r="BX23" t="str">
        <v>PFA-00225</v>
      </c>
      <c r="BY23" t="str">
        <v>PSA-00237</v>
      </c>
      <c r="BZ23" t="str">
        <v/>
      </c>
      <c r="CA23" t="str">
        <v>RHS-00303</v>
      </c>
      <c r="CB23" t="str">
        <v>3.0.0</v>
      </c>
      <c r="CC23" t="str">
        <v>2025-03-08T00:27:09.674Z</v>
      </c>
    </row>
    <row r="24">
      <c r="A24" t="str">
        <v>1</v>
      </c>
      <c r="B24" t="str">
        <v>13:41:38</v>
      </c>
      <c r="C24" t="str">
        <v>2025-03-11</v>
      </c>
      <c r="D24" t="str">
        <v>Petal_2025_low</v>
      </c>
      <c r="E24" t="str">
        <v>glb and ks</v>
      </c>
      <c r="F24" t="str">
        <v/>
      </c>
      <c r="G24" t="str">
        <v/>
      </c>
      <c r="H24" t="str">
        <v>001</v>
      </c>
      <c r="I24" t="str">
        <v/>
      </c>
      <c r="J24" t="str">
        <f>1/((1/L24)-(1/K24))</f>
        <v>-0.004412</v>
      </c>
      <c r="K24" t="str">
        <f>AW24+(AX24*AC24)+(AY24*AC24*POWER(V24,2))+(AZ24*AC24*V24)+(BA24*POWER(AC24,2))</f>
        <v>1.892313</v>
      </c>
      <c r="L24" t="str">
        <f>((M24/1000)*(1000-((T24+S24)/2)))/(T24-S24)</f>
        <v>-0.004422</v>
      </c>
      <c r="M24" t="str">
        <f>(AC24*(S24-R24))/(100*U24*(1000-S24))*1000</f>
        <v>-0.046150</v>
      </c>
      <c r="N24" t="str">
        <v>1.032986</v>
      </c>
      <c r="O24" t="str">
        <v>1.035548</v>
      </c>
      <c r="P24" t="str">
        <f>0.61365*EXP((17.502*AA24)/(240.97+AA24))</f>
        <v>2.066973</v>
      </c>
      <c r="Q24" t="str">
        <f>P24-N24</f>
        <v>1.033987</v>
      </c>
      <c r="R24" t="str">
        <v>10.291544</v>
      </c>
      <c r="S24" t="str">
        <v>10.266083</v>
      </c>
      <c r="T24" t="str">
        <f>(P24/AB24)*1000</f>
        <v>20.542112</v>
      </c>
      <c r="U24" t="str">
        <f>V24*AV24</f>
        <v>0.441786</v>
      </c>
      <c r="V24" t="str">
        <v>7.500000</v>
      </c>
      <c r="W24" t="str">
        <v>53.19</v>
      </c>
      <c r="X24" t="str">
        <v>53.33</v>
      </c>
      <c r="Y24" t="str">
        <v>16.98</v>
      </c>
      <c r="Z24" t="str">
        <v>17.97</v>
      </c>
      <c r="AA24" t="str">
        <f>(Z24-Y24)*(Y24*0+0)+Z24</f>
        <v>17.97</v>
      </c>
      <c r="AB24" t="str">
        <v>100.62</v>
      </c>
      <c r="AC24" t="str">
        <v>79.3</v>
      </c>
      <c r="AD24" t="str">
        <v>80.2</v>
      </c>
      <c r="AE24" t="str">
        <v>-1.2</v>
      </c>
      <c r="AF24" t="str">
        <v>308</v>
      </c>
      <c r="AG24" t="str">
        <v>4.124</v>
      </c>
      <c r="AH24" t="str">
        <v>13:41:09</v>
      </c>
      <c r="AI24" t="str">
        <v>2025-03-11</v>
      </c>
      <c r="AJ24" t="str">
        <v>-0.49</v>
      </c>
      <c r="AK24" t="str">
        <v>1</v>
      </c>
      <c r="AL24" t="str">
        <v>0.000</v>
      </c>
      <c r="AM24" t="str">
        <v>0.000</v>
      </c>
      <c r="AN24" t="str">
        <v>-0.003</v>
      </c>
      <c r="AO24" t="str">
        <v>-0.026</v>
      </c>
      <c r="AP24" t="str">
        <v>-0.056</v>
      </c>
      <c r="AQ24" t="str">
        <v>-0.109</v>
      </c>
      <c r="AR24" t="str">
        <v>1</v>
      </c>
      <c r="AS24" t="str">
        <v>75</v>
      </c>
      <c r="AT24" t="str">
        <v>0.001</v>
      </c>
      <c r="AU24" t="str">
        <v>2.000000</v>
      </c>
      <c r="AV24" t="str">
        <v>0.058905</v>
      </c>
      <c r="AW24" t="str">
        <v>0.000000</v>
      </c>
      <c r="AX24" t="str">
        <v>0.029230</v>
      </c>
      <c r="AY24" t="str">
        <v>0.000000</v>
      </c>
      <c r="AZ24" t="str">
        <v>0.000000</v>
      </c>
      <c r="BA24" t="str">
        <v>-0.000068</v>
      </c>
      <c r="BB24" t="str">
        <v>standard</v>
      </c>
      <c r="BC24" t="str">
        <v>2.487090</v>
      </c>
      <c r="BD24" t="str">
        <v>2.525565</v>
      </c>
      <c r="BE24" t="str">
        <v>1.058175</v>
      </c>
      <c r="BF24" t="str">
        <v>0.758456</v>
      </c>
      <c r="BG24" t="str">
        <v>0.376243</v>
      </c>
      <c r="BH24" t="str">
        <v>0.012306</v>
      </c>
      <c r="BI24" t="str">
        <v>0.184562</v>
      </c>
      <c r="BJ24" t="str">
        <v>0.376900</v>
      </c>
      <c r="BK24" t="str">
        <v>82.153198</v>
      </c>
      <c r="BL24" t="str">
        <v>0.000129</v>
      </c>
      <c r="BM24" t="str">
        <v>2.400461</v>
      </c>
      <c r="BN24" t="str">
        <v>-0.000053</v>
      </c>
      <c r="BO24" t="str">
        <v>1.000000</v>
      </c>
      <c r="BP24" t="str">
        <v>2.435166</v>
      </c>
      <c r="BQ24" t="str">
        <v>-0.000058</v>
      </c>
      <c r="BR24" t="str">
        <v>1.000000</v>
      </c>
      <c r="BS24" t="str">
        <v>0.601058</v>
      </c>
      <c r="BT24" t="str">
        <v>0.603298</v>
      </c>
      <c r="BU24" t="str">
        <v>0.107219</v>
      </c>
      <c r="BV24" t="str">
        <v>0.000000</v>
      </c>
      <c r="BW24" t="str">
        <v/>
      </c>
      <c r="BX24" t="str">
        <v>PFA-00225</v>
      </c>
      <c r="BY24" t="str">
        <v>PSA-00237</v>
      </c>
      <c r="BZ24" t="str">
        <v/>
      </c>
      <c r="CA24" t="str">
        <v>RHS-00303</v>
      </c>
      <c r="CB24" t="str">
        <v>3.0.0</v>
      </c>
      <c r="CC24" t="str">
        <v>2025-03-08T00:27:09.674Z</v>
      </c>
    </row>
    <row r="25">
      <c r="A25" t="str">
        <v>2</v>
      </c>
      <c r="B25" t="str">
        <v>13:42:36</v>
      </c>
      <c r="C25" t="str">
        <v>2025-03-11</v>
      </c>
      <c r="D25" t="str">
        <v>Petal_2025_low</v>
      </c>
      <c r="E25" t="str">
        <v>glb and ks</v>
      </c>
      <c r="F25" t="str">
        <v/>
      </c>
      <c r="G25" t="str">
        <v/>
      </c>
      <c r="H25" t="str">
        <v>002</v>
      </c>
      <c r="I25" t="str">
        <v>Top</v>
      </c>
      <c r="J25" t="str">
        <f>1/((1/L25)-(1/K25))</f>
        <v>0.001599</v>
      </c>
      <c r="K25" t="str">
        <f>AW25+(AX25*AC25)+(AY25*AC25*POWER(V25,2))+(AZ25*AC25*V25)+(BA25*POWER(AC25,2))</f>
        <v>1.905402</v>
      </c>
      <c r="L25" t="str">
        <f>((M25/1000)*(1000-((T25+S25)/2)))/(T25-S25)</f>
        <v>0.001597</v>
      </c>
      <c r="M25" t="str">
        <f>(AC25*(S25-R25))/(100*U25*(1000-S25))*1000</f>
        <v>0.025493</v>
      </c>
      <c r="N25" t="str">
        <v>1.026266</v>
      </c>
      <c r="O25" t="str">
        <v>1.024864</v>
      </c>
      <c r="P25" t="str">
        <f>0.61365*EXP((17.502*AA25)/(240.97+AA25))</f>
        <v>2.603151</v>
      </c>
      <c r="Q25" t="str">
        <f>P25-N25</f>
        <v>1.576885</v>
      </c>
      <c r="R25" t="str">
        <v>10.186045</v>
      </c>
      <c r="S25" t="str">
        <v>10.199986</v>
      </c>
      <c r="T25" t="str">
        <f>(P25/AB25)*1000</f>
        <v>25.872522</v>
      </c>
      <c r="U25" t="str">
        <f>V25*AV25</f>
        <v>0.441786</v>
      </c>
      <c r="V25" t="str">
        <v>7.500000</v>
      </c>
      <c r="W25" t="str">
        <v>52.04</v>
      </c>
      <c r="X25" t="str">
        <v>51.97</v>
      </c>
      <c r="Y25" t="str">
        <v>17.22</v>
      </c>
      <c r="Z25" t="str">
        <v>21.69</v>
      </c>
      <c r="AA25" t="str">
        <f>(Z25-Y25)*(Y25*0+0)+Z25</f>
        <v>21.69</v>
      </c>
      <c r="AB25" t="str">
        <v>100.61</v>
      </c>
      <c r="AC25" t="str">
        <v>80.0</v>
      </c>
      <c r="AD25" t="str">
        <v>80.0</v>
      </c>
      <c r="AE25" t="str">
        <v>-0.0</v>
      </c>
      <c r="AF25" t="str">
        <v>2074</v>
      </c>
      <c r="AG25" t="str">
        <v>4.123</v>
      </c>
      <c r="AH25" t="str">
        <v>13:41:09</v>
      </c>
      <c r="AI25" t="str">
        <v>2025-03-11</v>
      </c>
      <c r="AJ25" t="str">
        <v>-0.49</v>
      </c>
      <c r="AK25" t="str">
        <v>1</v>
      </c>
      <c r="AL25" t="str">
        <v>-0.000</v>
      </c>
      <c r="AM25" t="str">
        <v>-0.000</v>
      </c>
      <c r="AN25" t="str">
        <v>-0.003</v>
      </c>
      <c r="AO25" t="str">
        <v>-0.018</v>
      </c>
      <c r="AP25" t="str">
        <v>-0.031</v>
      </c>
      <c r="AQ25" t="str">
        <v>-0.062</v>
      </c>
      <c r="AR25" t="str">
        <v>1</v>
      </c>
      <c r="AS25" t="str">
        <v>75</v>
      </c>
      <c r="AT25" t="str">
        <v>0.001</v>
      </c>
      <c r="AU25" t="str">
        <v>2.000000</v>
      </c>
      <c r="AV25" t="str">
        <v>0.058905</v>
      </c>
      <c r="AW25" t="str">
        <v>0.000000</v>
      </c>
      <c r="AX25" t="str">
        <v>0.029230</v>
      </c>
      <c r="AY25" t="str">
        <v>0.000000</v>
      </c>
      <c r="AZ25" t="str">
        <v>0.000000</v>
      </c>
      <c r="BA25" t="str">
        <v>-0.000068</v>
      </c>
      <c r="BB25" t="str">
        <v>standard</v>
      </c>
      <c r="BC25" t="str">
        <v>2.485144</v>
      </c>
      <c r="BD25" t="str">
        <v>2.523840</v>
      </c>
      <c r="BE25" t="str">
        <v>1.062928</v>
      </c>
      <c r="BF25" t="str">
        <v>0.758013</v>
      </c>
      <c r="BG25" t="str">
        <v>0.372594</v>
      </c>
      <c r="BH25" t="str">
        <v>0.051832</v>
      </c>
      <c r="BI25" t="str">
        <v>0.189509</v>
      </c>
      <c r="BJ25" t="str">
        <v>1.925607</v>
      </c>
      <c r="BK25" t="str">
        <v>79.866173</v>
      </c>
      <c r="BL25" t="str">
        <v>0.000142</v>
      </c>
      <c r="BM25" t="str">
        <v>2.400461</v>
      </c>
      <c r="BN25" t="str">
        <v>-0.000053</v>
      </c>
      <c r="BO25" t="str">
        <v>1.000000</v>
      </c>
      <c r="BP25" t="str">
        <v>2.435166</v>
      </c>
      <c r="BQ25" t="str">
        <v>-0.000058</v>
      </c>
      <c r="BR25" t="str">
        <v>1.000000</v>
      </c>
      <c r="BS25" t="str">
        <v>0.601058</v>
      </c>
      <c r="BT25" t="str">
        <v>0.603298</v>
      </c>
      <c r="BU25" t="str">
        <v>0.107219</v>
      </c>
      <c r="BV25" t="str">
        <v>0.000000</v>
      </c>
      <c r="BW25" t="str">
        <v/>
      </c>
      <c r="BX25" t="str">
        <v>PFA-00225</v>
      </c>
      <c r="BY25" t="str">
        <v>PSA-00237</v>
      </c>
      <c r="BZ25" t="str">
        <v/>
      </c>
      <c r="CA25" t="str">
        <v>RHS-00303</v>
      </c>
      <c r="CB25" t="str">
        <v>3.0.0</v>
      </c>
      <c r="CC25" t="str">
        <v>2025-03-08T00:27:09.674Z</v>
      </c>
    </row>
    <row r="26">
      <c r="A26" t="str">
        <v>1</v>
      </c>
      <c r="B26" t="str">
        <v>14:02:07</v>
      </c>
      <c r="C26" t="str">
        <v>2025-03-11</v>
      </c>
      <c r="D26" t="str">
        <v>Petal_2025_low</v>
      </c>
      <c r="E26" t="str">
        <v>glb and ks</v>
      </c>
      <c r="F26" t="str">
        <v/>
      </c>
      <c r="G26" t="str">
        <v/>
      </c>
      <c r="H26" t="str">
        <v>001</v>
      </c>
      <c r="I26" t="str">
        <v/>
      </c>
      <c r="J26" t="str">
        <f>1/((1/L26)-(1/K26))</f>
        <v>-0.004771</v>
      </c>
      <c r="K26" t="str">
        <f>AW26+(AX26*AC26)+(AY26*AC26*POWER(V26,2))+(AZ26*AC26*V26)+(BA26*POWER(AC26,2))</f>
        <v>1.899400</v>
      </c>
      <c r="L26" t="str">
        <f>((M26/1000)*(1000-((T26+S26)/2)))/(T26-S26)</f>
        <v>-0.004783</v>
      </c>
      <c r="M26" t="str">
        <f>(AC26*(S26-R26))/(100*U26*(1000-S26))*1000</f>
        <v>-0.042562</v>
      </c>
      <c r="N26" t="str">
        <v>1.081230</v>
      </c>
      <c r="O26" t="str">
        <v>1.083579</v>
      </c>
      <c r="P26" t="str">
        <f>0.61365*EXP((17.502*AA26)/(240.97+AA26))</f>
        <v>1.962719</v>
      </c>
      <c r="Q26" t="str">
        <f>P26-N26</f>
        <v>0.881489</v>
      </c>
      <c r="R26" t="str">
        <v>10.773895</v>
      </c>
      <c r="S26" t="str">
        <v>10.750538</v>
      </c>
      <c r="T26" t="str">
        <f>(P26/AB26)*1000</f>
        <v>19.515078</v>
      </c>
      <c r="U26" t="str">
        <f>V26*AV26</f>
        <v>0.441786</v>
      </c>
      <c r="V26" t="str">
        <v>7.500000</v>
      </c>
      <c r="W26" t="str">
        <v>51.87</v>
      </c>
      <c r="X26" t="str">
        <v>51.98</v>
      </c>
      <c r="Y26" t="str">
        <v>18.10</v>
      </c>
      <c r="Z26" t="str">
        <v>17.15</v>
      </c>
      <c r="AA26" t="str">
        <f>(Z26-Y26)*(Y26*0+0)+Z26</f>
        <v>17.15</v>
      </c>
      <c r="AB26" t="str">
        <v>100.57</v>
      </c>
      <c r="AC26" t="str">
        <v>79.6</v>
      </c>
      <c r="AD26" t="str">
        <v>79.8</v>
      </c>
      <c r="AE26" t="str">
        <v>-0.2</v>
      </c>
      <c r="AF26" t="str">
        <v>598</v>
      </c>
      <c r="AG26" t="str">
        <v>4.123</v>
      </c>
      <c r="AH26" t="str">
        <v>14:01:55</v>
      </c>
      <c r="AI26" t="str">
        <v>2025-03-11</v>
      </c>
      <c r="AJ26" t="str">
        <v>-0.28</v>
      </c>
      <c r="AK26" t="str">
        <v>1</v>
      </c>
      <c r="AL26" t="str">
        <v>-0.001</v>
      </c>
      <c r="AM26" t="str">
        <v>0.000</v>
      </c>
      <c r="AN26" t="str">
        <v>-0.010</v>
      </c>
      <c r="AO26" t="str">
        <v>-0.023</v>
      </c>
      <c r="AP26" t="str">
        <v>-0.045</v>
      </c>
      <c r="AQ26" t="str">
        <v>-0.093</v>
      </c>
      <c r="AR26" t="str">
        <v>1</v>
      </c>
      <c r="AS26" t="str">
        <v>75</v>
      </c>
      <c r="AT26" t="str">
        <v>0.001</v>
      </c>
      <c r="AU26" t="str">
        <v>2.000000</v>
      </c>
      <c r="AV26" t="str">
        <v>0.058905</v>
      </c>
      <c r="AW26" t="str">
        <v>0.000000</v>
      </c>
      <c r="AX26" t="str">
        <v>0.029230</v>
      </c>
      <c r="AY26" t="str">
        <v>0.000000</v>
      </c>
      <c r="AZ26" t="str">
        <v>0.000000</v>
      </c>
      <c r="BA26" t="str">
        <v>-0.000068</v>
      </c>
      <c r="BB26" t="str">
        <v>standard</v>
      </c>
      <c r="BC26" t="str">
        <v>2.484955</v>
      </c>
      <c r="BD26" t="str">
        <v>2.523071</v>
      </c>
      <c r="BE26" t="str">
        <v>1.060744</v>
      </c>
      <c r="BF26" t="str">
        <v>0.757519</v>
      </c>
      <c r="BG26" t="str">
        <v>0.359627</v>
      </c>
      <c r="BH26" t="str">
        <v>-0.009322</v>
      </c>
      <c r="BI26" t="str">
        <v>0.181075</v>
      </c>
      <c r="BJ26" t="str">
        <v>0.631122</v>
      </c>
      <c r="BK26" t="str">
        <v>74.437019</v>
      </c>
      <c r="BL26" t="str">
        <v>0.000142</v>
      </c>
      <c r="BM26" t="str">
        <v>2.400461</v>
      </c>
      <c r="BN26" t="str">
        <v>-0.000053</v>
      </c>
      <c r="BO26" t="str">
        <v>1.000000</v>
      </c>
      <c r="BP26" t="str">
        <v>2.435166</v>
      </c>
      <c r="BQ26" t="str">
        <v>-0.000058</v>
      </c>
      <c r="BR26" t="str">
        <v>1.000000</v>
      </c>
      <c r="BS26" t="str">
        <v>0.601058</v>
      </c>
      <c r="BT26" t="str">
        <v>0.603298</v>
      </c>
      <c r="BU26" t="str">
        <v>0.107219</v>
      </c>
      <c r="BV26" t="str">
        <v>0.000000</v>
      </c>
      <c r="BW26" t="str">
        <v/>
      </c>
      <c r="BX26" t="str">
        <v>PFA-00225</v>
      </c>
      <c r="BY26" t="str">
        <v>PSA-00237</v>
      </c>
      <c r="BZ26" t="str">
        <v/>
      </c>
      <c r="CA26" t="str">
        <v>RHS-00303</v>
      </c>
      <c r="CB26" t="str">
        <v>3.0.0</v>
      </c>
      <c r="CC26" t="str">
        <v>2025-03-08T00:27:09.674Z</v>
      </c>
    </row>
    <row r="27">
      <c r="A27" t="str">
        <v>2</v>
      </c>
      <c r="B27" t="str">
        <v>14:02:32</v>
      </c>
      <c r="C27" t="str">
        <v>2025-03-11</v>
      </c>
      <c r="D27" t="str">
        <v>Petal_2025_low</v>
      </c>
      <c r="E27" t="str">
        <v>glb and ks</v>
      </c>
      <c r="F27" t="str">
        <v/>
      </c>
      <c r="G27" t="str">
        <v/>
      </c>
      <c r="H27" t="str">
        <v>002</v>
      </c>
      <c r="I27" t="str">
        <v/>
      </c>
      <c r="J27" t="str">
        <f>1/((1/L27)-(1/K27))</f>
        <v>0.051989</v>
      </c>
      <c r="K27" t="str">
        <f>AW27+(AX27*AC27)+(AY27*AC27*POWER(V27,2))+(AZ27*AC27*V27)+(BA27*POWER(AC27,2))</f>
        <v>1.901938</v>
      </c>
      <c r="L27" t="str">
        <f>((M27/1000)*(1000-((T27+S27)/2)))/(T27-S27)</f>
        <v>0.050606</v>
      </c>
      <c r="M27" t="str">
        <f>(AC27*(S27-R27))/(100*U27*(1000-S27))*1000</f>
        <v>0.414682</v>
      </c>
      <c r="N27" t="str">
        <v>1.107165</v>
      </c>
      <c r="O27" t="str">
        <v>1.084325</v>
      </c>
      <c r="P27" t="str">
        <f>0.61365*EXP((17.502*AA27)/(240.97+AA27))</f>
        <v>1.918828</v>
      </c>
      <c r="Q27" t="str">
        <f>P27-N27</f>
        <v>0.811663</v>
      </c>
      <c r="R27" t="str">
        <v>10.782327</v>
      </c>
      <c r="S27" t="str">
        <v>11.009446</v>
      </c>
      <c r="T27" t="str">
        <f>(P27/AB27)*1000</f>
        <v>19.080475</v>
      </c>
      <c r="U27" t="str">
        <f>V27*AV27</f>
        <v>0.441786</v>
      </c>
      <c r="V27" t="str">
        <v>7.500000</v>
      </c>
      <c r="W27" t="str">
        <v>53.08</v>
      </c>
      <c r="X27" t="str">
        <v>51.98</v>
      </c>
      <c r="Y27" t="str">
        <v>18.11</v>
      </c>
      <c r="Z27" t="str">
        <v>16.79</v>
      </c>
      <c r="AA27" t="str">
        <f>(Z27-Y27)*(Y27*0+0)+Z27</f>
        <v>16.79</v>
      </c>
      <c r="AB27" t="str">
        <v>100.57</v>
      </c>
      <c r="AC27" t="str">
        <v>79.8</v>
      </c>
      <c r="AD27" t="str">
        <v>79.6</v>
      </c>
      <c r="AE27" t="str">
        <v>0.3</v>
      </c>
      <c r="AF27" t="str">
        <v>222</v>
      </c>
      <c r="AG27" t="str">
        <v>4.122</v>
      </c>
      <c r="AH27" t="str">
        <v>14:01:55</v>
      </c>
      <c r="AI27" t="str">
        <v>2025-03-11</v>
      </c>
      <c r="AJ27" t="str">
        <v>-0.28</v>
      </c>
      <c r="AK27" t="str">
        <v>1</v>
      </c>
      <c r="AL27" t="str">
        <v>0.003</v>
      </c>
      <c r="AM27" t="str">
        <v>0.000</v>
      </c>
      <c r="AN27" t="str">
        <v>0.002</v>
      </c>
      <c r="AO27" t="str">
        <v>-0.020</v>
      </c>
      <c r="AP27" t="str">
        <v>-0.036</v>
      </c>
      <c r="AQ27" t="str">
        <v>-0.067</v>
      </c>
      <c r="AR27" t="str">
        <v>1</v>
      </c>
      <c r="AS27" t="str">
        <v>75</v>
      </c>
      <c r="AT27" t="str">
        <v>0.001</v>
      </c>
      <c r="AU27" t="str">
        <v>2.000000</v>
      </c>
      <c r="AV27" t="str">
        <v>0.058905</v>
      </c>
      <c r="AW27" t="str">
        <v>0.000000</v>
      </c>
      <c r="AX27" t="str">
        <v>0.029230</v>
      </c>
      <c r="AY27" t="str">
        <v>0.000000</v>
      </c>
      <c r="AZ27" t="str">
        <v>0.000000</v>
      </c>
      <c r="BA27" t="str">
        <v>-0.000068</v>
      </c>
      <c r="BB27" t="str">
        <v>standard</v>
      </c>
      <c r="BC27" t="str">
        <v>2.484949</v>
      </c>
      <c r="BD27" t="str">
        <v>2.524816</v>
      </c>
      <c r="BE27" t="str">
        <v>1.061666</v>
      </c>
      <c r="BF27" t="str">
        <v>0.757075</v>
      </c>
      <c r="BG27" t="str">
        <v>0.359458</v>
      </c>
      <c r="BH27" t="str">
        <v>-0.013351</v>
      </c>
      <c r="BI27" t="str">
        <v>0.183533</v>
      </c>
      <c r="BJ27" t="str">
        <v>0.301651</v>
      </c>
      <c r="BK27" t="str">
        <v>73.466423</v>
      </c>
      <c r="BL27" t="str">
        <v>0.000136</v>
      </c>
      <c r="BM27" t="str">
        <v>2.400461</v>
      </c>
      <c r="BN27" t="str">
        <v>-0.000053</v>
      </c>
      <c r="BO27" t="str">
        <v>1.000000</v>
      </c>
      <c r="BP27" t="str">
        <v>2.435166</v>
      </c>
      <c r="BQ27" t="str">
        <v>-0.000058</v>
      </c>
      <c r="BR27" t="str">
        <v>1.000000</v>
      </c>
      <c r="BS27" t="str">
        <v>0.601058</v>
      </c>
      <c r="BT27" t="str">
        <v>0.603298</v>
      </c>
      <c r="BU27" t="str">
        <v>0.107219</v>
      </c>
      <c r="BV27" t="str">
        <v>0.000000</v>
      </c>
      <c r="BW27" t="str">
        <v/>
      </c>
      <c r="BX27" t="str">
        <v>PFA-00225</v>
      </c>
      <c r="BY27" t="str">
        <v>PSA-00237</v>
      </c>
      <c r="BZ27" t="str">
        <v/>
      </c>
      <c r="CA27" t="str">
        <v>RHS-00303</v>
      </c>
      <c r="CB27" t="str">
        <v>3.0.0</v>
      </c>
      <c r="CC27" t="str">
        <v>2025-03-08T00:27:09.674Z</v>
      </c>
    </row>
    <row r="28">
      <c r="A28" t="str">
        <v>1</v>
      </c>
      <c r="B28" t="str">
        <v>16:34:46</v>
      </c>
      <c r="C28" t="str">
        <v>2025-03-11</v>
      </c>
      <c r="D28" t="str">
        <v>Petal_2025_low</v>
      </c>
      <c r="E28" t="str">
        <v>glb and ks</v>
      </c>
      <c r="F28" t="str">
        <v/>
      </c>
      <c r="G28" t="str">
        <v/>
      </c>
      <c r="H28" t="str">
        <v>001</v>
      </c>
      <c r="I28" t="str">
        <v/>
      </c>
      <c r="J28" t="str">
        <f>1/((1/L28)-(1/K28))</f>
        <v>0.008422</v>
      </c>
      <c r="K28" t="str">
        <f>AW28+(AX28*AC28)+(AY28*AC28*POWER(V28,2))+(AZ28*AC28*V28)+(BA28*POWER(AC28,2))</f>
        <v>1.898572</v>
      </c>
      <c r="L28" t="str">
        <f>((M28/1000)*(1000-((T28+S28)/2)))/(T28-S28)</f>
        <v>0.008384</v>
      </c>
      <c r="M28" t="str">
        <f>(AC28*(S28-R28))/(100*U28*(1000-S28))*1000</f>
        <v>0.086771</v>
      </c>
      <c r="N28" t="str">
        <v>1.262142</v>
      </c>
      <c r="O28" t="str">
        <v>1.257350</v>
      </c>
      <c r="P28" t="str">
        <f>0.61365*EXP((17.502*AA28)/(240.97+AA28))</f>
        <v>2.286363</v>
      </c>
      <c r="Q28" t="str">
        <f>P28-N28</f>
        <v>1.024222</v>
      </c>
      <c r="R28" t="str">
        <v>12.480895</v>
      </c>
      <c r="S28" t="str">
        <v>12.528455</v>
      </c>
      <c r="T28" t="str">
        <f>(P28/AB28)*1000</f>
        <v>22.695236</v>
      </c>
      <c r="U28" t="str">
        <f>V28*AV28</f>
        <v>0.441786</v>
      </c>
      <c r="V28" t="str">
        <v>7.500000</v>
      </c>
      <c r="W28" t="str">
        <v>46.21</v>
      </c>
      <c r="X28" t="str">
        <v>46.03</v>
      </c>
      <c r="Y28" t="str">
        <v>22.48</v>
      </c>
      <c r="Z28" t="str">
        <v>19.58</v>
      </c>
      <c r="AA28" t="str">
        <f>(Z28-Y28)*(Y28*0+0)+Z28</f>
        <v>19.58</v>
      </c>
      <c r="AB28" t="str">
        <v>100.74</v>
      </c>
      <c r="AC28" t="str">
        <v>79.6</v>
      </c>
      <c r="AD28" t="str">
        <v>79.4</v>
      </c>
      <c r="AE28" t="str">
        <v>0.2</v>
      </c>
      <c r="AF28" t="str">
        <v>111</v>
      </c>
      <c r="AG28" t="str">
        <v>4.144</v>
      </c>
      <c r="AH28" t="str">
        <v>16:34:27</v>
      </c>
      <c r="AI28" t="str">
        <v>2025-03-11</v>
      </c>
      <c r="AJ28" t="str">
        <v>0.13</v>
      </c>
      <c r="AK28" t="str">
        <v>1</v>
      </c>
      <c r="AL28" t="str">
        <v>-0.000</v>
      </c>
      <c r="AM28" t="str">
        <v>-0.000</v>
      </c>
      <c r="AN28" t="str">
        <v>0.002</v>
      </c>
      <c r="AO28" t="str">
        <v>-0.031</v>
      </c>
      <c r="AP28" t="str">
        <v>-0.060</v>
      </c>
      <c r="AQ28" t="str">
        <v>-0.123</v>
      </c>
      <c r="AR28" t="str">
        <v>1</v>
      </c>
      <c r="AS28" t="str">
        <v>75</v>
      </c>
      <c r="AT28" t="str">
        <v>0.001</v>
      </c>
      <c r="AU28" t="str">
        <v>2.000000</v>
      </c>
      <c r="AV28" t="str">
        <v>0.058905</v>
      </c>
      <c r="AW28" t="str">
        <v>0.000000</v>
      </c>
      <c r="AX28" t="str">
        <v>0.029230</v>
      </c>
      <c r="AY28" t="str">
        <v>0.000000</v>
      </c>
      <c r="AZ28" t="str">
        <v>0.000000</v>
      </c>
      <c r="BA28" t="str">
        <v>-0.000068</v>
      </c>
      <c r="BB28" t="str">
        <v>standard</v>
      </c>
      <c r="BC28" t="str">
        <v>2.475582</v>
      </c>
      <c r="BD28" t="str">
        <v>2.513166</v>
      </c>
      <c r="BE28" t="str">
        <v>1.060443</v>
      </c>
      <c r="BF28" t="str">
        <v>0.756812</v>
      </c>
      <c r="BG28" t="str">
        <v>0.301682</v>
      </c>
      <c r="BH28" t="str">
        <v>-0.032231</v>
      </c>
      <c r="BI28" t="str">
        <v>0.095066</v>
      </c>
      <c r="BJ28" t="str">
        <v>0.204412</v>
      </c>
      <c r="BK28" t="str">
        <v>63.359142</v>
      </c>
      <c r="BL28" t="str">
        <v>0.000144</v>
      </c>
      <c r="BM28" t="str">
        <v>2.400461</v>
      </c>
      <c r="BN28" t="str">
        <v>-0.000053</v>
      </c>
      <c r="BO28" t="str">
        <v>1.000000</v>
      </c>
      <c r="BP28" t="str">
        <v>2.435166</v>
      </c>
      <c r="BQ28" t="str">
        <v>-0.000058</v>
      </c>
      <c r="BR28" t="str">
        <v>1.000000</v>
      </c>
      <c r="BS28" t="str">
        <v>0.601058</v>
      </c>
      <c r="BT28" t="str">
        <v>0.603298</v>
      </c>
      <c r="BU28" t="str">
        <v>0.107219</v>
      </c>
      <c r="BV28" t="str">
        <v>0.000000</v>
      </c>
      <c r="BW28" t="str">
        <v/>
      </c>
      <c r="BX28" t="str">
        <v>PFA-00225</v>
      </c>
      <c r="BY28" t="str">
        <v>PSA-00237</v>
      </c>
      <c r="BZ28" t="str">
        <v/>
      </c>
      <c r="CA28" t="str">
        <v>RHS-00303</v>
      </c>
      <c r="CB28" t="str">
        <v>3.0.0</v>
      </c>
      <c r="CC28" t="str">
        <v>2025-03-08T00:27:09.674Z</v>
      </c>
    </row>
    <row r="29">
      <c r="A29" t="str">
        <v>2</v>
      </c>
      <c r="B29" t="str">
        <v>16:35:08</v>
      </c>
      <c r="C29" t="str">
        <v>2025-03-11</v>
      </c>
      <c r="D29" t="str">
        <v>Petal_2025_low</v>
      </c>
      <c r="E29" t="str">
        <v>glb and ks</v>
      </c>
      <c r="F29" t="str">
        <v/>
      </c>
      <c r="G29" t="str">
        <v/>
      </c>
      <c r="H29" t="str">
        <v>002</v>
      </c>
      <c r="I29" t="str">
        <v/>
      </c>
      <c r="J29" t="str">
        <f>1/((1/L29)-(1/K29))</f>
        <v>0.053726</v>
      </c>
      <c r="K29" t="str">
        <f>AW29+(AX29*AC29)+(AY29*AC29*POWER(V29,2))+(AZ29*AC29*V29)+(BA29*POWER(AC29,2))</f>
        <v>1.904729</v>
      </c>
      <c r="L29" t="str">
        <f>((M29/1000)*(1000-((T29+S29)/2)))/(T29-S29)</f>
        <v>0.052252</v>
      </c>
      <c r="M29" t="str">
        <f>(AC29*(S29-R29))/(100*U29*(1000-S29))*1000</f>
        <v>0.535818</v>
      </c>
      <c r="N29" t="str">
        <v>1.279166</v>
      </c>
      <c r="O29" t="str">
        <v>1.249708</v>
      </c>
      <c r="P29" t="str">
        <f>0.61365*EXP((17.502*AA29)/(240.97+AA29))</f>
        <v>2.293904</v>
      </c>
      <c r="Q29" t="str">
        <f>P29-N29</f>
        <v>1.014737</v>
      </c>
      <c r="R29" t="str">
        <v>12.405005</v>
      </c>
      <c r="S29" t="str">
        <v>12.697414</v>
      </c>
      <c r="T29" t="str">
        <f>(P29/AB29)*1000</f>
        <v>22.770025</v>
      </c>
      <c r="U29" t="str">
        <f>V29*AV29</f>
        <v>0.441786</v>
      </c>
      <c r="V29" t="str">
        <v>7.500000</v>
      </c>
      <c r="W29" t="str">
        <v>47.23</v>
      </c>
      <c r="X29" t="str">
        <v>46.15</v>
      </c>
      <c r="Y29" t="str">
        <v>22.33</v>
      </c>
      <c r="Z29" t="str">
        <v>19.63</v>
      </c>
      <c r="AA29" t="str">
        <f>(Z29-Y29)*(Y29*0+0)+Z29</f>
        <v>19.63</v>
      </c>
      <c r="AB29" t="str">
        <v>100.74</v>
      </c>
      <c r="AC29" t="str">
        <v>79.9</v>
      </c>
      <c r="AD29" t="str">
        <v>79.6</v>
      </c>
      <c r="AE29" t="str">
        <v>0.4</v>
      </c>
      <c r="AF29" t="str">
        <v>169</v>
      </c>
      <c r="AG29" t="str">
        <v>4.143</v>
      </c>
      <c r="AH29" t="str">
        <v>16:34:27</v>
      </c>
      <c r="AI29" t="str">
        <v>2025-03-11</v>
      </c>
      <c r="AJ29" t="str">
        <v>0.13</v>
      </c>
      <c r="AK29" t="str">
        <v>1</v>
      </c>
      <c r="AL29" t="str">
        <v>0.001</v>
      </c>
      <c r="AM29" t="str">
        <v>0.001</v>
      </c>
      <c r="AN29" t="str">
        <v>0.003</v>
      </c>
      <c r="AO29" t="str">
        <v>-0.022</v>
      </c>
      <c r="AP29" t="str">
        <v>-0.038</v>
      </c>
      <c r="AQ29" t="str">
        <v>-0.079</v>
      </c>
      <c r="AR29" t="str">
        <v>1</v>
      </c>
      <c r="AS29" t="str">
        <v>75</v>
      </c>
      <c r="AT29" t="str">
        <v>0.001</v>
      </c>
      <c r="AU29" t="str">
        <v>2.000000</v>
      </c>
      <c r="AV29" t="str">
        <v>0.058905</v>
      </c>
      <c r="AW29" t="str">
        <v>0.000000</v>
      </c>
      <c r="AX29" t="str">
        <v>0.029230</v>
      </c>
      <c r="AY29" t="str">
        <v>0.000000</v>
      </c>
      <c r="AZ29" t="str">
        <v>0.000000</v>
      </c>
      <c r="BA29" t="str">
        <v>-0.000068</v>
      </c>
      <c r="BB29" t="str">
        <v>standard</v>
      </c>
      <c r="BC29" t="str">
        <v>2.475776</v>
      </c>
      <c r="BD29" t="str">
        <v>2.514710</v>
      </c>
      <c r="BE29" t="str">
        <v>1.062682</v>
      </c>
      <c r="BF29" t="str">
        <v>0.757140</v>
      </c>
      <c r="BG29" t="str">
        <v>0.303393</v>
      </c>
      <c r="BH29" t="str">
        <v>-0.030014</v>
      </c>
      <c r="BI29" t="str">
        <v>0.097487</v>
      </c>
      <c r="BJ29" t="str">
        <v>0.254933</v>
      </c>
      <c r="BK29" t="str">
        <v>62.334179</v>
      </c>
      <c r="BL29" t="str">
        <v>0.000132</v>
      </c>
      <c r="BM29" t="str">
        <v>2.400461</v>
      </c>
      <c r="BN29" t="str">
        <v>-0.000053</v>
      </c>
      <c r="BO29" t="str">
        <v>1.000000</v>
      </c>
      <c r="BP29" t="str">
        <v>2.435166</v>
      </c>
      <c r="BQ29" t="str">
        <v>-0.000058</v>
      </c>
      <c r="BR29" t="str">
        <v>1.000000</v>
      </c>
      <c r="BS29" t="str">
        <v>0.601058</v>
      </c>
      <c r="BT29" t="str">
        <v>0.603298</v>
      </c>
      <c r="BU29" t="str">
        <v>0.107219</v>
      </c>
      <c r="BV29" t="str">
        <v>0.000000</v>
      </c>
      <c r="BW29" t="str">
        <v/>
      </c>
      <c r="BX29" t="str">
        <v>PFA-00225</v>
      </c>
      <c r="BY29" t="str">
        <v>PSA-00237</v>
      </c>
      <c r="BZ29" t="str">
        <v/>
      </c>
      <c r="CA29" t="str">
        <v>RHS-00303</v>
      </c>
      <c r="CB29" t="str">
        <v>3.0.0</v>
      </c>
      <c r="CC29" t="str">
        <v>2025-03-08T00:27:09.674Z</v>
      </c>
    </row>
    <row r="30">
      <c r="A30" t="str">
        <v>3</v>
      </c>
      <c r="B30" t="str">
        <v>16:35:47</v>
      </c>
      <c r="C30" t="str">
        <v>2025-03-11</v>
      </c>
      <c r="D30" t="str">
        <v>Petal_2025_low</v>
      </c>
      <c r="E30" t="str">
        <v>glb and ks</v>
      </c>
      <c r="F30" t="str">
        <v/>
      </c>
      <c r="G30" t="str">
        <v/>
      </c>
      <c r="H30" t="str">
        <v>003</v>
      </c>
      <c r="I30" t="str">
        <v/>
      </c>
      <c r="J30" t="str">
        <f>1/((1/L30)-(1/K30))</f>
        <v>0.003069</v>
      </c>
      <c r="K30" t="str">
        <f>AW30+(AX30*AC30)+(AY30*AC30*POWER(V30,2))+(AZ30*AC30*V30)+(BA30*POWER(AC30,2))</f>
        <v>1.901782</v>
      </c>
      <c r="L30" t="str">
        <f>((M30/1000)*(1000-((T30+S30)/2)))/(T30-S30)</f>
        <v>0.003064</v>
      </c>
      <c r="M30" t="str">
        <f>(AC30*(S30-R30))/(100*U30*(1000-S30))*1000</f>
        <v>0.033191</v>
      </c>
      <c r="N30" t="str">
        <v>1.233463</v>
      </c>
      <c r="O30" t="str">
        <v>1.231634</v>
      </c>
      <c r="P30" t="str">
        <f>0.61365*EXP((17.502*AA30)/(240.97+AA30))</f>
        <v>2.305588</v>
      </c>
      <c r="Q30" t="str">
        <f>P30-N30</f>
        <v>1.072125</v>
      </c>
      <c r="R30" t="str">
        <v>12.227201</v>
      </c>
      <c r="S30" t="str">
        <v>12.245359</v>
      </c>
      <c r="T30" t="str">
        <f>(P30/AB30)*1000</f>
        <v>22.889015</v>
      </c>
      <c r="U30" t="str">
        <f>V30*AV30</f>
        <v>0.441786</v>
      </c>
      <c r="V30" t="str">
        <v>7.500000</v>
      </c>
      <c r="W30" t="str">
        <v>46.57</v>
      </c>
      <c r="X30" t="str">
        <v>46.50</v>
      </c>
      <c r="Y30" t="str">
        <v>21.97</v>
      </c>
      <c r="Z30" t="str">
        <v>19.72</v>
      </c>
      <c r="AA30" t="str">
        <f>(Z30-Y30)*(Y30*0+0)+Z30</f>
        <v>19.72</v>
      </c>
      <c r="AB30" t="str">
        <v>100.73</v>
      </c>
      <c r="AC30" t="str">
        <v>79.8</v>
      </c>
      <c r="AD30" t="str">
        <v>79.7</v>
      </c>
      <c r="AE30" t="str">
        <v>0.1</v>
      </c>
      <c r="AF30" t="str">
        <v>89</v>
      </c>
      <c r="AG30" t="str">
        <v>4.143</v>
      </c>
      <c r="AH30" t="str">
        <v>16:34:27</v>
      </c>
      <c r="AI30" t="str">
        <v>2025-03-11</v>
      </c>
      <c r="AJ30" t="str">
        <v>0.13</v>
      </c>
      <c r="AK30" t="str">
        <v>1</v>
      </c>
      <c r="AL30" t="str">
        <v>0.000</v>
      </c>
      <c r="AM30" t="str">
        <v>0.001</v>
      </c>
      <c r="AN30" t="str">
        <v>-0.002</v>
      </c>
      <c r="AO30" t="str">
        <v>-0.016</v>
      </c>
      <c r="AP30" t="str">
        <v>-0.034</v>
      </c>
      <c r="AQ30" t="str">
        <v>-0.061</v>
      </c>
      <c r="AR30" t="str">
        <v>1</v>
      </c>
      <c r="AS30" t="str">
        <v>75</v>
      </c>
      <c r="AT30" t="str">
        <v>0.001</v>
      </c>
      <c r="AU30" t="str">
        <v>2.000000</v>
      </c>
      <c r="AV30" t="str">
        <v>0.058905</v>
      </c>
      <c r="AW30" t="str">
        <v>0.000000</v>
      </c>
      <c r="AX30" t="str">
        <v>0.029230</v>
      </c>
      <c r="AY30" t="str">
        <v>0.000000</v>
      </c>
      <c r="AZ30" t="str">
        <v>0.000000</v>
      </c>
      <c r="BA30" t="str">
        <v>-0.000068</v>
      </c>
      <c r="BB30" t="str">
        <v>standard</v>
      </c>
      <c r="BC30" t="str">
        <v>2.476365</v>
      </c>
      <c r="BD30" t="str">
        <v>2.513823</v>
      </c>
      <c r="BE30" t="str">
        <v>1.061609</v>
      </c>
      <c r="BF30" t="str">
        <v>0.757351</v>
      </c>
      <c r="BG30" t="str">
        <v>0.307879</v>
      </c>
      <c r="BH30" t="str">
        <v>-0.024887</v>
      </c>
      <c r="BI30" t="str">
        <v>0.101559</v>
      </c>
      <c r="BJ30" t="str">
        <v>0.185133</v>
      </c>
      <c r="BK30" t="str">
        <v>60.959457</v>
      </c>
      <c r="BL30" t="str">
        <v>0.000142</v>
      </c>
      <c r="BM30" t="str">
        <v>2.400461</v>
      </c>
      <c r="BN30" t="str">
        <v>-0.000053</v>
      </c>
      <c r="BO30" t="str">
        <v>1.000000</v>
      </c>
      <c r="BP30" t="str">
        <v>2.435166</v>
      </c>
      <c r="BQ30" t="str">
        <v>-0.000058</v>
      </c>
      <c r="BR30" t="str">
        <v>1.000000</v>
      </c>
      <c r="BS30" t="str">
        <v>0.601058</v>
      </c>
      <c r="BT30" t="str">
        <v>0.603298</v>
      </c>
      <c r="BU30" t="str">
        <v>0.107219</v>
      </c>
      <c r="BV30" t="str">
        <v>0.000000</v>
      </c>
      <c r="BW30" t="str">
        <v/>
      </c>
      <c r="BX30" t="str">
        <v>PFA-00225</v>
      </c>
      <c r="BY30" t="str">
        <v>PSA-00237</v>
      </c>
      <c r="BZ30" t="str">
        <v/>
      </c>
      <c r="CA30" t="str">
        <v>RHS-00303</v>
      </c>
      <c r="CB30" t="str">
        <v>3.0.0</v>
      </c>
      <c r="CC30" t="str">
        <v>2025-03-08T00:27:09.674Z</v>
      </c>
    </row>
    <row r="31">
      <c r="A31" t="str">
        <v>4</v>
      </c>
      <c r="B31" t="str">
        <v>16:36:12</v>
      </c>
      <c r="C31" t="str">
        <v>2025-03-11</v>
      </c>
      <c r="D31" t="str">
        <v>Petal_2025_low</v>
      </c>
      <c r="E31" t="str">
        <v>glb and ks</v>
      </c>
      <c r="F31" t="str">
        <v/>
      </c>
      <c r="G31" t="str">
        <v/>
      </c>
      <c r="H31" t="str">
        <v>004</v>
      </c>
      <c r="I31" t="str">
        <v/>
      </c>
      <c r="J31" t="str">
        <f>1/((1/L31)-(1/K31))</f>
        <v>0.031610</v>
      </c>
      <c r="K31" t="str">
        <f>AW31+(AX31*AC31)+(AY31*AC31*POWER(V31,2))+(AZ31*AC31*V31)+(BA31*POWER(AC31,2))</f>
        <v>1.896049</v>
      </c>
      <c r="L31" t="str">
        <f>((M31/1000)*(1000-((T31+S31)/2)))/(T31-S31)</f>
        <v>0.031092</v>
      </c>
      <c r="M31" t="str">
        <f>(AC31*(S31-R31))/(100*U31*(1000-S31))*1000</f>
        <v>0.313418</v>
      </c>
      <c r="N31" t="str">
        <v>1.234416</v>
      </c>
      <c r="O31" t="str">
        <v>1.217077</v>
      </c>
      <c r="P31" t="str">
        <f>0.61365*EXP((17.502*AA31)/(240.97+AA31))</f>
        <v>2.232389</v>
      </c>
      <c r="Q31" t="str">
        <f>P31-N31</f>
        <v>0.997973</v>
      </c>
      <c r="R31" t="str">
        <v>12.082088</v>
      </c>
      <c r="S31" t="str">
        <v>12.254218</v>
      </c>
      <c r="T31" t="str">
        <f>(P31/AB31)*1000</f>
        <v>22.161230</v>
      </c>
      <c r="U31" t="str">
        <f>V31*AV31</f>
        <v>0.441786</v>
      </c>
      <c r="V31" t="str">
        <v>7.500000</v>
      </c>
      <c r="W31" t="str">
        <v>47.18</v>
      </c>
      <c r="X31" t="str">
        <v>46.52</v>
      </c>
      <c r="Y31" t="str">
        <v>21.77</v>
      </c>
      <c r="Z31" t="str">
        <v>19.20</v>
      </c>
      <c r="AA31" t="str">
        <f>(Z31-Y31)*(Y31*0+0)+Z31</f>
        <v>19.20</v>
      </c>
      <c r="AB31" t="str">
        <v>100.73</v>
      </c>
      <c r="AC31" t="str">
        <v>79.5</v>
      </c>
      <c r="AD31" t="str">
        <v>79.3</v>
      </c>
      <c r="AE31" t="str">
        <v>0.2</v>
      </c>
      <c r="AF31" t="str">
        <v>86</v>
      </c>
      <c r="AG31" t="str">
        <v>4.142</v>
      </c>
      <c r="AH31" t="str">
        <v>16:34:27</v>
      </c>
      <c r="AI31" t="str">
        <v>2025-03-11</v>
      </c>
      <c r="AJ31" t="str">
        <v>0.13</v>
      </c>
      <c r="AK31" t="str">
        <v>1</v>
      </c>
      <c r="AL31" t="str">
        <v>0.000</v>
      </c>
      <c r="AM31" t="str">
        <v>-0.000</v>
      </c>
      <c r="AN31" t="str">
        <v>-9999.000</v>
      </c>
      <c r="AO31" t="str">
        <v>-0.013</v>
      </c>
      <c r="AP31" t="str">
        <v>-0.024</v>
      </c>
      <c r="AQ31" t="str">
        <v>-9999.000</v>
      </c>
      <c r="AR31" t="str">
        <v>1</v>
      </c>
      <c r="AS31" t="str">
        <v>75</v>
      </c>
      <c r="AT31" t="str">
        <v>0.001</v>
      </c>
      <c r="AU31" t="str">
        <v>2.000000</v>
      </c>
      <c r="AV31" t="str">
        <v>0.058905</v>
      </c>
      <c r="AW31" t="str">
        <v>0.000000</v>
      </c>
      <c r="AX31" t="str">
        <v>0.029230</v>
      </c>
      <c r="AY31" t="str">
        <v>0.000000</v>
      </c>
      <c r="AZ31" t="str">
        <v>0.000000</v>
      </c>
      <c r="BA31" t="str">
        <v>-0.000068</v>
      </c>
      <c r="BB31" t="str">
        <v>standard</v>
      </c>
      <c r="BC31" t="str">
        <v>2.476429</v>
      </c>
      <c r="BD31" t="str">
        <v>2.514763</v>
      </c>
      <c r="BE31" t="str">
        <v>1.059528</v>
      </c>
      <c r="BF31" t="str">
        <v>0.756525</v>
      </c>
      <c r="BG31" t="str">
        <v>0.310354</v>
      </c>
      <c r="BH31" t="str">
        <v>-0.028356</v>
      </c>
      <c r="BI31" t="str">
        <v>0.104064</v>
      </c>
      <c r="BJ31" t="str">
        <v>0.182585</v>
      </c>
      <c r="BK31" t="str">
        <v>60.239197</v>
      </c>
      <c r="BL31" t="str">
        <v>0.000141</v>
      </c>
      <c r="BM31" t="str">
        <v>2.400461</v>
      </c>
      <c r="BN31" t="str">
        <v>-0.000053</v>
      </c>
      <c r="BO31" t="str">
        <v>1.000000</v>
      </c>
      <c r="BP31" t="str">
        <v>2.435166</v>
      </c>
      <c r="BQ31" t="str">
        <v>-0.000058</v>
      </c>
      <c r="BR31" t="str">
        <v>1.000000</v>
      </c>
      <c r="BS31" t="str">
        <v>0.601058</v>
      </c>
      <c r="BT31" t="str">
        <v>0.603298</v>
      </c>
      <c r="BU31" t="str">
        <v>0.107219</v>
      </c>
      <c r="BV31" t="str">
        <v>0.000000</v>
      </c>
      <c r="BW31" t="str">
        <v/>
      </c>
      <c r="BX31" t="str">
        <v>PFA-00225</v>
      </c>
      <c r="BY31" t="str">
        <v>PSA-00237</v>
      </c>
      <c r="BZ31" t="str">
        <v/>
      </c>
      <c r="CA31" t="str">
        <v>RHS-00303</v>
      </c>
      <c r="CB31" t="str">
        <v>3.0.0</v>
      </c>
      <c r="CC31" t="str">
        <v>2025-03-08T00:27:09.674Z</v>
      </c>
    </row>
    <row r="32">
      <c r="A32" t="str">
        <v>5</v>
      </c>
      <c r="B32" t="str">
        <v>16:36:30</v>
      </c>
      <c r="C32" t="str">
        <v>2025-03-11</v>
      </c>
      <c r="D32" t="str">
        <v>Petal_2025_low</v>
      </c>
      <c r="E32" t="str">
        <v>glb and ks</v>
      </c>
      <c r="F32" t="str">
        <v/>
      </c>
      <c r="G32" t="str">
        <v/>
      </c>
      <c r="H32" t="str">
        <v>005</v>
      </c>
      <c r="I32" t="str">
        <v/>
      </c>
      <c r="J32" t="str">
        <f>1/((1/L32)-(1/K32))</f>
        <v>0.007590</v>
      </c>
      <c r="K32" t="str">
        <f>AW32+(AX32*AC32)+(AY32*AC32*POWER(V32,2))+(AZ32*AC32*V32)+(BA32*POWER(AC32,2))</f>
        <v>1.893870</v>
      </c>
      <c r="L32" t="str">
        <f>((M32/1000)*(1000-((T32+S32)/2)))/(T32-S32)</f>
        <v>0.007560</v>
      </c>
      <c r="M32" t="str">
        <f>(AC32*(S32-R32))/(100*U32*(1000-S32))*1000</f>
        <v>0.078682</v>
      </c>
      <c r="N32" t="str">
        <v>1.218222</v>
      </c>
      <c r="O32" t="str">
        <v>1.213862</v>
      </c>
      <c r="P32" t="str">
        <f>0.61365*EXP((17.502*AA32)/(240.97+AA32))</f>
        <v>2.248576</v>
      </c>
      <c r="Q32" t="str">
        <f>P32-N32</f>
        <v>1.030354</v>
      </c>
      <c r="R32" t="str">
        <v>12.050503</v>
      </c>
      <c r="S32" t="str">
        <v>12.093786</v>
      </c>
      <c r="T32" t="str">
        <f>(P32/AB32)*1000</f>
        <v>22.322529</v>
      </c>
      <c r="U32" t="str">
        <f>V32*AV32</f>
        <v>0.441786</v>
      </c>
      <c r="V32" t="str">
        <v>7.500000</v>
      </c>
      <c r="W32" t="str">
        <v>47.01</v>
      </c>
      <c r="X32" t="str">
        <v>46.84</v>
      </c>
      <c r="Y32" t="str">
        <v>21.61</v>
      </c>
      <c r="Z32" t="str">
        <v>19.31</v>
      </c>
      <c r="AA32" t="str">
        <f>(Z32-Y32)*(Y32*0+0)+Z32</f>
        <v>19.31</v>
      </c>
      <c r="AB32" t="str">
        <v>100.73</v>
      </c>
      <c r="AC32" t="str">
        <v>79.3</v>
      </c>
      <c r="AD32" t="str">
        <v>79.6</v>
      </c>
      <c r="AE32" t="str">
        <v>-0.3</v>
      </c>
      <c r="AF32" t="str">
        <v>383</v>
      </c>
      <c r="AG32" t="str">
        <v>4.141</v>
      </c>
      <c r="AH32" t="str">
        <v>16:34:27</v>
      </c>
      <c r="AI32" t="str">
        <v>2025-03-11</v>
      </c>
      <c r="AJ32" t="str">
        <v>0.13</v>
      </c>
      <c r="AK32" t="str">
        <v>1</v>
      </c>
      <c r="AL32" t="str">
        <v>-0.000</v>
      </c>
      <c r="AM32" t="str">
        <v>-0.001</v>
      </c>
      <c r="AN32" t="str">
        <v>-9999.000</v>
      </c>
      <c r="AO32" t="str">
        <v>-0.012</v>
      </c>
      <c r="AP32" t="str">
        <v>-0.026</v>
      </c>
      <c r="AQ32" t="str">
        <v>-9999.000</v>
      </c>
      <c r="AR32" t="str">
        <v>1</v>
      </c>
      <c r="AS32" t="str">
        <v>75</v>
      </c>
      <c r="AT32" t="str">
        <v>0.001</v>
      </c>
      <c r="AU32" t="str">
        <v>2.000000</v>
      </c>
      <c r="AV32" t="str">
        <v>0.058905</v>
      </c>
      <c r="AW32" t="str">
        <v>0.000000</v>
      </c>
      <c r="AX32" t="str">
        <v>0.029230</v>
      </c>
      <c r="AY32" t="str">
        <v>0.000000</v>
      </c>
      <c r="AZ32" t="str">
        <v>0.000000</v>
      </c>
      <c r="BA32" t="str">
        <v>-0.000068</v>
      </c>
      <c r="BB32" t="str">
        <v>standard</v>
      </c>
      <c r="BC32" t="str">
        <v>2.476919</v>
      </c>
      <c r="BD32" t="str">
        <v>2.514544</v>
      </c>
      <c r="BE32" t="str">
        <v>1.058739</v>
      </c>
      <c r="BF32" t="str">
        <v>0.757163</v>
      </c>
      <c r="BG32" t="str">
        <v>0.312301</v>
      </c>
      <c r="BH32" t="str">
        <v>-0.025281</v>
      </c>
      <c r="BI32" t="str">
        <v>0.105839</v>
      </c>
      <c r="BJ32" t="str">
        <v>0.443267</v>
      </c>
      <c r="BK32" t="str">
        <v>59.742092</v>
      </c>
      <c r="BL32" t="str">
        <v>0.000136</v>
      </c>
      <c r="BM32" t="str">
        <v>2.400461</v>
      </c>
      <c r="BN32" t="str">
        <v>-0.000053</v>
      </c>
      <c r="BO32" t="str">
        <v>1.000000</v>
      </c>
      <c r="BP32" t="str">
        <v>2.435166</v>
      </c>
      <c r="BQ32" t="str">
        <v>-0.000058</v>
      </c>
      <c r="BR32" t="str">
        <v>1.000000</v>
      </c>
      <c r="BS32" t="str">
        <v>0.601058</v>
      </c>
      <c r="BT32" t="str">
        <v>0.603298</v>
      </c>
      <c r="BU32" t="str">
        <v>0.107219</v>
      </c>
      <c r="BV32" t="str">
        <v>0.000000</v>
      </c>
      <c r="BW32" t="str">
        <v/>
      </c>
      <c r="BX32" t="str">
        <v>PFA-00225</v>
      </c>
      <c r="BY32" t="str">
        <v>PSA-00237</v>
      </c>
      <c r="BZ32" t="str">
        <v/>
      </c>
      <c r="CA32" t="str">
        <v>RHS-00303</v>
      </c>
      <c r="CB32" t="str">
        <v>3.0.0</v>
      </c>
      <c r="CC32" t="str">
        <v>2025-03-08T00:27:09.674Z</v>
      </c>
    </row>
    <row r="33">
      <c r="A33" t="str">
        <v>6</v>
      </c>
      <c r="B33" t="str">
        <v>16:36:58</v>
      </c>
      <c r="C33" t="str">
        <v>2025-03-11</v>
      </c>
      <c r="D33" t="str">
        <v>Petal_2025_low</v>
      </c>
      <c r="E33" t="str">
        <v>glb and ks</v>
      </c>
      <c r="F33" t="str">
        <v/>
      </c>
      <c r="G33" t="str">
        <v/>
      </c>
      <c r="H33" t="str">
        <v>006</v>
      </c>
      <c r="I33" t="str">
        <v/>
      </c>
      <c r="J33" t="str">
        <f>1/((1/L33)-(1/K33))</f>
        <v>0.102159</v>
      </c>
      <c r="K33" t="str">
        <f>AW33+(AX33*AC33)+(AY33*AC33*POWER(V33,2))+(AZ33*AC33*V33)+(BA33*POWER(AC33,2))</f>
        <v>1.900341</v>
      </c>
      <c r="L33" t="str">
        <f>((M33/1000)*(1000-((T33+S33)/2)))/(T33-S33)</f>
        <v>0.096947</v>
      </c>
      <c r="M33" t="str">
        <f>(AC33*(S33-R33))/(100*U33*(1000-S33))*1000</f>
        <v>0.974162</v>
      </c>
      <c r="N33" t="str">
        <v>1.266515</v>
      </c>
      <c r="O33" t="str">
        <v>1.212795</v>
      </c>
      <c r="P33" t="str">
        <f>0.61365*EXP((17.502*AA33)/(240.97+AA33))</f>
        <v>2.261012</v>
      </c>
      <c r="Q33" t="str">
        <f>P33-N33</f>
        <v>0.994498</v>
      </c>
      <c r="R33" t="str">
        <v>12.039455</v>
      </c>
      <c r="S33" t="str">
        <v>12.572736</v>
      </c>
      <c r="T33" t="str">
        <f>(P33/AB33)*1000</f>
        <v>22.445152</v>
      </c>
      <c r="U33" t="str">
        <f>V33*AV33</f>
        <v>0.441786</v>
      </c>
      <c r="V33" t="str">
        <v>7.500000</v>
      </c>
      <c r="W33" t="str">
        <v>49.41</v>
      </c>
      <c r="X33" t="str">
        <v>47.32</v>
      </c>
      <c r="Y33" t="str">
        <v>21.43</v>
      </c>
      <c r="Z33" t="str">
        <v>19.40</v>
      </c>
      <c r="AA33" t="str">
        <f>(Z33-Y33)*(Y33*0+0)+Z33</f>
        <v>19.40</v>
      </c>
      <c r="AB33" t="str">
        <v>100.74</v>
      </c>
      <c r="AC33" t="str">
        <v>79.7</v>
      </c>
      <c r="AD33" t="str">
        <v>79.1</v>
      </c>
      <c r="AE33" t="str">
        <v>0.7</v>
      </c>
      <c r="AF33" t="str">
        <v>287</v>
      </c>
      <c r="AG33" t="str">
        <v>4.141</v>
      </c>
      <c r="AH33" t="str">
        <v>16:34:27</v>
      </c>
      <c r="AI33" t="str">
        <v>2025-03-11</v>
      </c>
      <c r="AJ33" t="str">
        <v>0.13</v>
      </c>
      <c r="AK33" t="str">
        <v>1</v>
      </c>
      <c r="AL33" t="str">
        <v>0.000</v>
      </c>
      <c r="AM33" t="str">
        <v>0.000</v>
      </c>
      <c r="AN33" t="str">
        <v>-0.004</v>
      </c>
      <c r="AO33" t="str">
        <v>-0.009</v>
      </c>
      <c r="AP33" t="str">
        <v>-0.018</v>
      </c>
      <c r="AQ33" t="str">
        <v>-0.043</v>
      </c>
      <c r="AR33" t="str">
        <v>1</v>
      </c>
      <c r="AS33" t="str">
        <v>75</v>
      </c>
      <c r="AT33" t="str">
        <v>0.001</v>
      </c>
      <c r="AU33" t="str">
        <v>2.000000</v>
      </c>
      <c r="AV33" t="str">
        <v>0.058905</v>
      </c>
      <c r="AW33" t="str">
        <v>0.000000</v>
      </c>
      <c r="AX33" t="str">
        <v>0.029230</v>
      </c>
      <c r="AY33" t="str">
        <v>0.000000</v>
      </c>
      <c r="AZ33" t="str">
        <v>0.000000</v>
      </c>
      <c r="BA33" t="str">
        <v>-0.000068</v>
      </c>
      <c r="BB33" t="str">
        <v>standard</v>
      </c>
      <c r="BC33" t="str">
        <v>2.477634</v>
      </c>
      <c r="BD33" t="str">
        <v>2.518111</v>
      </c>
      <c r="BE33" t="str">
        <v>1.061086</v>
      </c>
      <c r="BF33" t="str">
        <v>0.756113</v>
      </c>
      <c r="BG33" t="str">
        <v>0.314563</v>
      </c>
      <c r="BH33" t="str">
        <v>-0.022232</v>
      </c>
      <c r="BI33" t="str">
        <v>0.108556</v>
      </c>
      <c r="BJ33" t="str">
        <v>0.358917</v>
      </c>
      <c r="BK33" t="str">
        <v>59.126259</v>
      </c>
      <c r="BL33" t="str">
        <v>0.000139</v>
      </c>
      <c r="BM33" t="str">
        <v>2.400461</v>
      </c>
      <c r="BN33" t="str">
        <v>-0.000053</v>
      </c>
      <c r="BO33" t="str">
        <v>1.000000</v>
      </c>
      <c r="BP33" t="str">
        <v>2.435166</v>
      </c>
      <c r="BQ33" t="str">
        <v>-0.000058</v>
      </c>
      <c r="BR33" t="str">
        <v>1.000000</v>
      </c>
      <c r="BS33" t="str">
        <v>0.601058</v>
      </c>
      <c r="BT33" t="str">
        <v>0.603298</v>
      </c>
      <c r="BU33" t="str">
        <v>0.107219</v>
      </c>
      <c r="BV33" t="str">
        <v>0.000000</v>
      </c>
      <c r="BW33" t="str">
        <v/>
      </c>
      <c r="BX33" t="str">
        <v>PFA-00225</v>
      </c>
      <c r="BY33" t="str">
        <v>PSA-00237</v>
      </c>
      <c r="BZ33" t="str">
        <v/>
      </c>
      <c r="CA33" t="str">
        <v>RHS-00303</v>
      </c>
      <c r="CB33" t="str">
        <v>3.0.0</v>
      </c>
      <c r="CC33" t="str">
        <v>2025-03-08T00:27:09.674Z</v>
      </c>
    </row>
    <row r="34">
      <c r="A34" t="str">
        <v>7</v>
      </c>
      <c r="B34" t="str">
        <v>16:37:32</v>
      </c>
      <c r="C34" t="str">
        <v>2025-03-11</v>
      </c>
      <c r="D34" t="str">
        <v>Petal_2025_low</v>
      </c>
      <c r="E34" t="str">
        <v>glb and ks</v>
      </c>
      <c r="F34" t="str">
        <v/>
      </c>
      <c r="G34" t="str">
        <v/>
      </c>
      <c r="H34" t="str">
        <v>007</v>
      </c>
      <c r="I34" t="str">
        <v/>
      </c>
      <c r="J34" t="str">
        <f>1/((1/L34)-(1/K34))</f>
        <v>0.006787</v>
      </c>
      <c r="K34" t="str">
        <f>AW34+(AX34*AC34)+(AY34*AC34*POWER(V34,2))+(AZ34*AC34*V34)+(BA34*POWER(AC34,2))</f>
        <v>1.905392</v>
      </c>
      <c r="L34" t="str">
        <f>((M34/1000)*(1000-((T34+S34)/2)))/(T34-S34)</f>
        <v>0.006763</v>
      </c>
      <c r="M34" t="str">
        <f>(AC34*(S34-R34))/(100*U34*(1000-S34))*1000</f>
        <v>0.075308</v>
      </c>
      <c r="N34" t="str">
        <v>1.193980</v>
      </c>
      <c r="O34" t="str">
        <v>1.189839</v>
      </c>
      <c r="P34" t="str">
        <f>0.61365*EXP((17.502*AA34)/(240.97+AA34))</f>
        <v>2.296178</v>
      </c>
      <c r="Q34" t="str">
        <f>P34-N34</f>
        <v>1.102198</v>
      </c>
      <c r="R34" t="str">
        <v>11.811894</v>
      </c>
      <c r="S34" t="str">
        <v>11.853008</v>
      </c>
      <c r="T34" t="str">
        <f>(P34/AB34)*1000</f>
        <v>22.794863</v>
      </c>
      <c r="U34" t="str">
        <f>V34*AV34</f>
        <v>0.441786</v>
      </c>
      <c r="V34" t="str">
        <v>7.500000</v>
      </c>
      <c r="W34" t="str">
        <v>47.12</v>
      </c>
      <c r="X34" t="str">
        <v>46.95</v>
      </c>
      <c r="Y34" t="str">
        <v>21.25</v>
      </c>
      <c r="Z34" t="str">
        <v>19.65</v>
      </c>
      <c r="AA34" t="str">
        <f>(Z34-Y34)*(Y34*0+0)+Z34</f>
        <v>19.65</v>
      </c>
      <c r="AB34" t="str">
        <v>100.73</v>
      </c>
      <c r="AC34" t="str">
        <v>80.0</v>
      </c>
      <c r="AD34" t="str">
        <v>79.5</v>
      </c>
      <c r="AE34" t="str">
        <v>0.6</v>
      </c>
      <c r="AF34" t="str">
        <v>411</v>
      </c>
      <c r="AG34" t="str">
        <v>4.141</v>
      </c>
      <c r="AH34" t="str">
        <v>16:34:27</v>
      </c>
      <c r="AI34" t="str">
        <v>2025-03-11</v>
      </c>
      <c r="AJ34" t="str">
        <v>0.13</v>
      </c>
      <c r="AK34" t="str">
        <v>1</v>
      </c>
      <c r="AL34" t="str">
        <v>0.000</v>
      </c>
      <c r="AM34" t="str">
        <v>-0.001</v>
      </c>
      <c r="AN34" t="str">
        <v>0.003</v>
      </c>
      <c r="AO34" t="str">
        <v>-0.010</v>
      </c>
      <c r="AP34" t="str">
        <v>-0.017</v>
      </c>
      <c r="AQ34" t="str">
        <v>-0.033</v>
      </c>
      <c r="AR34" t="str">
        <v>1</v>
      </c>
      <c r="AS34" t="str">
        <v>75</v>
      </c>
      <c r="AT34" t="str">
        <v>0.001</v>
      </c>
      <c r="AU34" t="str">
        <v>2.000000</v>
      </c>
      <c r="AV34" t="str">
        <v>0.058905</v>
      </c>
      <c r="AW34" t="str">
        <v>0.000000</v>
      </c>
      <c r="AX34" t="str">
        <v>0.029230</v>
      </c>
      <c r="AY34" t="str">
        <v>0.000000</v>
      </c>
      <c r="AZ34" t="str">
        <v>0.000000</v>
      </c>
      <c r="BA34" t="str">
        <v>-0.000068</v>
      </c>
      <c r="BB34" t="str">
        <v>standard</v>
      </c>
      <c r="BC34" t="str">
        <v>2.477162</v>
      </c>
      <c r="BD34" t="str">
        <v>2.514788</v>
      </c>
      <c r="BE34" t="str">
        <v>1.062924</v>
      </c>
      <c r="BF34" t="str">
        <v>0.756908</v>
      </c>
      <c r="BG34" t="str">
        <v>0.316920</v>
      </c>
      <c r="BH34" t="str">
        <v>-0.017334</v>
      </c>
      <c r="BI34" t="str">
        <v>0.111769</v>
      </c>
      <c r="BJ34" t="str">
        <v>0.467908</v>
      </c>
      <c r="BK34" t="str">
        <v>58.416367</v>
      </c>
      <c r="BL34" t="str">
        <v>0.000142</v>
      </c>
      <c r="BM34" t="str">
        <v>2.400461</v>
      </c>
      <c r="BN34" t="str">
        <v>-0.000053</v>
      </c>
      <c r="BO34" t="str">
        <v>1.000000</v>
      </c>
      <c r="BP34" t="str">
        <v>2.435166</v>
      </c>
      <c r="BQ34" t="str">
        <v>-0.000058</v>
      </c>
      <c r="BR34" t="str">
        <v>1.000000</v>
      </c>
      <c r="BS34" t="str">
        <v>0.601058</v>
      </c>
      <c r="BT34" t="str">
        <v>0.603298</v>
      </c>
      <c r="BU34" t="str">
        <v>0.107219</v>
      </c>
      <c r="BV34" t="str">
        <v>0.000000</v>
      </c>
      <c r="BW34" t="str">
        <v/>
      </c>
      <c r="BX34" t="str">
        <v>PFA-00225</v>
      </c>
      <c r="BY34" t="str">
        <v>PSA-00237</v>
      </c>
      <c r="BZ34" t="str">
        <v/>
      </c>
      <c r="CA34" t="str">
        <v>RHS-00303</v>
      </c>
      <c r="CB34" t="str">
        <v>3.0.0</v>
      </c>
      <c r="CC34" t="str">
        <v>2025-03-08T00:27:09.674Z</v>
      </c>
    </row>
    <row r="35">
      <c r="A35" t="str">
        <v>8</v>
      </c>
      <c r="B35" t="str">
        <v>16:37:55</v>
      </c>
      <c r="C35" t="str">
        <v>2025-03-11</v>
      </c>
      <c r="D35" t="str">
        <v>Petal_2025_low</v>
      </c>
      <c r="E35" t="str">
        <v>glb and ks</v>
      </c>
      <c r="F35" t="str">
        <v/>
      </c>
      <c r="G35" t="str">
        <v/>
      </c>
      <c r="H35" t="str">
        <v>008</v>
      </c>
      <c r="I35" t="str">
        <v/>
      </c>
      <c r="J35" t="str">
        <f>1/((1/L35)-(1/K35))</f>
        <v>0.064626</v>
      </c>
      <c r="K35" t="str">
        <f>AW35+(AX35*AC35)+(AY35*AC35*POWER(V35,2))+(AZ35*AC35*V35)+(BA35*POWER(AC35,2))</f>
        <v>1.910087</v>
      </c>
      <c r="L35" t="str">
        <f>((M35/1000)*(1000-((T35+S35)/2)))/(T35-S35)</f>
        <v>0.062511</v>
      </c>
      <c r="M35" t="str">
        <f>(AC35*(S35-R35))/(100*U35*(1000-S35))*1000</f>
        <v>0.663583</v>
      </c>
      <c r="N35" t="str">
        <v>1.230368</v>
      </c>
      <c r="O35" t="str">
        <v>1.194006</v>
      </c>
      <c r="P35" t="str">
        <f>0.61365*EXP((17.502*AA35)/(240.97+AA35))</f>
        <v>2.280977</v>
      </c>
      <c r="Q35" t="str">
        <f>P35-N35</f>
        <v>1.050609</v>
      </c>
      <c r="R35" t="str">
        <v>11.854093</v>
      </c>
      <c r="S35" t="str">
        <v>12.215090</v>
      </c>
      <c r="T35" t="str">
        <f>(P35/AB35)*1000</f>
        <v>22.645529</v>
      </c>
      <c r="U35" t="str">
        <f>V35*AV35</f>
        <v>0.441786</v>
      </c>
      <c r="V35" t="str">
        <v>7.500000</v>
      </c>
      <c r="W35" t="str">
        <v>48.88</v>
      </c>
      <c r="X35" t="str">
        <v>47.43</v>
      </c>
      <c r="Y35" t="str">
        <v>21.14</v>
      </c>
      <c r="Z35" t="str">
        <v>19.54</v>
      </c>
      <c r="AA35" t="str">
        <f>(Z35-Y35)*(Y35*0+0)+Z35</f>
        <v>19.54</v>
      </c>
      <c r="AB35" t="str">
        <v>100.73</v>
      </c>
      <c r="AC35" t="str">
        <v>80.2</v>
      </c>
      <c r="AD35" t="str">
        <v>79.5</v>
      </c>
      <c r="AE35" t="str">
        <v>0.9</v>
      </c>
      <c r="AF35" t="str">
        <v>211</v>
      </c>
      <c r="AG35" t="str">
        <v>4.139</v>
      </c>
      <c r="AH35" t="str">
        <v>16:34:27</v>
      </c>
      <c r="AI35" t="str">
        <v>2025-03-11</v>
      </c>
      <c r="AJ35" t="str">
        <v>0.13</v>
      </c>
      <c r="AK35" t="str">
        <v>1</v>
      </c>
      <c r="AL35" t="str">
        <v>0.000</v>
      </c>
      <c r="AM35" t="str">
        <v>0.000</v>
      </c>
      <c r="AN35" t="str">
        <v>-0.004</v>
      </c>
      <c r="AO35" t="str">
        <v>-0.005</v>
      </c>
      <c r="AP35" t="str">
        <v>-0.016</v>
      </c>
      <c r="AQ35" t="str">
        <v>-0.034</v>
      </c>
      <c r="AR35" t="str">
        <v>1</v>
      </c>
      <c r="AS35" t="str">
        <v>75</v>
      </c>
      <c r="AT35" t="str">
        <v>0.001</v>
      </c>
      <c r="AU35" t="str">
        <v>2.000000</v>
      </c>
      <c r="AV35" t="str">
        <v>0.058905</v>
      </c>
      <c r="AW35" t="str">
        <v>0.000000</v>
      </c>
      <c r="AX35" t="str">
        <v>0.029230</v>
      </c>
      <c r="AY35" t="str">
        <v>0.000000</v>
      </c>
      <c r="AZ35" t="str">
        <v>0.000000</v>
      </c>
      <c r="BA35" t="str">
        <v>-0.000068</v>
      </c>
      <c r="BB35" t="str">
        <v>standard</v>
      </c>
      <c r="BC35" t="str">
        <v>2.477863</v>
      </c>
      <c r="BD35" t="str">
        <v>2.517395</v>
      </c>
      <c r="BE35" t="str">
        <v>1.064638</v>
      </c>
      <c r="BF35" t="str">
        <v>0.756885</v>
      </c>
      <c r="BG35" t="str">
        <v>0.318298</v>
      </c>
      <c r="BH35" t="str">
        <v>-0.017288</v>
      </c>
      <c r="BI35" t="str">
        <v>0.113973</v>
      </c>
      <c r="BJ35" t="str">
        <v>0.291761</v>
      </c>
      <c r="BK35" t="str">
        <v>58.039070</v>
      </c>
      <c r="BL35" t="str">
        <v>0.000145</v>
      </c>
      <c r="BM35" t="str">
        <v>2.400461</v>
      </c>
      <c r="BN35" t="str">
        <v>-0.000053</v>
      </c>
      <c r="BO35" t="str">
        <v>1.000000</v>
      </c>
      <c r="BP35" t="str">
        <v>2.435166</v>
      </c>
      <c r="BQ35" t="str">
        <v>-0.000058</v>
      </c>
      <c r="BR35" t="str">
        <v>1.000000</v>
      </c>
      <c r="BS35" t="str">
        <v>0.601058</v>
      </c>
      <c r="BT35" t="str">
        <v>0.603298</v>
      </c>
      <c r="BU35" t="str">
        <v>0.107219</v>
      </c>
      <c r="BV35" t="str">
        <v>0.000000</v>
      </c>
      <c r="BW35" t="str">
        <v/>
      </c>
      <c r="BX35" t="str">
        <v>PFA-00225</v>
      </c>
      <c r="BY35" t="str">
        <v>PSA-00237</v>
      </c>
      <c r="BZ35" t="str">
        <v/>
      </c>
      <c r="CA35" t="str">
        <v>RHS-00303</v>
      </c>
      <c r="CB35" t="str">
        <v>3.0.0</v>
      </c>
      <c r="CC35" t="str">
        <v>2025-03-08T00:27:09.674Z</v>
      </c>
    </row>
    <row r="36">
      <c r="A36" t="str">
        <v>9</v>
      </c>
      <c r="B36" t="str">
        <v>16:38:40</v>
      </c>
      <c r="C36" t="str">
        <v>2025-03-11</v>
      </c>
      <c r="D36" t="str">
        <v>Petal_2025_low</v>
      </c>
      <c r="E36" t="str">
        <v>glb and ks</v>
      </c>
      <c r="F36" t="str">
        <v/>
      </c>
      <c r="G36" t="str">
        <v/>
      </c>
      <c r="H36" t="str">
        <v>009</v>
      </c>
      <c r="I36" t="str">
        <v/>
      </c>
      <c r="J36" t="str">
        <f>1/((1/L36)-(1/K36))</f>
        <v>0.009050</v>
      </c>
      <c r="K36" t="str">
        <f>AW36+(AX36*AC36)+(AY36*AC36*POWER(V36,2))+(AZ36*AC36*V36)+(BA36*POWER(AC36,2))</f>
        <v>1.898626</v>
      </c>
      <c r="L36" t="str">
        <f>((M36/1000)*(1000-((T36+S36)/2)))/(T36-S36)</f>
        <v>0.009007</v>
      </c>
      <c r="M36" t="str">
        <f>(AC36*(S36-R36))/(100*U36*(1000-S36))*1000</f>
        <v>0.091368</v>
      </c>
      <c r="N36" t="str">
        <v>1.169048</v>
      </c>
      <c r="O36" t="str">
        <v>1.163998</v>
      </c>
      <c r="P36" t="str">
        <f>0.61365*EXP((17.502*AA36)/(240.97+AA36))</f>
        <v>2.174121</v>
      </c>
      <c r="Q36" t="str">
        <f>P36-N36</f>
        <v>1.005073</v>
      </c>
      <c r="R36" t="str">
        <v>11.553274</v>
      </c>
      <c r="S36" t="str">
        <v>11.603399</v>
      </c>
      <c r="T36" t="str">
        <f>(P36/AB36)*1000</f>
        <v>21.579256</v>
      </c>
      <c r="U36" t="str">
        <f>V36*AV36</f>
        <v>0.441786</v>
      </c>
      <c r="V36" t="str">
        <v>7.500000</v>
      </c>
      <c r="W36" t="str">
        <v>47.35</v>
      </c>
      <c r="X36" t="str">
        <v>47.15</v>
      </c>
      <c r="Y36" t="str">
        <v>20.82</v>
      </c>
      <c r="Z36" t="str">
        <v>18.77</v>
      </c>
      <c r="AA36" t="str">
        <f>(Z36-Y36)*(Y36*0+0)+Z36</f>
        <v>18.77</v>
      </c>
      <c r="AB36" t="str">
        <v>100.75</v>
      </c>
      <c r="AC36" t="str">
        <v>79.6</v>
      </c>
      <c r="AD36" t="str">
        <v>79.5</v>
      </c>
      <c r="AE36" t="str">
        <v>0.2</v>
      </c>
      <c r="AF36" t="str">
        <v>240</v>
      </c>
      <c r="AG36" t="str">
        <v>4.139</v>
      </c>
      <c r="AH36" t="str">
        <v>16:34:27</v>
      </c>
      <c r="AI36" t="str">
        <v>2025-03-11</v>
      </c>
      <c r="AJ36" t="str">
        <v>0.13</v>
      </c>
      <c r="AK36" t="str">
        <v>1</v>
      </c>
      <c r="AL36" t="str">
        <v>-0.001</v>
      </c>
      <c r="AM36" t="str">
        <v>-0.000</v>
      </c>
      <c r="AN36" t="str">
        <v>-9999.000</v>
      </c>
      <c r="AO36" t="str">
        <v>-0.011</v>
      </c>
      <c r="AP36" t="str">
        <v>-0.021</v>
      </c>
      <c r="AQ36" t="str">
        <v>-9999.000</v>
      </c>
      <c r="AR36" t="str">
        <v>1</v>
      </c>
      <c r="AS36" t="str">
        <v>75</v>
      </c>
      <c r="AT36" t="str">
        <v>0.001</v>
      </c>
      <c r="AU36" t="str">
        <v>2.000000</v>
      </c>
      <c r="AV36" t="str">
        <v>0.058905</v>
      </c>
      <c r="AW36" t="str">
        <v>0.000000</v>
      </c>
      <c r="AX36" t="str">
        <v>0.029230</v>
      </c>
      <c r="AY36" t="str">
        <v>0.000000</v>
      </c>
      <c r="AZ36" t="str">
        <v>0.000000</v>
      </c>
      <c r="BA36" t="str">
        <v>-0.000068</v>
      </c>
      <c r="BB36" t="str">
        <v>standard</v>
      </c>
      <c r="BC36" t="str">
        <v>2.477528</v>
      </c>
      <c r="BD36" t="str">
        <v>2.515229</v>
      </c>
      <c r="BE36" t="str">
        <v>1.060463</v>
      </c>
      <c r="BF36" t="str">
        <v>0.756876</v>
      </c>
      <c r="BG36" t="str">
        <v>0.322356</v>
      </c>
      <c r="BH36" t="str">
        <v>-0.022225</v>
      </c>
      <c r="BI36" t="str">
        <v>0.117984</v>
      </c>
      <c r="BJ36" t="str">
        <v>0.317226</v>
      </c>
      <c r="BK36" t="str">
        <v>57.176826</v>
      </c>
      <c r="BL36" t="str">
        <v>0.000144</v>
      </c>
      <c r="BM36" t="str">
        <v>2.400461</v>
      </c>
      <c r="BN36" t="str">
        <v>-0.000053</v>
      </c>
      <c r="BO36" t="str">
        <v>1.000000</v>
      </c>
      <c r="BP36" t="str">
        <v>2.435166</v>
      </c>
      <c r="BQ36" t="str">
        <v>-0.000058</v>
      </c>
      <c r="BR36" t="str">
        <v>1.000000</v>
      </c>
      <c r="BS36" t="str">
        <v>0.601058</v>
      </c>
      <c r="BT36" t="str">
        <v>0.603298</v>
      </c>
      <c r="BU36" t="str">
        <v>0.107219</v>
      </c>
      <c r="BV36" t="str">
        <v>0.000000</v>
      </c>
      <c r="BW36" t="str">
        <v/>
      </c>
      <c r="BX36" t="str">
        <v>PFA-00225</v>
      </c>
      <c r="BY36" t="str">
        <v>PSA-00237</v>
      </c>
      <c r="BZ36" t="str">
        <v/>
      </c>
      <c r="CA36" t="str">
        <v>RHS-00303</v>
      </c>
      <c r="CB36" t="str">
        <v>3.0.0</v>
      </c>
      <c r="CC36" t="str">
        <v>2025-03-08T00:27:09.674Z</v>
      </c>
    </row>
    <row r="37">
      <c r="A37" t="str">
        <v>10</v>
      </c>
      <c r="B37" t="str">
        <v>16:39:29</v>
      </c>
      <c r="C37" t="str">
        <v>2025-03-11</v>
      </c>
      <c r="D37" t="str">
        <v>Petal_2025_low</v>
      </c>
      <c r="E37" t="str">
        <v>glb and ks</v>
      </c>
      <c r="F37" t="str">
        <v/>
      </c>
      <c r="G37" t="str">
        <v/>
      </c>
      <c r="H37" t="str">
        <v>010</v>
      </c>
      <c r="I37" t="str">
        <v/>
      </c>
      <c r="J37" t="str">
        <f>1/((1/L37)-(1/K37))</f>
        <v>0.075708</v>
      </c>
      <c r="K37" t="str">
        <f>AW37+(AX37*AC37)+(AY37*AC37*POWER(V37,2))+(AZ37*AC37*V37)+(BA37*POWER(AC37,2))</f>
        <v>1.895316</v>
      </c>
      <c r="L37" t="str">
        <f>((M37/1000)*(1000-((T37+S37)/2)))/(T37-S37)</f>
        <v>0.072800</v>
      </c>
      <c r="M37" t="str">
        <f>(AC37*(S37-R37))/(100*U37*(1000-S37))*1000</f>
        <v>0.734012</v>
      </c>
      <c r="N37" t="str">
        <v>1.206562</v>
      </c>
      <c r="O37" t="str">
        <v>1.165913</v>
      </c>
      <c r="P37" t="str">
        <f>0.61365*EXP((17.502*AA37)/(240.97+AA37))</f>
        <v>2.205241</v>
      </c>
      <c r="Q37" t="str">
        <f>P37-N37</f>
        <v>0.998680</v>
      </c>
      <c r="R37" t="str">
        <v>11.571589</v>
      </c>
      <c r="S37" t="str">
        <v>11.975026</v>
      </c>
      <c r="T37" t="str">
        <f>(P37/AB37)*1000</f>
        <v>21.886839</v>
      </c>
      <c r="U37" t="str">
        <f>V37*AV37</f>
        <v>0.441786</v>
      </c>
      <c r="V37" t="str">
        <v>7.500000</v>
      </c>
      <c r="W37" t="str">
        <v>49.42</v>
      </c>
      <c r="X37" t="str">
        <v>47.75</v>
      </c>
      <c r="Y37" t="str">
        <v>20.64</v>
      </c>
      <c r="Z37" t="str">
        <v>19.00</v>
      </c>
      <c r="AA37" t="str">
        <f>(Z37-Y37)*(Y37*0+0)+Z37</f>
        <v>19.00</v>
      </c>
      <c r="AB37" t="str">
        <v>100.76</v>
      </c>
      <c r="AC37" t="str">
        <v>79.4</v>
      </c>
      <c r="AD37" t="str">
        <v>79.6</v>
      </c>
      <c r="AE37" t="str">
        <v>-0.2</v>
      </c>
      <c r="AF37" t="str">
        <v>67</v>
      </c>
      <c r="AG37" t="str">
        <v>4.138</v>
      </c>
      <c r="AH37" t="str">
        <v>16:34:27</v>
      </c>
      <c r="AI37" t="str">
        <v>2025-03-11</v>
      </c>
      <c r="AJ37" t="str">
        <v>0.13</v>
      </c>
      <c r="AK37" t="str">
        <v>1</v>
      </c>
      <c r="AL37" t="str">
        <v>-0.000</v>
      </c>
      <c r="AM37" t="str">
        <v>-0.000</v>
      </c>
      <c r="AN37" t="str">
        <v>-0.002</v>
      </c>
      <c r="AO37" t="str">
        <v>-0.010</v>
      </c>
      <c r="AP37" t="str">
        <v>-0.017</v>
      </c>
      <c r="AQ37" t="str">
        <v>-0.031</v>
      </c>
      <c r="AR37" t="str">
        <v>1</v>
      </c>
      <c r="AS37" t="str">
        <v>75</v>
      </c>
      <c r="AT37" t="str">
        <v>0.001</v>
      </c>
      <c r="AU37" t="str">
        <v>2.000000</v>
      </c>
      <c r="AV37" t="str">
        <v>0.058905</v>
      </c>
      <c r="AW37" t="str">
        <v>0.000000</v>
      </c>
      <c r="AX37" t="str">
        <v>0.029230</v>
      </c>
      <c r="AY37" t="str">
        <v>0.000000</v>
      </c>
      <c r="AZ37" t="str">
        <v>0.000000</v>
      </c>
      <c r="BA37" t="str">
        <v>-0.000068</v>
      </c>
      <c r="BB37" t="str">
        <v>standard</v>
      </c>
      <c r="BC37" t="str">
        <v>2.478426</v>
      </c>
      <c r="BD37" t="str">
        <v>2.518301</v>
      </c>
      <c r="BE37" t="str">
        <v>1.059262</v>
      </c>
      <c r="BF37" t="str">
        <v>0.757197</v>
      </c>
      <c r="BG37" t="str">
        <v>0.324703</v>
      </c>
      <c r="BH37" t="str">
        <v>-0.017644</v>
      </c>
      <c r="BI37" t="str">
        <v>0.122411</v>
      </c>
      <c r="BJ37" t="str">
        <v>0.165787</v>
      </c>
      <c r="BK37" t="str">
        <v>56.308510</v>
      </c>
      <c r="BL37" t="str">
        <v>0.000144</v>
      </c>
      <c r="BM37" t="str">
        <v>2.400461</v>
      </c>
      <c r="BN37" t="str">
        <v>-0.000053</v>
      </c>
      <c r="BO37" t="str">
        <v>1.000000</v>
      </c>
      <c r="BP37" t="str">
        <v>2.435166</v>
      </c>
      <c r="BQ37" t="str">
        <v>-0.000058</v>
      </c>
      <c r="BR37" t="str">
        <v>1.000000</v>
      </c>
      <c r="BS37" t="str">
        <v>0.601058</v>
      </c>
      <c r="BT37" t="str">
        <v>0.603298</v>
      </c>
      <c r="BU37" t="str">
        <v>0.107219</v>
      </c>
      <c r="BV37" t="str">
        <v>0.000000</v>
      </c>
      <c r="BW37" t="str">
        <v/>
      </c>
      <c r="BX37" t="str">
        <v>PFA-00225</v>
      </c>
      <c r="BY37" t="str">
        <v>PSA-00237</v>
      </c>
      <c r="BZ37" t="str">
        <v/>
      </c>
      <c r="CA37" t="str">
        <v>RHS-00303</v>
      </c>
      <c r="CB37" t="str">
        <v>3.0.0</v>
      </c>
      <c r="CC37" t="str">
        <v>2025-03-08T00:27:09.674Z</v>
      </c>
    </row>
    <row r="38">
      <c r="A38" t="str">
        <v>11</v>
      </c>
      <c r="B38" t="str">
        <v>16:40:14</v>
      </c>
      <c r="C38" t="str">
        <v>2025-03-11</v>
      </c>
      <c r="D38" t="str">
        <v>Petal_2025_low</v>
      </c>
      <c r="E38" t="str">
        <v>glb and ks</v>
      </c>
      <c r="F38" t="str">
        <v/>
      </c>
      <c r="G38" t="str">
        <v/>
      </c>
      <c r="H38" t="str">
        <v>011</v>
      </c>
      <c r="I38" t="str">
        <v/>
      </c>
      <c r="J38" t="str">
        <f>1/((1/L38)-(1/K38))</f>
        <v>0.006289</v>
      </c>
      <c r="K38" t="str">
        <f>AW38+(AX38*AC38)+(AY38*AC38*POWER(V38,2))+(AZ38*AC38*V38)+(BA38*POWER(AC38,2))</f>
        <v>1.897993</v>
      </c>
      <c r="L38" t="str">
        <f>((M38/1000)*(1000-((T38+S38)/2)))/(T38-S38)</f>
        <v>0.006269</v>
      </c>
      <c r="M38" t="str">
        <f>(AC38*(S38-R38))/(100*U38*(1000-S38))*1000</f>
        <v>0.082869</v>
      </c>
      <c r="N38" t="str">
        <v>1.148118</v>
      </c>
      <c r="O38" t="str">
        <v>1.143535</v>
      </c>
      <c r="P38" t="str">
        <f>0.61365*EXP((17.502*AA38)/(240.97+AA38))</f>
        <v>2.456189</v>
      </c>
      <c r="Q38" t="str">
        <f>P38-N38</f>
        <v>1.308071</v>
      </c>
      <c r="R38" t="str">
        <v>11.350164</v>
      </c>
      <c r="S38" t="str">
        <v>11.395656</v>
      </c>
      <c r="T38" t="str">
        <f>(P38/AB38)*1000</f>
        <v>24.378929</v>
      </c>
      <c r="U38" t="str">
        <f>V38*AV38</f>
        <v>0.441786</v>
      </c>
      <c r="V38" t="str">
        <v>7.500000</v>
      </c>
      <c r="W38" t="str">
        <v>48.03</v>
      </c>
      <c r="X38" t="str">
        <v>47.84</v>
      </c>
      <c r="Y38" t="str">
        <v>20.30</v>
      </c>
      <c r="Z38" t="str">
        <v>20.74</v>
      </c>
      <c r="AA38" t="str">
        <f>(Z38-Y38)*(Y38*0+0)+Z38</f>
        <v>20.74</v>
      </c>
      <c r="AB38" t="str">
        <v>100.75</v>
      </c>
      <c r="AC38" t="str">
        <v>79.6</v>
      </c>
      <c r="AD38" t="str">
        <v>79.4</v>
      </c>
      <c r="AE38" t="str">
        <v>0.1</v>
      </c>
      <c r="AF38" t="str">
        <v>1292</v>
      </c>
      <c r="AG38" t="str">
        <v>4.138</v>
      </c>
      <c r="AH38" t="str">
        <v>16:34:27</v>
      </c>
      <c r="AI38" t="str">
        <v>2025-03-11</v>
      </c>
      <c r="AJ38" t="str">
        <v>0.13</v>
      </c>
      <c r="AK38" t="str">
        <v>1</v>
      </c>
      <c r="AL38" t="str">
        <v>0.000</v>
      </c>
      <c r="AM38" t="str">
        <v>-0.000</v>
      </c>
      <c r="AN38" t="str">
        <v>0.003</v>
      </c>
      <c r="AO38" t="str">
        <v>-0.004</v>
      </c>
      <c r="AP38" t="str">
        <v>-0.011</v>
      </c>
      <c r="AQ38" t="str">
        <v>-0.024</v>
      </c>
      <c r="AR38" t="str">
        <v>1</v>
      </c>
      <c r="AS38" t="str">
        <v>75</v>
      </c>
      <c r="AT38" t="str">
        <v>0.001</v>
      </c>
      <c r="AU38" t="str">
        <v>2.000000</v>
      </c>
      <c r="AV38" t="str">
        <v>0.058905</v>
      </c>
      <c r="AW38" t="str">
        <v>0.000000</v>
      </c>
      <c r="AX38" t="str">
        <v>0.029230</v>
      </c>
      <c r="AY38" t="str">
        <v>0.000000</v>
      </c>
      <c r="AZ38" t="str">
        <v>0.000000</v>
      </c>
      <c r="BA38" t="str">
        <v>-0.000068</v>
      </c>
      <c r="BB38" t="str">
        <v>standard</v>
      </c>
      <c r="BC38" t="str">
        <v>2.478623</v>
      </c>
      <c r="BD38" t="str">
        <v>2.516347</v>
      </c>
      <c r="BE38" t="str">
        <v>1.060233</v>
      </c>
      <c r="BF38" t="str">
        <v>0.756848</v>
      </c>
      <c r="BG38" t="str">
        <v>0.329206</v>
      </c>
      <c r="BH38" t="str">
        <v>0.005774</v>
      </c>
      <c r="BI38" t="str">
        <v>0.126153</v>
      </c>
      <c r="BJ38" t="str">
        <v>1.239782</v>
      </c>
      <c r="BK38" t="str">
        <v>55.585384</v>
      </c>
      <c r="BL38" t="str">
        <v>0.000136</v>
      </c>
      <c r="BM38" t="str">
        <v>2.400461</v>
      </c>
      <c r="BN38" t="str">
        <v>-0.000053</v>
      </c>
      <c r="BO38" t="str">
        <v>1.000000</v>
      </c>
      <c r="BP38" t="str">
        <v>2.435166</v>
      </c>
      <c r="BQ38" t="str">
        <v>-0.000058</v>
      </c>
      <c r="BR38" t="str">
        <v>1.000000</v>
      </c>
      <c r="BS38" t="str">
        <v>0.601058</v>
      </c>
      <c r="BT38" t="str">
        <v>0.603298</v>
      </c>
      <c r="BU38" t="str">
        <v>0.107219</v>
      </c>
      <c r="BV38" t="str">
        <v>0.000000</v>
      </c>
      <c r="BW38" t="str">
        <v/>
      </c>
      <c r="BX38" t="str">
        <v>PFA-00225</v>
      </c>
      <c r="BY38" t="str">
        <v>PSA-00237</v>
      </c>
      <c r="BZ38" t="str">
        <v/>
      </c>
      <c r="CA38" t="str">
        <v>RHS-00303</v>
      </c>
      <c r="CB38" t="str">
        <v>3.0.0</v>
      </c>
      <c r="CC38" t="str">
        <v>2025-03-08T00:27:09.674Z</v>
      </c>
    </row>
    <row r="39">
      <c r="A39" t="str">
        <v>12</v>
      </c>
      <c r="B39" t="str">
        <v>16:40:29</v>
      </c>
      <c r="C39" t="str">
        <v>2025-03-11</v>
      </c>
      <c r="D39" t="str">
        <v>Petal_2025_low</v>
      </c>
      <c r="E39" t="str">
        <v>glb and ks</v>
      </c>
      <c r="F39" t="str">
        <v/>
      </c>
      <c r="G39" t="str">
        <v/>
      </c>
      <c r="H39" t="str">
        <v>012</v>
      </c>
      <c r="I39" t="str">
        <v/>
      </c>
      <c r="J39" t="str">
        <f>1/((1/L39)-(1/K39))</f>
        <v>0.028627</v>
      </c>
      <c r="K39" t="str">
        <f>AW39+(AX39*AC39)+(AY39*AC39*POWER(V39,2))+(AZ39*AC39*V39)+(BA39*POWER(AC39,2))</f>
        <v>1.899576</v>
      </c>
      <c r="L39" t="str">
        <f>((M39/1000)*(1000-((T39+S39)/2)))/(T39-S39)</f>
        <v>0.028202</v>
      </c>
      <c r="M39" t="str">
        <f>(AC39*(S39-R39))/(100*U39*(1000-S39))*1000</f>
        <v>0.355494</v>
      </c>
      <c r="N39" t="str">
        <v>1.159222</v>
      </c>
      <c r="O39" t="str">
        <v>1.139579</v>
      </c>
      <c r="P39" t="str">
        <f>0.61365*EXP((17.502*AA39)/(240.97+AA39))</f>
        <v>2.407063</v>
      </c>
      <c r="Q39" t="str">
        <f>P39-N39</f>
        <v>1.247841</v>
      </c>
      <c r="R39" t="str">
        <v>11.308123</v>
      </c>
      <c r="S39" t="str">
        <v>11.503040</v>
      </c>
      <c r="T39" t="str">
        <f>(P39/AB39)*1000</f>
        <v>23.885460</v>
      </c>
      <c r="U39" t="str">
        <f>V39*AV39</f>
        <v>0.441786</v>
      </c>
      <c r="V39" t="str">
        <v>7.500000</v>
      </c>
      <c r="W39" t="str">
        <v>48.59</v>
      </c>
      <c r="X39" t="str">
        <v>47.77</v>
      </c>
      <c r="Y39" t="str">
        <v>20.27</v>
      </c>
      <c r="Z39" t="str">
        <v>20.41</v>
      </c>
      <c r="AA39" t="str">
        <f>(Z39-Y39)*(Y39*0+0)+Z39</f>
        <v>20.41</v>
      </c>
      <c r="AB39" t="str">
        <v>100.78</v>
      </c>
      <c r="AC39" t="str">
        <v>79.6</v>
      </c>
      <c r="AD39" t="str">
        <v>79.6</v>
      </c>
      <c r="AE39" t="str">
        <v>0.1</v>
      </c>
      <c r="AF39" t="str">
        <v>984</v>
      </c>
      <c r="AG39" t="str">
        <v>4.137</v>
      </c>
      <c r="AH39" t="str">
        <v>16:34:27</v>
      </c>
      <c r="AI39" t="str">
        <v>2025-03-11</v>
      </c>
      <c r="AJ39" t="str">
        <v>0.13</v>
      </c>
      <c r="AK39" t="str">
        <v>1</v>
      </c>
      <c r="AL39" t="str">
        <v>0.000</v>
      </c>
      <c r="AM39" t="str">
        <v>0.001</v>
      </c>
      <c r="AN39" t="str">
        <v>-9999.000</v>
      </c>
      <c r="AO39" t="str">
        <v>-0.006</v>
      </c>
      <c r="AP39" t="str">
        <v>-0.009</v>
      </c>
      <c r="AQ39" t="str">
        <v>-9999.000</v>
      </c>
      <c r="AR39" t="str">
        <v>1</v>
      </c>
      <c r="AS39" t="str">
        <v>75</v>
      </c>
      <c r="AT39" t="str">
        <v>0.001</v>
      </c>
      <c r="AU39" t="str">
        <v>2.000000</v>
      </c>
      <c r="AV39" t="str">
        <v>0.058905</v>
      </c>
      <c r="AW39" t="str">
        <v>0.000000</v>
      </c>
      <c r="AX39" t="str">
        <v>0.029230</v>
      </c>
      <c r="AY39" t="str">
        <v>0.000000</v>
      </c>
      <c r="AZ39" t="str">
        <v>0.000000</v>
      </c>
      <c r="BA39" t="str">
        <v>-0.000068</v>
      </c>
      <c r="BB39" t="str">
        <v>standard</v>
      </c>
      <c r="BC39" t="str">
        <v>2.478535</v>
      </c>
      <c r="BD39" t="str">
        <v>2.517182</v>
      </c>
      <c r="BE39" t="str">
        <v>1.060808</v>
      </c>
      <c r="BF39" t="str">
        <v>0.757092</v>
      </c>
      <c r="BG39" t="str">
        <v>0.329645</v>
      </c>
      <c r="BH39" t="str">
        <v>0.002445</v>
      </c>
      <c r="BI39" t="str">
        <v>0.127522</v>
      </c>
      <c r="BJ39" t="str">
        <v>0.969854</v>
      </c>
      <c r="BK39" t="str">
        <v>55.415154</v>
      </c>
      <c r="BL39" t="str">
        <v>0.000143</v>
      </c>
      <c r="BM39" t="str">
        <v>2.400461</v>
      </c>
      <c r="BN39" t="str">
        <v>-0.000053</v>
      </c>
      <c r="BO39" t="str">
        <v>1.000000</v>
      </c>
      <c r="BP39" t="str">
        <v>2.435166</v>
      </c>
      <c r="BQ39" t="str">
        <v>-0.000058</v>
      </c>
      <c r="BR39" t="str">
        <v>1.000000</v>
      </c>
      <c r="BS39" t="str">
        <v>0.601058</v>
      </c>
      <c r="BT39" t="str">
        <v>0.603298</v>
      </c>
      <c r="BU39" t="str">
        <v>0.107219</v>
      </c>
      <c r="BV39" t="str">
        <v>0.000000</v>
      </c>
      <c r="BW39" t="str">
        <v/>
      </c>
      <c r="BX39" t="str">
        <v>PFA-00225</v>
      </c>
      <c r="BY39" t="str">
        <v>PSA-00237</v>
      </c>
      <c r="BZ39" t="str">
        <v/>
      </c>
      <c r="CA39" t="str">
        <v>RHS-00303</v>
      </c>
      <c r="CB39" t="str">
        <v>3.0.0</v>
      </c>
      <c r="CC39" t="str">
        <v>2025-03-08T00:27:09.674Z</v>
      </c>
    </row>
    <row r="40">
      <c r="A40" t="str">
        <v>13</v>
      </c>
      <c r="B40" t="str">
        <v>16:40:49</v>
      </c>
      <c r="C40" t="str">
        <v>2025-03-11</v>
      </c>
      <c r="D40" t="str">
        <v>Petal_2025_low</v>
      </c>
      <c r="E40" t="str">
        <v>glb and ks</v>
      </c>
      <c r="F40" t="str">
        <v/>
      </c>
      <c r="G40" t="str">
        <v/>
      </c>
      <c r="H40" t="str">
        <v>013</v>
      </c>
      <c r="I40" t="str">
        <v/>
      </c>
      <c r="J40" t="str">
        <f>1/((1/L40)-(1/K40))</f>
        <v>0.007348</v>
      </c>
      <c r="K40" t="str">
        <f>AW40+(AX40*AC40)+(AY40*AC40*POWER(V40,2))+(AZ40*AC40*V40)+(BA40*POWER(AC40,2))</f>
        <v>1.897846</v>
      </c>
      <c r="L40" t="str">
        <f>((M40/1000)*(1000-((T40+S40)/2)))/(T40-S40)</f>
        <v>0.007320</v>
      </c>
      <c r="M40" t="str">
        <f>(AC40*(S40-R40))/(100*U40*(1000-S40))*1000</f>
        <v>0.080700</v>
      </c>
      <c r="N40" t="str">
        <v>1.125720</v>
      </c>
      <c r="O40" t="str">
        <v>1.121255</v>
      </c>
      <c r="P40" t="str">
        <f>0.61365*EXP((17.502*AA40)/(240.97+AA40))</f>
        <v>2.218314</v>
      </c>
      <c r="Q40" t="str">
        <f>P40-N40</f>
        <v>1.092594</v>
      </c>
      <c r="R40" t="str">
        <v>11.126620</v>
      </c>
      <c r="S40" t="str">
        <v>11.170936</v>
      </c>
      <c r="T40" t="str">
        <f>(P40/AB40)*1000</f>
        <v>22.013144</v>
      </c>
      <c r="U40" t="str">
        <f>V40*AV40</f>
        <v>0.441786</v>
      </c>
      <c r="V40" t="str">
        <v>7.500000</v>
      </c>
      <c r="W40" t="str">
        <v>47.60</v>
      </c>
      <c r="X40" t="str">
        <v>47.41</v>
      </c>
      <c r="Y40" t="str">
        <v>20.13</v>
      </c>
      <c r="Z40" t="str">
        <v>19.10</v>
      </c>
      <c r="AA40" t="str">
        <f>(Z40-Y40)*(Y40*0+0)+Z40</f>
        <v>19.10</v>
      </c>
      <c r="AB40" t="str">
        <v>100.77</v>
      </c>
      <c r="AC40" t="str">
        <v>79.6</v>
      </c>
      <c r="AD40" t="str">
        <v>79.5</v>
      </c>
      <c r="AE40" t="str">
        <v>0.1</v>
      </c>
      <c r="AF40" t="str">
        <v>918</v>
      </c>
      <c r="AG40" t="str">
        <v>4.137</v>
      </c>
      <c r="AH40" t="str">
        <v>16:34:27</v>
      </c>
      <c r="AI40" t="str">
        <v>2025-03-11</v>
      </c>
      <c r="AJ40" t="str">
        <v>0.13</v>
      </c>
      <c r="AK40" t="str">
        <v>1</v>
      </c>
      <c r="AL40" t="str">
        <v>0.000</v>
      </c>
      <c r="AM40" t="str">
        <v>0.000</v>
      </c>
      <c r="AN40" t="str">
        <v>-9999.000</v>
      </c>
      <c r="AO40" t="str">
        <v>-0.005</v>
      </c>
      <c r="AP40" t="str">
        <v>-0.010</v>
      </c>
      <c r="AQ40" t="str">
        <v>-9999.000</v>
      </c>
      <c r="AR40" t="str">
        <v>1</v>
      </c>
      <c r="AS40" t="str">
        <v>75</v>
      </c>
      <c r="AT40" t="str">
        <v>0.001</v>
      </c>
      <c r="AU40" t="str">
        <v>2.000000</v>
      </c>
      <c r="AV40" t="str">
        <v>0.058905</v>
      </c>
      <c r="AW40" t="str">
        <v>0.000000</v>
      </c>
      <c r="AX40" t="str">
        <v>0.029230</v>
      </c>
      <c r="AY40" t="str">
        <v>0.000000</v>
      </c>
      <c r="AZ40" t="str">
        <v>0.000000</v>
      </c>
      <c r="BA40" t="str">
        <v>-0.000068</v>
      </c>
      <c r="BB40" t="str">
        <v>standard</v>
      </c>
      <c r="BC40" t="str">
        <v>2.478062</v>
      </c>
      <c r="BD40" t="str">
        <v>2.515759</v>
      </c>
      <c r="BE40" t="str">
        <v>1.060180</v>
      </c>
      <c r="BF40" t="str">
        <v>0.756942</v>
      </c>
      <c r="BG40" t="str">
        <v>0.331519</v>
      </c>
      <c r="BH40" t="str">
        <v>-0.010697</v>
      </c>
      <c r="BI40" t="str">
        <v>0.129296</v>
      </c>
      <c r="BJ40" t="str">
        <v>0.912059</v>
      </c>
      <c r="BK40" t="str">
        <v>55.195572</v>
      </c>
      <c r="BL40" t="str">
        <v>0.000134</v>
      </c>
      <c r="BM40" t="str">
        <v>2.400461</v>
      </c>
      <c r="BN40" t="str">
        <v>-0.000053</v>
      </c>
      <c r="BO40" t="str">
        <v>1.000000</v>
      </c>
      <c r="BP40" t="str">
        <v>2.435166</v>
      </c>
      <c r="BQ40" t="str">
        <v>-0.000058</v>
      </c>
      <c r="BR40" t="str">
        <v>1.000000</v>
      </c>
      <c r="BS40" t="str">
        <v>0.601058</v>
      </c>
      <c r="BT40" t="str">
        <v>0.603298</v>
      </c>
      <c r="BU40" t="str">
        <v>0.107219</v>
      </c>
      <c r="BV40" t="str">
        <v>0.000000</v>
      </c>
      <c r="BW40" t="str">
        <v/>
      </c>
      <c r="BX40" t="str">
        <v>PFA-00225</v>
      </c>
      <c r="BY40" t="str">
        <v>PSA-00237</v>
      </c>
      <c r="BZ40" t="str">
        <v/>
      </c>
      <c r="CA40" t="str">
        <v>RHS-00303</v>
      </c>
      <c r="CB40" t="str">
        <v>3.0.0</v>
      </c>
      <c r="CC40" t="str">
        <v>2025-03-08T00:27:09.674Z</v>
      </c>
    </row>
    <row r="41">
      <c r="A41" t="str">
        <v>14</v>
      </c>
      <c r="B41" t="str">
        <v>16:41:05</v>
      </c>
      <c r="C41" t="str">
        <v>2025-03-11</v>
      </c>
      <c r="D41" t="str">
        <v>Petal_2025_low</v>
      </c>
      <c r="E41" t="str">
        <v>glb and ks</v>
      </c>
      <c r="F41" t="str">
        <v/>
      </c>
      <c r="G41" t="str">
        <v/>
      </c>
      <c r="H41" t="str">
        <v>014</v>
      </c>
      <c r="I41" t="str">
        <v/>
      </c>
      <c r="J41" t="str">
        <f>1/((1/L41)-(1/K41))</f>
        <v>0.018436</v>
      </c>
      <c r="K41" t="str">
        <f>AW41+(AX41*AC41)+(AY41*AC41*POWER(V41,2))+(AZ41*AC41*V41)+(BA41*POWER(AC41,2))</f>
        <v>1.898238</v>
      </c>
      <c r="L41" t="str">
        <f>((M41/1000)*(1000-((T41+S41)/2)))/(T41-S41)</f>
        <v>0.018259</v>
      </c>
      <c r="M41" t="str">
        <f>(AC41*(S41-R41))/(100*U41*(1000-S41))*1000</f>
        <v>0.173350</v>
      </c>
      <c r="N41" t="str">
        <v>1.131597</v>
      </c>
      <c r="O41" t="str">
        <v>1.122004</v>
      </c>
      <c r="P41" t="str">
        <f>0.61365*EXP((17.502*AA41)/(240.97+AA41))</f>
        <v>2.073442</v>
      </c>
      <c r="Q41" t="str">
        <f>P41-N41</f>
        <v>0.941845</v>
      </c>
      <c r="R41" t="str">
        <v>11.130108</v>
      </c>
      <c r="S41" t="str">
        <v>11.225269</v>
      </c>
      <c r="T41" t="str">
        <f>(P41/AB41)*1000</f>
        <v>20.568230</v>
      </c>
      <c r="U41" t="str">
        <f>V41*AV41</f>
        <v>0.441786</v>
      </c>
      <c r="V41" t="str">
        <v>7.500000</v>
      </c>
      <c r="W41" t="str">
        <v>48.06</v>
      </c>
      <c r="X41" t="str">
        <v>47.65</v>
      </c>
      <c r="Y41" t="str">
        <v>20.05</v>
      </c>
      <c r="Z41" t="str">
        <v>18.02</v>
      </c>
      <c r="AA41" t="str">
        <f>(Z41-Y41)*(Y41*0+0)+Z41</f>
        <v>18.02</v>
      </c>
      <c r="AB41" t="str">
        <v>100.81</v>
      </c>
      <c r="AC41" t="str">
        <v>79.6</v>
      </c>
      <c r="AD41" t="str">
        <v>80.0</v>
      </c>
      <c r="AE41" t="str">
        <v>-0.5</v>
      </c>
      <c r="AF41" t="str">
        <v>145</v>
      </c>
      <c r="AG41" t="str">
        <v>4.137</v>
      </c>
      <c r="AH41" t="str">
        <v>16:34:27</v>
      </c>
      <c r="AI41" t="str">
        <v>2025-03-11</v>
      </c>
      <c r="AJ41" t="str">
        <v>0.13</v>
      </c>
      <c r="AK41" t="str">
        <v>1</v>
      </c>
      <c r="AL41" t="str">
        <v>-0.001</v>
      </c>
      <c r="AM41" t="str">
        <v>-0.001</v>
      </c>
      <c r="AN41" t="str">
        <v>0.003</v>
      </c>
      <c r="AO41" t="str">
        <v>-0.004</v>
      </c>
      <c r="AP41" t="str">
        <v>-0.009</v>
      </c>
      <c r="AQ41" t="str">
        <v>-0.022</v>
      </c>
      <c r="AR41" t="str">
        <v>1</v>
      </c>
      <c r="AS41" t="str">
        <v>75</v>
      </c>
      <c r="AT41" t="str">
        <v>0.001</v>
      </c>
      <c r="AU41" t="str">
        <v>2.000000</v>
      </c>
      <c r="AV41" t="str">
        <v>0.058905</v>
      </c>
      <c r="AW41" t="str">
        <v>0.000000</v>
      </c>
      <c r="AX41" t="str">
        <v>0.029230</v>
      </c>
      <c r="AY41" t="str">
        <v>0.000000</v>
      </c>
      <c r="AZ41" t="str">
        <v>0.000000</v>
      </c>
      <c r="BA41" t="str">
        <v>-0.000068</v>
      </c>
      <c r="BB41" t="str">
        <v>standard</v>
      </c>
      <c r="BC41" t="str">
        <v>2.478417</v>
      </c>
      <c r="BD41" t="str">
        <v>2.516449</v>
      </c>
      <c r="BE41" t="str">
        <v>1.060322</v>
      </c>
      <c r="BF41" t="str">
        <v>0.757959</v>
      </c>
      <c r="BG41" t="str">
        <v>0.332460</v>
      </c>
      <c r="BH41" t="str">
        <v>-0.021819</v>
      </c>
      <c r="BI41" t="str">
        <v>0.130744</v>
      </c>
      <c r="BJ41" t="str">
        <v>0.234503</v>
      </c>
      <c r="BK41" t="str">
        <v>55.033207</v>
      </c>
      <c r="BL41" t="str">
        <v>0.000138</v>
      </c>
      <c r="BM41" t="str">
        <v>2.400461</v>
      </c>
      <c r="BN41" t="str">
        <v>-0.000053</v>
      </c>
      <c r="BO41" t="str">
        <v>1.000000</v>
      </c>
      <c r="BP41" t="str">
        <v>2.435166</v>
      </c>
      <c r="BQ41" t="str">
        <v>-0.000058</v>
      </c>
      <c r="BR41" t="str">
        <v>1.000000</v>
      </c>
      <c r="BS41" t="str">
        <v>0.601058</v>
      </c>
      <c r="BT41" t="str">
        <v>0.603298</v>
      </c>
      <c r="BU41" t="str">
        <v>0.107219</v>
      </c>
      <c r="BV41" t="str">
        <v>0.000000</v>
      </c>
      <c r="BW41" t="str">
        <v/>
      </c>
      <c r="BX41" t="str">
        <v>PFA-00225</v>
      </c>
      <c r="BY41" t="str">
        <v>PSA-00237</v>
      </c>
      <c r="BZ41" t="str">
        <v/>
      </c>
      <c r="CA41" t="str">
        <v>RHS-00303</v>
      </c>
      <c r="CB41" t="str">
        <v>3.0.0</v>
      </c>
      <c r="CC41" t="str">
        <v>2025-03-08T00:27:09.674Z</v>
      </c>
    </row>
    <row r="42">
      <c r="A42" t="str">
        <v>15</v>
      </c>
      <c r="B42" t="str">
        <v>16:41:34</v>
      </c>
      <c r="C42" t="str">
        <v>2025-03-11</v>
      </c>
      <c r="D42" t="str">
        <v>Petal_2025_low</v>
      </c>
      <c r="E42" t="str">
        <v>glb and ks</v>
      </c>
      <c r="F42" t="str">
        <v/>
      </c>
      <c r="G42" t="str">
        <v/>
      </c>
      <c r="H42" t="str">
        <v>015</v>
      </c>
      <c r="I42" t="str">
        <v/>
      </c>
      <c r="J42" t="str">
        <f>1/((1/L42)-(1/K42))</f>
        <v>0.006589</v>
      </c>
      <c r="K42" t="str">
        <f>AW42+(AX42*AC42)+(AY42*AC42*POWER(V42,2))+(AZ42*AC42*V42)+(BA42*POWER(AC42,2))</f>
        <v>1.900205</v>
      </c>
      <c r="L42" t="str">
        <f>((M42/1000)*(1000-((T42+S42)/2)))/(T42-S42)</f>
        <v>0.006566</v>
      </c>
      <c r="M42" t="str">
        <f>(AC42*(S42-R42))/(100*U42*(1000-S42))*1000</f>
        <v>0.063343</v>
      </c>
      <c r="N42" t="str">
        <v>1.125618</v>
      </c>
      <c r="O42" t="str">
        <v>1.122117</v>
      </c>
      <c r="P42" t="str">
        <f>0.61365*EXP((17.502*AA42)/(240.97+AA42))</f>
        <v>2.082749</v>
      </c>
      <c r="Q42" t="str">
        <f>P42-N42</f>
        <v>0.957130</v>
      </c>
      <c r="R42" t="str">
        <v>11.130513</v>
      </c>
      <c r="S42" t="str">
        <v>11.165241</v>
      </c>
      <c r="T42" t="str">
        <f>(P42/AB42)*1000</f>
        <v>20.659218</v>
      </c>
      <c r="U42" t="str">
        <f>V42*AV42</f>
        <v>0.441786</v>
      </c>
      <c r="V42" t="str">
        <v>7.500000</v>
      </c>
      <c r="W42" t="str">
        <v>48.33</v>
      </c>
      <c r="X42" t="str">
        <v>48.18</v>
      </c>
      <c r="Y42" t="str">
        <v>19.88</v>
      </c>
      <c r="Z42" t="str">
        <v>18.09</v>
      </c>
      <c r="AA42" t="str">
        <f>(Z42-Y42)*(Y42*0+0)+Z42</f>
        <v>18.09</v>
      </c>
      <c r="AB42" t="str">
        <v>100.81</v>
      </c>
      <c r="AC42" t="str">
        <v>79.7</v>
      </c>
      <c r="AD42" t="str">
        <v>79.3</v>
      </c>
      <c r="AE42" t="str">
        <v>0.5</v>
      </c>
      <c r="AF42" t="str">
        <v>108</v>
      </c>
      <c r="AG42" t="str">
        <v>4.136</v>
      </c>
      <c r="AH42" t="str">
        <v>16:34:27</v>
      </c>
      <c r="AI42" t="str">
        <v>2025-03-11</v>
      </c>
      <c r="AJ42" t="str">
        <v>0.13</v>
      </c>
      <c r="AK42" t="str">
        <v>1</v>
      </c>
      <c r="AL42" t="str">
        <v>0.000</v>
      </c>
      <c r="AM42" t="str">
        <v>-0.001</v>
      </c>
      <c r="AN42" t="str">
        <v>-9999.000</v>
      </c>
      <c r="AO42" t="str">
        <v>-0.004</v>
      </c>
      <c r="AP42" t="str">
        <v>-0.010</v>
      </c>
      <c r="AQ42" t="str">
        <v>-9999.000</v>
      </c>
      <c r="AR42" t="str">
        <v>1</v>
      </c>
      <c r="AS42" t="str">
        <v>75</v>
      </c>
      <c r="AT42" t="str">
        <v>0.001</v>
      </c>
      <c r="AU42" t="str">
        <v>2.000000</v>
      </c>
      <c r="AV42" t="str">
        <v>0.058905</v>
      </c>
      <c r="AW42" t="str">
        <v>0.000000</v>
      </c>
      <c r="AX42" t="str">
        <v>0.029230</v>
      </c>
      <c r="AY42" t="str">
        <v>0.000000</v>
      </c>
      <c r="AZ42" t="str">
        <v>0.000000</v>
      </c>
      <c r="BA42" t="str">
        <v>-0.000068</v>
      </c>
      <c r="BB42" t="str">
        <v>standard</v>
      </c>
      <c r="BC42" t="str">
        <v>2.479202</v>
      </c>
      <c r="BD42" t="str">
        <v>2.516887</v>
      </c>
      <c r="BE42" t="str">
        <v>1.061036</v>
      </c>
      <c r="BF42" t="str">
        <v>0.756593</v>
      </c>
      <c r="BG42" t="str">
        <v>0.334819</v>
      </c>
      <c r="BH42" t="str">
        <v>-0.019040</v>
      </c>
      <c r="BI42" t="str">
        <v>0.133224</v>
      </c>
      <c r="BJ42" t="str">
        <v>0.202187</v>
      </c>
      <c r="BK42" t="str">
        <v>54.715275</v>
      </c>
      <c r="BL42" t="str">
        <v>0.000136</v>
      </c>
      <c r="BM42" t="str">
        <v>2.400461</v>
      </c>
      <c r="BN42" t="str">
        <v>-0.000053</v>
      </c>
      <c r="BO42" t="str">
        <v>1.000000</v>
      </c>
      <c r="BP42" t="str">
        <v>2.435166</v>
      </c>
      <c r="BQ42" t="str">
        <v>-0.000058</v>
      </c>
      <c r="BR42" t="str">
        <v>1.000000</v>
      </c>
      <c r="BS42" t="str">
        <v>0.601058</v>
      </c>
      <c r="BT42" t="str">
        <v>0.603298</v>
      </c>
      <c r="BU42" t="str">
        <v>0.107219</v>
      </c>
      <c r="BV42" t="str">
        <v>0.000000</v>
      </c>
      <c r="BW42" t="str">
        <v/>
      </c>
      <c r="BX42" t="str">
        <v>PFA-00225</v>
      </c>
      <c r="BY42" t="str">
        <v>PSA-00237</v>
      </c>
      <c r="BZ42" t="str">
        <v/>
      </c>
      <c r="CA42" t="str">
        <v>RHS-00303</v>
      </c>
      <c r="CB42" t="str">
        <v>3.0.0</v>
      </c>
      <c r="CC42" t="str">
        <v>2025-03-08T00:27:09.674Z</v>
      </c>
    </row>
    <row r="43">
      <c r="A43" t="str">
        <v>16</v>
      </c>
      <c r="B43" t="str">
        <v>16:42:13</v>
      </c>
      <c r="C43" t="str">
        <v>2025-03-11</v>
      </c>
      <c r="D43" t="str">
        <v>Petal_2025_low</v>
      </c>
      <c r="E43" t="str">
        <v>glb and ks</v>
      </c>
      <c r="F43" t="str">
        <v/>
      </c>
      <c r="G43" t="str">
        <v/>
      </c>
      <c r="H43" t="str">
        <v>016</v>
      </c>
      <c r="I43" t="str">
        <v/>
      </c>
      <c r="J43" t="str">
        <f>1/((1/L43)-(1/K43))</f>
        <v>0.064680</v>
      </c>
      <c r="K43" t="str">
        <f>AW43+(AX43*AC43)+(AY43*AC43*POWER(V43,2))+(AZ43*AC43*V43)+(BA43*POWER(AC43,2))</f>
        <v>1.908070</v>
      </c>
      <c r="L43" t="str">
        <f>((M43/1000)*(1000-((T43+S43)/2)))/(T43-S43)</f>
        <v>0.062560</v>
      </c>
      <c r="M43" t="str">
        <f>(AC43*(S43-R43))/(100*U43*(1000-S43))*1000</f>
        <v>0.550804</v>
      </c>
      <c r="N43" t="str">
        <v>1.139589</v>
      </c>
      <c r="O43" t="str">
        <v>1.109311</v>
      </c>
      <c r="P43" t="str">
        <f>0.61365*EXP((17.502*AA43)/(240.97+AA43))</f>
        <v>2.013325</v>
      </c>
      <c r="Q43" t="str">
        <f>P43-N43</f>
        <v>0.873736</v>
      </c>
      <c r="R43" t="str">
        <v>11.003518</v>
      </c>
      <c r="S43" t="str">
        <v>11.303849</v>
      </c>
      <c r="T43" t="str">
        <f>(P43/AB43)*1000</f>
        <v>19.970644</v>
      </c>
      <c r="U43" t="str">
        <f>V43*AV43</f>
        <v>0.441786</v>
      </c>
      <c r="V43" t="str">
        <v>7.500000</v>
      </c>
      <c r="W43" t="str">
        <v>49.64</v>
      </c>
      <c r="X43" t="str">
        <v>48.32</v>
      </c>
      <c r="Y43" t="str">
        <v>19.65</v>
      </c>
      <c r="Z43" t="str">
        <v>17.55</v>
      </c>
      <c r="AA43" t="str">
        <f>(Z43-Y43)*(Y43*0+0)+Z43</f>
        <v>17.55</v>
      </c>
      <c r="AB43" t="str">
        <v>100.81</v>
      </c>
      <c r="AC43" t="str">
        <v>80.1</v>
      </c>
      <c r="AD43" t="str">
        <v>79.1</v>
      </c>
      <c r="AE43" t="str">
        <v>1.2</v>
      </c>
      <c r="AF43" t="str">
        <v>96</v>
      </c>
      <c r="AG43" t="str">
        <v>4.136</v>
      </c>
      <c r="AH43" t="str">
        <v>16:34:27</v>
      </c>
      <c r="AI43" t="str">
        <v>2025-03-11</v>
      </c>
      <c r="AJ43" t="str">
        <v>0.13</v>
      </c>
      <c r="AK43" t="str">
        <v>1</v>
      </c>
      <c r="AL43" t="str">
        <v>-0.001</v>
      </c>
      <c r="AM43" t="str">
        <v>-0.001</v>
      </c>
      <c r="AN43" t="str">
        <v>0.001</v>
      </c>
      <c r="AO43" t="str">
        <v>-0.006</v>
      </c>
      <c r="AP43" t="str">
        <v>-0.010</v>
      </c>
      <c r="AQ43" t="str">
        <v>-0.018</v>
      </c>
      <c r="AR43" t="str">
        <v>1</v>
      </c>
      <c r="AS43" t="str">
        <v>75</v>
      </c>
      <c r="AT43" t="str">
        <v>0.001</v>
      </c>
      <c r="AU43" t="str">
        <v>2.000000</v>
      </c>
      <c r="AV43" t="str">
        <v>0.058905</v>
      </c>
      <c r="AW43" t="str">
        <v>0.000000</v>
      </c>
      <c r="AX43" t="str">
        <v>0.029230</v>
      </c>
      <c r="AY43" t="str">
        <v>0.000000</v>
      </c>
      <c r="AZ43" t="str">
        <v>0.000000</v>
      </c>
      <c r="BA43" t="str">
        <v>-0.000068</v>
      </c>
      <c r="BB43" t="str">
        <v>standard</v>
      </c>
      <c r="BC43" t="str">
        <v>2.479458</v>
      </c>
      <c r="BD43" t="str">
        <v>2.518865</v>
      </c>
      <c r="BE43" t="str">
        <v>1.063901</v>
      </c>
      <c r="BF43" t="str">
        <v>0.756158</v>
      </c>
      <c r="BG43" t="str">
        <v>0.337972</v>
      </c>
      <c r="BH43" t="str">
        <v>-0.022306</v>
      </c>
      <c r="BI43" t="str">
        <v>0.136498</v>
      </c>
      <c r="BJ43" t="str">
        <v>0.191523</v>
      </c>
      <c r="BK43" t="str">
        <v>54.317951</v>
      </c>
      <c r="BL43" t="str">
        <v>0.000145</v>
      </c>
      <c r="BM43" t="str">
        <v>2.400461</v>
      </c>
      <c r="BN43" t="str">
        <v>-0.000053</v>
      </c>
      <c r="BO43" t="str">
        <v>1.000000</v>
      </c>
      <c r="BP43" t="str">
        <v>2.435166</v>
      </c>
      <c r="BQ43" t="str">
        <v>-0.000058</v>
      </c>
      <c r="BR43" t="str">
        <v>1.000000</v>
      </c>
      <c r="BS43" t="str">
        <v>0.601058</v>
      </c>
      <c r="BT43" t="str">
        <v>0.603298</v>
      </c>
      <c r="BU43" t="str">
        <v>0.107219</v>
      </c>
      <c r="BV43" t="str">
        <v>0.000000</v>
      </c>
      <c r="BW43" t="str">
        <v/>
      </c>
      <c r="BX43" t="str">
        <v>PFA-00225</v>
      </c>
      <c r="BY43" t="str">
        <v>PSA-00237</v>
      </c>
      <c r="BZ43" t="str">
        <v/>
      </c>
      <c r="CA43" t="str">
        <v>RHS-00303</v>
      </c>
      <c r="CB43" t="str">
        <v>3.0.0</v>
      </c>
      <c r="CC43" t="str">
        <v>2025-03-08T00:27:09.674Z</v>
      </c>
    </row>
    <row r="44">
      <c r="A44" t="str">
        <v>17</v>
      </c>
      <c r="B44" t="str">
        <v>16:42:37</v>
      </c>
      <c r="C44" t="str">
        <v>2025-03-11</v>
      </c>
      <c r="D44" t="str">
        <v>Petal_2025_low</v>
      </c>
      <c r="E44" t="str">
        <v>glb and ks</v>
      </c>
      <c r="F44" t="str">
        <v/>
      </c>
      <c r="G44" t="str">
        <v/>
      </c>
      <c r="H44" t="str">
        <v>017</v>
      </c>
      <c r="I44" t="str">
        <v/>
      </c>
      <c r="J44" t="str">
        <f>1/((1/L44)-(1/K44))</f>
        <v>0.016211</v>
      </c>
      <c r="K44" t="str">
        <f>AW44+(AX44*AC44)+(AY44*AC44*POWER(V44,2))+(AZ44*AC44*V44)+(BA44*POWER(AC44,2))</f>
        <v>1.900154</v>
      </c>
      <c r="L44" t="str">
        <f>((M44/1000)*(1000-((T44+S44)/2)))/(T44-S44)</f>
        <v>0.016074</v>
      </c>
      <c r="M44" t="str">
        <f>(AC44*(S44-R44))/(100*U44*(1000-S44))*1000</f>
        <v>0.170751</v>
      </c>
      <c r="N44" t="str">
        <v>1.126302</v>
      </c>
      <c r="O44" t="str">
        <v>1.116866</v>
      </c>
      <c r="P44" t="str">
        <f>0.61365*EXP((17.502*AA44)/(240.97+AA44))</f>
        <v>2.179472</v>
      </c>
      <c r="Q44" t="str">
        <f>P44-N44</f>
        <v>1.053170</v>
      </c>
      <c r="R44" t="str">
        <v>11.080621</v>
      </c>
      <c r="S44" t="str">
        <v>11.174238</v>
      </c>
      <c r="T44" t="str">
        <f>(P44/AB44)*1000</f>
        <v>21.622927</v>
      </c>
      <c r="U44" t="str">
        <f>V44*AV44</f>
        <v>0.441786</v>
      </c>
      <c r="V44" t="str">
        <v>7.500000</v>
      </c>
      <c r="W44" t="str">
        <v>49.36</v>
      </c>
      <c r="X44" t="str">
        <v>48.94</v>
      </c>
      <c r="Y44" t="str">
        <v>19.55</v>
      </c>
      <c r="Z44" t="str">
        <v>18.81</v>
      </c>
      <c r="AA44" t="str">
        <f>(Z44-Y44)*(Y44*0+0)+Z44</f>
        <v>18.81</v>
      </c>
      <c r="AB44" t="str">
        <v>100.79</v>
      </c>
      <c r="AC44" t="str">
        <v>79.7</v>
      </c>
      <c r="AD44" t="str">
        <v>79.3</v>
      </c>
      <c r="AE44" t="str">
        <v>0.5</v>
      </c>
      <c r="AF44" t="str">
        <v>490</v>
      </c>
      <c r="AG44" t="str">
        <v>4.136</v>
      </c>
      <c r="AH44" t="str">
        <v>16:34:27</v>
      </c>
      <c r="AI44" t="str">
        <v>2025-03-11</v>
      </c>
      <c r="AJ44" t="str">
        <v>0.13</v>
      </c>
      <c r="AK44" t="str">
        <v>1</v>
      </c>
      <c r="AL44" t="str">
        <v>-0.001</v>
      </c>
      <c r="AM44" t="str">
        <v>-0.001</v>
      </c>
      <c r="AN44" t="str">
        <v>-9999.000</v>
      </c>
      <c r="AO44" t="str">
        <v>-0.003</v>
      </c>
      <c r="AP44" t="str">
        <v>-0.009</v>
      </c>
      <c r="AQ44" t="str">
        <v>-9999.000</v>
      </c>
      <c r="AR44" t="str">
        <v>1</v>
      </c>
      <c r="AS44" t="str">
        <v>75</v>
      </c>
      <c r="AT44" t="str">
        <v>0.001</v>
      </c>
      <c r="AU44" t="str">
        <v>2.000000</v>
      </c>
      <c r="AV44" t="str">
        <v>0.058905</v>
      </c>
      <c r="AW44" t="str">
        <v>0.000000</v>
      </c>
      <c r="AX44" t="str">
        <v>0.029230</v>
      </c>
      <c r="AY44" t="str">
        <v>0.000000</v>
      </c>
      <c r="AZ44" t="str">
        <v>0.000000</v>
      </c>
      <c r="BA44" t="str">
        <v>-0.000068</v>
      </c>
      <c r="BB44" t="str">
        <v>standard</v>
      </c>
      <c r="BC44" t="str">
        <v>2.480353</v>
      </c>
      <c r="BD44" t="str">
        <v>2.518468</v>
      </c>
      <c r="BE44" t="str">
        <v>1.061018</v>
      </c>
      <c r="BF44" t="str">
        <v>0.756557</v>
      </c>
      <c r="BG44" t="str">
        <v>0.339273</v>
      </c>
      <c r="BH44" t="str">
        <v>-0.007302</v>
      </c>
      <c r="BI44" t="str">
        <v>0.138525</v>
      </c>
      <c r="BJ44" t="str">
        <v>0.536490</v>
      </c>
      <c r="BK44" t="str">
        <v>54.101585</v>
      </c>
      <c r="BL44" t="str">
        <v>0.000140</v>
      </c>
      <c r="BM44" t="str">
        <v>2.400461</v>
      </c>
      <c r="BN44" t="str">
        <v>-0.000053</v>
      </c>
      <c r="BO44" t="str">
        <v>1.000000</v>
      </c>
      <c r="BP44" t="str">
        <v>2.435166</v>
      </c>
      <c r="BQ44" t="str">
        <v>-0.000058</v>
      </c>
      <c r="BR44" t="str">
        <v>1.000000</v>
      </c>
      <c r="BS44" t="str">
        <v>0.601058</v>
      </c>
      <c r="BT44" t="str">
        <v>0.603298</v>
      </c>
      <c r="BU44" t="str">
        <v>0.107219</v>
      </c>
      <c r="BV44" t="str">
        <v>0.000000</v>
      </c>
      <c r="BW44" t="str">
        <v/>
      </c>
      <c r="BX44" t="str">
        <v>PFA-00225</v>
      </c>
      <c r="BY44" t="str">
        <v>PSA-00237</v>
      </c>
      <c r="BZ44" t="str">
        <v/>
      </c>
      <c r="CA44" t="str">
        <v>RHS-00303</v>
      </c>
      <c r="CB44" t="str">
        <v>3.0.0</v>
      </c>
      <c r="CC44" t="str">
        <v>2025-03-08T00:27:09.674Z</v>
      </c>
    </row>
    <row r="45">
      <c r="A45" t="str">
        <v>18</v>
      </c>
      <c r="B45" t="str">
        <v>16:42:54</v>
      </c>
      <c r="C45" t="str">
        <v>2025-03-11</v>
      </c>
      <c r="D45" t="str">
        <v>Petal_2025_low</v>
      </c>
      <c r="E45" t="str">
        <v>glb and ks</v>
      </c>
      <c r="F45" t="str">
        <v/>
      </c>
      <c r="G45" t="str">
        <v/>
      </c>
      <c r="H45" t="str">
        <v>018</v>
      </c>
      <c r="I45" t="str">
        <v/>
      </c>
      <c r="J45" t="str">
        <f>1/((1/L45)-(1/K45))</f>
        <v>0.048332</v>
      </c>
      <c r="K45" t="str">
        <f>AW45+(AX45*AC45)+(AY45*AC45*POWER(V45,2))+(AZ45*AC45*V45)+(BA45*POWER(AC45,2))</f>
        <v>1.905464</v>
      </c>
      <c r="L45" t="str">
        <f>((M45/1000)*(1000-((T45+S45)/2)))/(T45-S45)</f>
        <v>0.047136</v>
      </c>
      <c r="M45" t="str">
        <f>(AC45*(S45-R45))/(100*U45*(1000-S45))*1000</f>
        <v>0.514613</v>
      </c>
      <c r="N45" t="str">
        <v>1.131596</v>
      </c>
      <c r="O45" t="str">
        <v>1.103256</v>
      </c>
      <c r="P45" t="str">
        <f>0.61365*EXP((17.502*AA45)/(240.97+AA45))</f>
        <v>2.213973</v>
      </c>
      <c r="Q45" t="str">
        <f>P45-N45</f>
        <v>1.082377</v>
      </c>
      <c r="R45" t="str">
        <v>10.943591</v>
      </c>
      <c r="S45" t="str">
        <v>11.224708</v>
      </c>
      <c r="T45" t="str">
        <f>(P45/AB45)*1000</f>
        <v>21.961187</v>
      </c>
      <c r="U45" t="str">
        <f>V45*AV45</f>
        <v>0.441786</v>
      </c>
      <c r="V45" t="str">
        <v>7.500000</v>
      </c>
      <c r="W45" t="str">
        <v>49.79</v>
      </c>
      <c r="X45" t="str">
        <v>48.55</v>
      </c>
      <c r="Y45" t="str">
        <v>19.48</v>
      </c>
      <c r="Z45" t="str">
        <v>19.06</v>
      </c>
      <c r="AA45" t="str">
        <f>(Z45-Y45)*(Y45*0+0)+Z45</f>
        <v>19.06</v>
      </c>
      <c r="AB45" t="str">
        <v>100.81</v>
      </c>
      <c r="AC45" t="str">
        <v>80.0</v>
      </c>
      <c r="AD45" t="str">
        <v>79.5</v>
      </c>
      <c r="AE45" t="str">
        <v>0.5</v>
      </c>
      <c r="AF45" t="str">
        <v>1321</v>
      </c>
      <c r="AG45" t="str">
        <v>4.135</v>
      </c>
      <c r="AH45" t="str">
        <v>16:34:27</v>
      </c>
      <c r="AI45" t="str">
        <v>2025-03-11</v>
      </c>
      <c r="AJ45" t="str">
        <v>0.13</v>
      </c>
      <c r="AK45" t="str">
        <v>1</v>
      </c>
      <c r="AL45" t="str">
        <v>-0.000</v>
      </c>
      <c r="AM45" t="str">
        <v>0.000</v>
      </c>
      <c r="AN45" t="str">
        <v>-9999.000</v>
      </c>
      <c r="AO45" t="str">
        <v>-0.001</v>
      </c>
      <c r="AP45" t="str">
        <v>-0.003</v>
      </c>
      <c r="AQ45" t="str">
        <v>-9999.000</v>
      </c>
      <c r="AR45" t="str">
        <v>1</v>
      </c>
      <c r="AS45" t="str">
        <v>75</v>
      </c>
      <c r="AT45" t="str">
        <v>0.001</v>
      </c>
      <c r="AU45" t="str">
        <v>2.000000</v>
      </c>
      <c r="AV45" t="str">
        <v>0.058905</v>
      </c>
      <c r="AW45" t="str">
        <v>0.000000</v>
      </c>
      <c r="AX45" t="str">
        <v>0.029230</v>
      </c>
      <c r="AY45" t="str">
        <v>0.000000</v>
      </c>
      <c r="AZ45" t="str">
        <v>0.000000</v>
      </c>
      <c r="BA45" t="str">
        <v>-0.000068</v>
      </c>
      <c r="BB45" t="str">
        <v>standard</v>
      </c>
      <c r="BC45" t="str">
        <v>2.479808</v>
      </c>
      <c r="BD45" t="str">
        <v>2.519123</v>
      </c>
      <c r="BE45" t="str">
        <v>1.062950</v>
      </c>
      <c r="BF45" t="str">
        <v>0.757068</v>
      </c>
      <c r="BG45" t="str">
        <v>0.340177</v>
      </c>
      <c r="BH45" t="str">
        <v>-0.003751</v>
      </c>
      <c r="BI45" t="str">
        <v>0.139967</v>
      </c>
      <c r="BJ45" t="str">
        <v>1.265140</v>
      </c>
      <c r="BK45" t="str">
        <v>53.974628</v>
      </c>
      <c r="BL45" t="str">
        <v>0.000139</v>
      </c>
      <c r="BM45" t="str">
        <v>2.400461</v>
      </c>
      <c r="BN45" t="str">
        <v>-0.000053</v>
      </c>
      <c r="BO45" t="str">
        <v>1.000000</v>
      </c>
      <c r="BP45" t="str">
        <v>2.435166</v>
      </c>
      <c r="BQ45" t="str">
        <v>-0.000058</v>
      </c>
      <c r="BR45" t="str">
        <v>1.000000</v>
      </c>
      <c r="BS45" t="str">
        <v>0.601058</v>
      </c>
      <c r="BT45" t="str">
        <v>0.603298</v>
      </c>
      <c r="BU45" t="str">
        <v>0.107219</v>
      </c>
      <c r="BV45" t="str">
        <v>0.000000</v>
      </c>
      <c r="BW45" t="str">
        <v/>
      </c>
      <c r="BX45" t="str">
        <v>PFA-00225</v>
      </c>
      <c r="BY45" t="str">
        <v>PSA-00237</v>
      </c>
      <c r="BZ45" t="str">
        <v/>
      </c>
      <c r="CA45" t="str">
        <v>RHS-00303</v>
      </c>
      <c r="CB45" t="str">
        <v>3.0.0</v>
      </c>
      <c r="CC45" t="str">
        <v>2025-03-08T00:27:09.674Z</v>
      </c>
    </row>
  </sheetData>
  <ignoredErrors>
    <ignoredError numberStoredAsText="1" sqref="A1:CC4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Petal_2025_low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