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gretchen/GitHub/CApoppy/data/raw/porometer/Petal_2025_low 5/2025-04-17/"/>
    </mc:Choice>
  </mc:AlternateContent>
  <xr:revisionPtr revIDLastSave="0" documentId="13_ncr:1_{0A02848F-B189-1B42-9E6D-336A0F846312}" xr6:coauthVersionLast="47" xr6:coauthVersionMax="47" xr10:uidLastSave="{00000000-0000-0000-0000-000000000000}"/>
  <bookViews>
    <workbookView xWindow="1040" yWindow="760" windowWidth="33520" windowHeight="21580" xr2:uid="{00000000-000D-0000-FFFF-FFFF00000000}"/>
  </bookViews>
  <sheets>
    <sheet name="Petal_2025_lo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4" i="1" l="1"/>
  <c r="U34" i="1"/>
  <c r="M34" i="1" s="1"/>
  <c r="P34" i="1"/>
  <c r="T34" i="1" s="1"/>
  <c r="K34" i="1"/>
  <c r="AA33" i="1"/>
  <c r="P33" i="1" s="1"/>
  <c r="U33" i="1"/>
  <c r="M33" i="1"/>
  <c r="K33" i="1"/>
  <c r="AA32" i="1"/>
  <c r="P32" i="1" s="1"/>
  <c r="U32" i="1"/>
  <c r="M32" i="1" s="1"/>
  <c r="K32" i="1"/>
  <c r="AA31" i="1"/>
  <c r="P31" i="1" s="1"/>
  <c r="U31" i="1"/>
  <c r="M31" i="1" s="1"/>
  <c r="K31" i="1"/>
  <c r="AA30" i="1"/>
  <c r="P30" i="1" s="1"/>
  <c r="U30" i="1"/>
  <c r="M30" i="1" s="1"/>
  <c r="K30" i="1"/>
  <c r="AA29" i="1"/>
  <c r="P29" i="1" s="1"/>
  <c r="U29" i="1"/>
  <c r="M29" i="1" s="1"/>
  <c r="K29" i="1"/>
  <c r="AA28" i="1"/>
  <c r="U28" i="1"/>
  <c r="M28" i="1" s="1"/>
  <c r="P28" i="1"/>
  <c r="T28" i="1" s="1"/>
  <c r="K28" i="1"/>
  <c r="AA27" i="1"/>
  <c r="U27" i="1"/>
  <c r="P27" i="1"/>
  <c r="T27" i="1" s="1"/>
  <c r="M27" i="1"/>
  <c r="L27" i="1" s="1"/>
  <c r="J27" i="1" s="1"/>
  <c r="K27" i="1"/>
  <c r="AA26" i="1"/>
  <c r="U26" i="1"/>
  <c r="P26" i="1"/>
  <c r="T26" i="1" s="1"/>
  <c r="L26" i="1" s="1"/>
  <c r="J26" i="1" s="1"/>
  <c r="M26" i="1"/>
  <c r="K26" i="1"/>
  <c r="AA25" i="1"/>
  <c r="P25" i="1" s="1"/>
  <c r="U25" i="1"/>
  <c r="M25" i="1"/>
  <c r="K25" i="1"/>
  <c r="AA24" i="1"/>
  <c r="U24" i="1"/>
  <c r="M24" i="1" s="1"/>
  <c r="L24" i="1" s="1"/>
  <c r="J24" i="1" s="1"/>
  <c r="P24" i="1"/>
  <c r="T24" i="1" s="1"/>
  <c r="K24" i="1"/>
  <c r="AA23" i="1"/>
  <c r="P23" i="1" s="1"/>
  <c r="U23" i="1"/>
  <c r="M23" i="1"/>
  <c r="K23" i="1"/>
  <c r="AA22" i="1"/>
  <c r="P22" i="1" s="1"/>
  <c r="U22" i="1"/>
  <c r="M22" i="1" s="1"/>
  <c r="K22" i="1"/>
  <c r="AA21" i="1"/>
  <c r="P21" i="1" s="1"/>
  <c r="U21" i="1"/>
  <c r="M21" i="1" s="1"/>
  <c r="K21" i="1"/>
  <c r="AA20" i="1"/>
  <c r="P20" i="1" s="1"/>
  <c r="U20" i="1"/>
  <c r="M20" i="1" s="1"/>
  <c r="K20" i="1"/>
  <c r="AA19" i="1"/>
  <c r="P19" i="1" s="1"/>
  <c r="U19" i="1"/>
  <c r="M19" i="1" s="1"/>
  <c r="K19" i="1"/>
  <c r="AA18" i="1"/>
  <c r="U18" i="1"/>
  <c r="M18" i="1" s="1"/>
  <c r="L18" i="1" s="1"/>
  <c r="J18" i="1" s="1"/>
  <c r="P18" i="1"/>
  <c r="T18" i="1" s="1"/>
  <c r="K18" i="1"/>
  <c r="AA17" i="1"/>
  <c r="U17" i="1"/>
  <c r="P17" i="1"/>
  <c r="Q17" i="1" s="1"/>
  <c r="M17" i="1"/>
  <c r="K17" i="1"/>
  <c r="AA16" i="1"/>
  <c r="U16" i="1"/>
  <c r="P16" i="1"/>
  <c r="T16" i="1" s="1"/>
  <c r="L16" i="1" s="1"/>
  <c r="J16" i="1" s="1"/>
  <c r="M16" i="1"/>
  <c r="K16" i="1"/>
  <c r="AA15" i="1"/>
  <c r="P15" i="1" s="1"/>
  <c r="U15" i="1"/>
  <c r="M15" i="1"/>
  <c r="K15" i="1"/>
  <c r="AA14" i="1"/>
  <c r="U14" i="1"/>
  <c r="M14" i="1" s="1"/>
  <c r="P14" i="1"/>
  <c r="T14" i="1" s="1"/>
  <c r="K14" i="1"/>
  <c r="AA13" i="1"/>
  <c r="P13" i="1" s="1"/>
  <c r="U13" i="1"/>
  <c r="M13" i="1"/>
  <c r="K13" i="1"/>
  <c r="AA12" i="1"/>
  <c r="P12" i="1" s="1"/>
  <c r="U12" i="1"/>
  <c r="M12" i="1" s="1"/>
  <c r="K12" i="1"/>
  <c r="AA11" i="1"/>
  <c r="P11" i="1" s="1"/>
  <c r="U11" i="1"/>
  <c r="M11" i="1" s="1"/>
  <c r="K11" i="1"/>
  <c r="AA10" i="1"/>
  <c r="P10" i="1" s="1"/>
  <c r="U10" i="1"/>
  <c r="M10" i="1" s="1"/>
  <c r="K10" i="1"/>
  <c r="AA9" i="1"/>
  <c r="P9" i="1" s="1"/>
  <c r="U9" i="1"/>
  <c r="M9" i="1" s="1"/>
  <c r="K9" i="1"/>
  <c r="AA8" i="1"/>
  <c r="U8" i="1"/>
  <c r="M8" i="1" s="1"/>
  <c r="P8" i="1"/>
  <c r="T8" i="1" s="1"/>
  <c r="K8" i="1"/>
  <c r="AA7" i="1"/>
  <c r="U7" i="1"/>
  <c r="P7" i="1"/>
  <c r="T7" i="1" s="1"/>
  <c r="M7" i="1"/>
  <c r="L7" i="1" s="1"/>
  <c r="J7" i="1" s="1"/>
  <c r="K7" i="1"/>
  <c r="AA6" i="1"/>
  <c r="U6" i="1"/>
  <c r="P6" i="1"/>
  <c r="Q6" i="1" s="1"/>
  <c r="M6" i="1"/>
  <c r="K6" i="1"/>
  <c r="AA5" i="1"/>
  <c r="P5" i="1" s="1"/>
  <c r="U5" i="1"/>
  <c r="M5" i="1"/>
  <c r="K5" i="1"/>
  <c r="AA4" i="1"/>
  <c r="U4" i="1"/>
  <c r="M4" i="1" s="1"/>
  <c r="P4" i="1"/>
  <c r="T4" i="1" s="1"/>
  <c r="K4" i="1"/>
  <c r="T32" i="1" l="1"/>
  <c r="Q32" i="1"/>
  <c r="Q21" i="1"/>
  <c r="T21" i="1"/>
  <c r="L32" i="1"/>
  <c r="J32" i="1" s="1"/>
  <c r="L29" i="1"/>
  <c r="J29" i="1" s="1"/>
  <c r="Q11" i="1"/>
  <c r="T11" i="1"/>
  <c r="L11" i="1" s="1"/>
  <c r="J11" i="1" s="1"/>
  <c r="L22" i="1"/>
  <c r="J22" i="1" s="1"/>
  <c r="T22" i="1"/>
  <c r="Q22" i="1"/>
  <c r="L4" i="1"/>
  <c r="J4" i="1" s="1"/>
  <c r="L17" i="1"/>
  <c r="J17" i="1" s="1"/>
  <c r="Q19" i="1"/>
  <c r="T19" i="1"/>
  <c r="L19" i="1" s="1"/>
  <c r="J19" i="1" s="1"/>
  <c r="L9" i="1"/>
  <c r="J9" i="1" s="1"/>
  <c r="T12" i="1"/>
  <c r="L12" i="1" s="1"/>
  <c r="J12" i="1" s="1"/>
  <c r="Q12" i="1"/>
  <c r="T33" i="1"/>
  <c r="Q33" i="1"/>
  <c r="T20" i="1"/>
  <c r="L20" i="1" s="1"/>
  <c r="J20" i="1" s="1"/>
  <c r="Q20" i="1"/>
  <c r="L10" i="1"/>
  <c r="J10" i="1" s="1"/>
  <c r="L34" i="1"/>
  <c r="J34" i="1" s="1"/>
  <c r="L8" i="1"/>
  <c r="J8" i="1" s="1"/>
  <c r="L14" i="1"/>
  <c r="J14" i="1" s="1"/>
  <c r="T29" i="1"/>
  <c r="Q29" i="1"/>
  <c r="L33" i="1"/>
  <c r="J33" i="1" s="1"/>
  <c r="T25" i="1"/>
  <c r="L25" i="1" s="1"/>
  <c r="J25" i="1" s="1"/>
  <c r="Q25" i="1"/>
  <c r="T30" i="1"/>
  <c r="L30" i="1" s="1"/>
  <c r="J30" i="1" s="1"/>
  <c r="Q30" i="1"/>
  <c r="Q9" i="1"/>
  <c r="T9" i="1"/>
  <c r="Q15" i="1"/>
  <c r="T15" i="1"/>
  <c r="L15" i="1" s="1"/>
  <c r="J15" i="1" s="1"/>
  <c r="T23" i="1"/>
  <c r="L23" i="1" s="1"/>
  <c r="J23" i="1" s="1"/>
  <c r="Q23" i="1"/>
  <c r="L28" i="1"/>
  <c r="J28" i="1" s="1"/>
  <c r="Q31" i="1"/>
  <c r="T31" i="1"/>
  <c r="L31" i="1" s="1"/>
  <c r="J31" i="1" s="1"/>
  <c r="Q5" i="1"/>
  <c r="T5" i="1"/>
  <c r="L5" i="1" s="1"/>
  <c r="J5" i="1" s="1"/>
  <c r="T10" i="1"/>
  <c r="Q10" i="1"/>
  <c r="T13" i="1"/>
  <c r="L13" i="1" s="1"/>
  <c r="J13" i="1" s="1"/>
  <c r="Q13" i="1"/>
  <c r="L21" i="1"/>
  <c r="J21" i="1" s="1"/>
  <c r="T6" i="1"/>
  <c r="L6" i="1" s="1"/>
  <c r="J6" i="1" s="1"/>
  <c r="Q18" i="1"/>
  <c r="Q28" i="1"/>
  <c r="Q7" i="1"/>
  <c r="Q27" i="1"/>
  <c r="Q16" i="1"/>
  <c r="T17" i="1"/>
  <c r="Q26" i="1"/>
  <c r="Q4" i="1"/>
  <c r="Q14" i="1"/>
  <c r="Q24" i="1"/>
  <c r="Q34" i="1"/>
  <c r="Q8" i="1"/>
</calcChain>
</file>

<file path=xl/sharedStrings.xml><?xml version="1.0" encoding="utf-8"?>
<sst xmlns="http://schemas.openxmlformats.org/spreadsheetml/2006/main" count="2445" uniqueCount="842">
  <si>
    <t>SYS</t>
  </si>
  <si>
    <t>USERDEF</t>
  </si>
  <si>
    <t>PORO</t>
  </si>
  <si>
    <t>SENSOR</t>
  </si>
  <si>
    <t>MATCH</t>
  </si>
  <si>
    <t>STABILITY</t>
  </si>
  <si>
    <t>P_CONFIG</t>
  </si>
  <si>
    <t>SENSOR_V</t>
  </si>
  <si>
    <t>USERCAL</t>
  </si>
  <si>
    <t>META</t>
  </si>
  <si>
    <t>Obs#</t>
  </si>
  <si>
    <t>Time</t>
  </si>
  <si>
    <t>Date</t>
  </si>
  <si>
    <t>configName</t>
  </si>
  <si>
    <t>configAuthor</t>
  </si>
  <si>
    <t>remark</t>
  </si>
  <si>
    <t>Population</t>
  </si>
  <si>
    <t>Plant</t>
  </si>
  <si>
    <t>Top or Bottom</t>
  </si>
  <si>
    <t>gsw</t>
  </si>
  <si>
    <t>gbw</t>
  </si>
  <si>
    <t>gtw</t>
  </si>
  <si>
    <t>E_apparent</t>
  </si>
  <si>
    <t>VPcham</t>
  </si>
  <si>
    <t>VPref</t>
  </si>
  <si>
    <t>VPleaf</t>
  </si>
  <si>
    <t>VPDleaf</t>
  </si>
  <si>
    <t>H2O_r</t>
  </si>
  <si>
    <t>H2O_s</t>
  </si>
  <si>
    <t>H2O_leaf</t>
  </si>
  <si>
    <t>leaf_area</t>
  </si>
  <si>
    <t>leaf_width</t>
  </si>
  <si>
    <t>rh_s</t>
  </si>
  <si>
    <t>rh_r</t>
  </si>
  <si>
    <t>Tref</t>
  </si>
  <si>
    <t>Tmeas</t>
  </si>
  <si>
    <t>Tleaf</t>
  </si>
  <si>
    <t>P_atm</t>
  </si>
  <si>
    <t>flow</t>
  </si>
  <si>
    <t>flow_s</t>
  </si>
  <si>
    <t>leak_pct</t>
  </si>
  <si>
    <t>Qamb</t>
  </si>
  <si>
    <t>batt</t>
  </si>
  <si>
    <t>match_time</t>
  </si>
  <si>
    <t>match_date</t>
  </si>
  <si>
    <t>rh_adj</t>
  </si>
  <si>
    <t>type</t>
  </si>
  <si>
    <t>gsw1sec</t>
  </si>
  <si>
    <t>gsw2sec</t>
  </si>
  <si>
    <t>gsw4sec</t>
  </si>
  <si>
    <t>flr1sec</t>
  </si>
  <si>
    <t>flr2sec</t>
  </si>
  <si>
    <t>flr4sec</t>
  </si>
  <si>
    <t>auto</t>
  </si>
  <si>
    <t>flow_set</t>
  </si>
  <si>
    <t>gsw_limit</t>
  </si>
  <si>
    <t>gsw_period</t>
  </si>
  <si>
    <t>aw</t>
  </si>
  <si>
    <t>Bla</t>
  </si>
  <si>
    <t>Blb</t>
  </si>
  <si>
    <t>Blc</t>
  </si>
  <si>
    <t>Bld</t>
  </si>
  <si>
    <t>Ble</t>
  </si>
  <si>
    <t>chamber</t>
  </si>
  <si>
    <t>v_humA</t>
  </si>
  <si>
    <t>v_humB</t>
  </si>
  <si>
    <t>v_flowIn</t>
  </si>
  <si>
    <t>v_flowOut</t>
  </si>
  <si>
    <t>v_temp</t>
  </si>
  <si>
    <t>v_irt</t>
  </si>
  <si>
    <t>v_pres</t>
  </si>
  <si>
    <t>v_par</t>
  </si>
  <si>
    <t>v_F</t>
  </si>
  <si>
    <t>i_LED</t>
  </si>
  <si>
    <t>b_rhr</t>
  </si>
  <si>
    <t>m_rhr</t>
  </si>
  <si>
    <t>span_rhr</t>
  </si>
  <si>
    <t>b_rhs</t>
  </si>
  <si>
    <t>m_rhs</t>
  </si>
  <si>
    <t>span_rhs</t>
  </si>
  <si>
    <t>z_flowIn</t>
  </si>
  <si>
    <t>z_flowOut</t>
  </si>
  <si>
    <t>z_quantum</t>
  </si>
  <si>
    <t>z_flr</t>
  </si>
  <si>
    <t>flashId</t>
  </si>
  <si>
    <t>lciSerNum</t>
  </si>
  <si>
    <t>lcpSerNum</t>
  </si>
  <si>
    <t>lcfSerNum</t>
  </si>
  <si>
    <t>lcrhSerNum</t>
  </si>
  <si>
    <t>version</t>
  </si>
  <si>
    <t>configUpdatedAt</t>
  </si>
  <si>
    <t/>
  </si>
  <si>
    <t>HHMMSS</t>
  </si>
  <si>
    <t>YYYYMMDD</t>
  </si>
  <si>
    <t>mol+1m-2s-1</t>
  </si>
  <si>
    <t>mmol+1m-2s-1</t>
  </si>
  <si>
    <t>kPa</t>
  </si>
  <si>
    <t>mmol+1mol-1</t>
  </si>
  <si>
    <t>cm+2</t>
  </si>
  <si>
    <t>mm</t>
  </si>
  <si>
    <t>%</t>
  </si>
  <si>
    <t>C</t>
  </si>
  <si>
    <t>umol+1sec-1</t>
  </si>
  <si>
    <t>umol+1m-2s-1</t>
  </si>
  <si>
    <t>V</t>
  </si>
  <si>
    <t>(umol+1m-2s-1)s-1</t>
  </si>
  <si>
    <t>s</t>
  </si>
  <si>
    <t>A</t>
  </si>
  <si>
    <t>1</t>
  </si>
  <si>
    <t>11:20:32</t>
  </si>
  <si>
    <t>2025-04-17</t>
  </si>
  <si>
    <t>Petal_2025_low</t>
  </si>
  <si>
    <t>glb and ks</t>
  </si>
  <si>
    <t>1.200718</t>
  </si>
  <si>
    <t>1.200637</t>
  </si>
  <si>
    <t>11.854276</t>
  </si>
  <si>
    <t>11.855078</t>
  </si>
  <si>
    <t>7.500000</t>
  </si>
  <si>
    <t>47.84</t>
  </si>
  <si>
    <t>21.09</t>
  </si>
  <si>
    <t>22.65</t>
  </si>
  <si>
    <t>101.28</t>
  </si>
  <si>
    <t>79.8</t>
  </si>
  <si>
    <t>0.0</t>
  </si>
  <si>
    <t>594</t>
  </si>
  <si>
    <t>4.035</t>
  </si>
  <si>
    <t>11:20:17</t>
  </si>
  <si>
    <t>-0.39</t>
  </si>
  <si>
    <t>-0.000</t>
  </si>
  <si>
    <t>-0.001</t>
  </si>
  <si>
    <t>-0.004</t>
  </si>
  <si>
    <t>-0.016</t>
  </si>
  <si>
    <t>-0.031</t>
  </si>
  <si>
    <t>-0.065</t>
  </si>
  <si>
    <t>75</t>
  </si>
  <si>
    <t>0.001</t>
  </si>
  <si>
    <t>2.000000</t>
  </si>
  <si>
    <t>0.058905</t>
  </si>
  <si>
    <t>0.000000</t>
  </si>
  <si>
    <t>0.029230</t>
  </si>
  <si>
    <t>-0.000068</t>
  </si>
  <si>
    <t>standard</t>
  </si>
  <si>
    <t>2.478446</t>
  </si>
  <si>
    <t>2.516651</t>
  </si>
  <si>
    <t>1.061859</t>
  </si>
  <si>
    <t>0.757588</t>
  </si>
  <si>
    <t>0.318915</t>
  </si>
  <si>
    <t>0.018507</t>
  </si>
  <si>
    <t>0.042242</t>
  </si>
  <si>
    <t>0.627952</t>
  </si>
  <si>
    <t>38.918137</t>
  </si>
  <si>
    <t>0.000145</t>
  </si>
  <si>
    <t>2.400461</t>
  </si>
  <si>
    <t>-0.000053</t>
  </si>
  <si>
    <t>1.000000</t>
  </si>
  <si>
    <t>2.435166</t>
  </si>
  <si>
    <t>-0.000058</t>
  </si>
  <si>
    <t>0.601058</t>
  </si>
  <si>
    <t>0.603298</t>
  </si>
  <si>
    <t>0.107219</t>
  </si>
  <si>
    <t>PFA-00225</t>
  </si>
  <si>
    <t>PSA-00237</t>
  </si>
  <si>
    <t>RHS-00303</t>
  </si>
  <si>
    <t>3.0.0</t>
  </si>
  <si>
    <t>2025-03-08T00:27:09.674Z</t>
  </si>
  <si>
    <t>2</t>
  </si>
  <si>
    <t>11:20:54</t>
  </si>
  <si>
    <t>1.228439</t>
  </si>
  <si>
    <t>1.226105</t>
  </si>
  <si>
    <t>12.103853</t>
  </si>
  <si>
    <t>12.126893</t>
  </si>
  <si>
    <t>48.52</t>
  </si>
  <si>
    <t>48.43</t>
  </si>
  <si>
    <t>21.23</t>
  </si>
  <si>
    <t>22.95</t>
  </si>
  <si>
    <t>101.30</t>
  </si>
  <si>
    <t>79.9</t>
  </si>
  <si>
    <t>421</t>
  </si>
  <si>
    <t>4.031</t>
  </si>
  <si>
    <t>-9999.000</t>
  </si>
  <si>
    <t>-0.014</t>
  </si>
  <si>
    <t>-0.019</t>
  </si>
  <si>
    <t>2.479249</t>
  </si>
  <si>
    <t>2.517616</t>
  </si>
  <si>
    <t>1.062728</t>
  </si>
  <si>
    <t>0.757866</t>
  </si>
  <si>
    <t>0.317110</t>
  </si>
  <si>
    <t>0.020405</t>
  </si>
  <si>
    <t>0.043805</t>
  </si>
  <si>
    <t>0.476272</t>
  </si>
  <si>
    <t>38.362026</t>
  </si>
  <si>
    <t>0.000137</t>
  </si>
  <si>
    <t>3</t>
  </si>
  <si>
    <t>11:23:18</t>
  </si>
  <si>
    <t>1.273882</t>
  </si>
  <si>
    <t>1.270866</t>
  </si>
  <si>
    <t>12.538577</t>
  </si>
  <si>
    <t>12.568329</t>
  </si>
  <si>
    <t>47.04</t>
  </si>
  <si>
    <t>46.93</t>
  </si>
  <si>
    <t>22.33</t>
  </si>
  <si>
    <t>23.63</t>
  </si>
  <si>
    <t>101.36</t>
  </si>
  <si>
    <t>79.5</t>
  </si>
  <si>
    <t>0.5</t>
  </si>
  <si>
    <t>1362</t>
  </si>
  <si>
    <t>-0.002</t>
  </si>
  <si>
    <t>-0.007</t>
  </si>
  <si>
    <t>2.476882</t>
  </si>
  <si>
    <t>2.515188</t>
  </si>
  <si>
    <t>1.062440</t>
  </si>
  <si>
    <t>0.757011</t>
  </si>
  <si>
    <t>0.303392</t>
  </si>
  <si>
    <t>0.015505</t>
  </si>
  <si>
    <t>0.056500</t>
  </si>
  <si>
    <t>1.301473</t>
  </si>
  <si>
    <t>36.338570</t>
  </si>
  <si>
    <t>0.000136</t>
  </si>
  <si>
    <t>4</t>
  </si>
  <si>
    <t>11:23:41</t>
  </si>
  <si>
    <t>1.296099</t>
  </si>
  <si>
    <t>1.293092</t>
  </si>
  <si>
    <t>12.757896</t>
  </si>
  <si>
    <t>12.787558</t>
  </si>
  <si>
    <t>47.35</t>
  </si>
  <si>
    <t>47.24</t>
  </si>
  <si>
    <t>22.51</t>
  </si>
  <si>
    <t>23.71</t>
  </si>
  <si>
    <t>80.0</t>
  </si>
  <si>
    <t>79.7</t>
  </si>
  <si>
    <t>801</t>
  </si>
  <si>
    <t>4.025</t>
  </si>
  <si>
    <t>2.477286</t>
  </si>
  <si>
    <t>2.515605</t>
  </si>
  <si>
    <t>1.063454</t>
  </si>
  <si>
    <t>0.757294</t>
  </si>
  <si>
    <t>0.301266</t>
  </si>
  <si>
    <t>0.014385</t>
  </si>
  <si>
    <t>0.058608</t>
  </si>
  <si>
    <t>0.809506</t>
  </si>
  <si>
    <t>36.166550</t>
  </si>
  <si>
    <t>0.000141</t>
  </si>
  <si>
    <t>5</t>
  </si>
  <si>
    <t>11:30:13</t>
  </si>
  <si>
    <t>1.396946</t>
  </si>
  <si>
    <t>1.399811</t>
  </si>
  <si>
    <t>13.819053</t>
  </si>
  <si>
    <t>13.790769</t>
  </si>
  <si>
    <t>43.30</t>
  </si>
  <si>
    <t>43.39</t>
  </si>
  <si>
    <t>25.24</t>
  </si>
  <si>
    <t>26.57</t>
  </si>
  <si>
    <t>0.2</t>
  </si>
  <si>
    <t>709</t>
  </si>
  <si>
    <t>4.024</t>
  </si>
  <si>
    <t>0.000</t>
  </si>
  <si>
    <t>0.003</t>
  </si>
  <si>
    <t>-0.005</t>
  </si>
  <si>
    <t>2.471228</t>
  </si>
  <si>
    <t>2.509025</t>
  </si>
  <si>
    <t>1.062676</t>
  </si>
  <si>
    <t>0.757489</t>
  </si>
  <si>
    <t>0.270084</t>
  </si>
  <si>
    <t>0.015896</t>
  </si>
  <si>
    <t>0.093410</t>
  </si>
  <si>
    <t>0.729159</t>
  </si>
  <si>
    <t>34.659504</t>
  </si>
  <si>
    <t>0.000140</t>
  </si>
  <si>
    <t>6</t>
  </si>
  <si>
    <t>11:30:55</t>
  </si>
  <si>
    <t>1.523644</t>
  </si>
  <si>
    <t>1.391373</t>
  </si>
  <si>
    <t>13.735003</t>
  </si>
  <si>
    <t>15.040727</t>
  </si>
  <si>
    <t>46.69</t>
  </si>
  <si>
    <t>42.64</t>
  </si>
  <si>
    <t>25.44</t>
  </si>
  <si>
    <t>26.29</t>
  </si>
  <si>
    <t>79.4</t>
  </si>
  <si>
    <t>547</t>
  </si>
  <si>
    <t>4.021</t>
  </si>
  <si>
    <t>11:30:43</t>
  </si>
  <si>
    <t>3.56</t>
  </si>
  <si>
    <t>0</t>
  </si>
  <si>
    <t>-0.003</t>
  </si>
  <si>
    <t>2.470120</t>
  </si>
  <si>
    <t>2.508151</t>
  </si>
  <si>
    <t>1.060107</t>
  </si>
  <si>
    <t>0.756692</t>
  </si>
  <si>
    <t>0.268035</t>
  </si>
  <si>
    <t>0.010246</t>
  </si>
  <si>
    <t>0.096892</t>
  </si>
  <si>
    <t>0.586809</t>
  </si>
  <si>
    <t>34.566879</t>
  </si>
  <si>
    <t>7</t>
  </si>
  <si>
    <t>11:35:37</t>
  </si>
  <si>
    <t>1.566128</t>
  </si>
  <si>
    <t>1.432456</t>
  </si>
  <si>
    <t>14.140692</t>
  </si>
  <si>
    <t>15.460258</t>
  </si>
  <si>
    <t>45.28</t>
  </si>
  <si>
    <t>41.42</t>
  </si>
  <si>
    <t>26.42</t>
  </si>
  <si>
    <t>27.07</t>
  </si>
  <si>
    <t>0.6</t>
  </si>
  <si>
    <t>689</t>
  </si>
  <si>
    <t>4.020</t>
  </si>
  <si>
    <t>0.004</t>
  </si>
  <si>
    <t>2.468174</t>
  </si>
  <si>
    <t>2.505851</t>
  </si>
  <si>
    <t>1.063092</t>
  </si>
  <si>
    <t>0.756903</t>
  </si>
  <si>
    <t>0.257761</t>
  </si>
  <si>
    <t>0.007779</t>
  </si>
  <si>
    <t>0.120473</t>
  </si>
  <si>
    <t>0.710990</t>
  </si>
  <si>
    <t>34.469604</t>
  </si>
  <si>
    <t>8</t>
  </si>
  <si>
    <t>11:35:53</t>
  </si>
  <si>
    <t>1.544447</t>
  </si>
  <si>
    <t>1.410784</t>
  </si>
  <si>
    <t>13.926106</t>
  </si>
  <si>
    <t>15.245521</t>
  </si>
  <si>
    <t>44.58</t>
  </si>
  <si>
    <t>40.72</t>
  </si>
  <si>
    <t>26.45</t>
  </si>
  <si>
    <t>26.01</t>
  </si>
  <si>
    <t>101.31</t>
  </si>
  <si>
    <t>79.6</t>
  </si>
  <si>
    <t>305</t>
  </si>
  <si>
    <t>4.019</t>
  </si>
  <si>
    <t>2.467163</t>
  </si>
  <si>
    <t>2.504789</t>
  </si>
  <si>
    <t>1.061580</t>
  </si>
  <si>
    <t>0.757133</t>
  </si>
  <si>
    <t>0.257443</t>
  </si>
  <si>
    <t>-0.005196</t>
  </si>
  <si>
    <t>0.121765</t>
  </si>
  <si>
    <t>0.374328</t>
  </si>
  <si>
    <t>34.483192</t>
  </si>
  <si>
    <t>9</t>
  </si>
  <si>
    <t>11:37:38</t>
  </si>
  <si>
    <t>1.530562</t>
  </si>
  <si>
    <t>1.395416</t>
  </si>
  <si>
    <t>13.775965</t>
  </si>
  <si>
    <t>15.110173</t>
  </si>
  <si>
    <t>43.83</t>
  </si>
  <si>
    <t>39.96</t>
  </si>
  <si>
    <t>26.58</t>
  </si>
  <si>
    <t>27.17</t>
  </si>
  <si>
    <t>101.29</t>
  </si>
  <si>
    <t>-0.2</t>
  </si>
  <si>
    <t>1511</t>
  </si>
  <si>
    <t>4.018</t>
  </si>
  <si>
    <t>2.466051</t>
  </si>
  <si>
    <t>2.503654</t>
  </si>
  <si>
    <t>1.061379</t>
  </si>
  <si>
    <t>0.757762</t>
  </si>
  <si>
    <t>0.256098</t>
  </si>
  <si>
    <t>0.007047</t>
  </si>
  <si>
    <t>0.130055</t>
  </si>
  <si>
    <t>1.431604</t>
  </si>
  <si>
    <t>34.485340</t>
  </si>
  <si>
    <t>0.000142</t>
  </si>
  <si>
    <t>10</t>
  </si>
  <si>
    <t>11:37:49</t>
  </si>
  <si>
    <t>1.548102</t>
  </si>
  <si>
    <t>1.405192</t>
  </si>
  <si>
    <t>13.871726</t>
  </si>
  <si>
    <t>15.282497</t>
  </si>
  <si>
    <t>44.33</t>
  </si>
  <si>
    <t>40.24</t>
  </si>
  <si>
    <t>26.85</t>
  </si>
  <si>
    <t>743</t>
  </si>
  <si>
    <t>4.014</t>
  </si>
  <si>
    <t>2.466450</t>
  </si>
  <si>
    <t>2.504400</t>
  </si>
  <si>
    <t>1.061096</t>
  </si>
  <si>
    <t>0.757116</t>
  </si>
  <si>
    <t>0.256088</t>
  </si>
  <si>
    <t>0.003233</t>
  </si>
  <si>
    <t>0.130896</t>
  </si>
  <si>
    <t>0.758959</t>
  </si>
  <si>
    <t>34.479977</t>
  </si>
  <si>
    <t>0.000138</t>
  </si>
  <si>
    <t>11</t>
  </si>
  <si>
    <t>11:43:20</t>
  </si>
  <si>
    <t>1.430878</t>
  </si>
  <si>
    <t>1.430965</t>
  </si>
  <si>
    <t>14.123501</t>
  </si>
  <si>
    <t>14.122643</t>
  </si>
  <si>
    <t>39.84</t>
  </si>
  <si>
    <t>39.85</t>
  </si>
  <si>
    <t>27.06</t>
  </si>
  <si>
    <t>28.38</t>
  </si>
  <si>
    <t>101.32</t>
  </si>
  <si>
    <t>79.3</t>
  </si>
  <si>
    <t>0.4</t>
  </si>
  <si>
    <t>1265</t>
  </si>
  <si>
    <t>4.013</t>
  </si>
  <si>
    <t>11:43:11</t>
  </si>
  <si>
    <t>-0.22</t>
  </si>
  <si>
    <t>0.006</t>
  </si>
  <si>
    <t>2.465786</t>
  </si>
  <si>
    <t>2.503243</t>
  </si>
  <si>
    <t>1.060854</t>
  </si>
  <si>
    <t>0.756609</t>
  </si>
  <si>
    <t>0.251282</t>
  </si>
  <si>
    <t>0.015912</t>
  </si>
  <si>
    <t>0.154912</t>
  </si>
  <si>
    <t>1.215779</t>
  </si>
  <si>
    <t>34.580826</t>
  </si>
  <si>
    <t>12</t>
  </si>
  <si>
    <t>11:43:32</t>
  </si>
  <si>
    <t>1.457094</t>
  </si>
  <si>
    <t>1.447967</t>
  </si>
  <si>
    <t>14.290713</t>
  </si>
  <si>
    <t>14.380789</t>
  </si>
  <si>
    <t>40.50</t>
  </si>
  <si>
    <t>27.09</t>
  </si>
  <si>
    <t>27.95</t>
  </si>
  <si>
    <t>903</t>
  </si>
  <si>
    <t>4.009</t>
  </si>
  <si>
    <t>0.002</t>
  </si>
  <si>
    <t>2.466352</t>
  </si>
  <si>
    <t>2.504212</t>
  </si>
  <si>
    <t>1.061079</t>
  </si>
  <si>
    <t>0.757056</t>
  </si>
  <si>
    <t>0.250965</t>
  </si>
  <si>
    <t>0.010343</t>
  </si>
  <si>
    <t>0.155767</t>
  </si>
  <si>
    <t>0.898523</t>
  </si>
  <si>
    <t>34.577965</t>
  </si>
  <si>
    <t>0.000143</t>
  </si>
  <si>
    <t>13</t>
  </si>
  <si>
    <t>11:50:15</t>
  </si>
  <si>
    <t>1.471414</t>
  </si>
  <si>
    <t>1.469460</t>
  </si>
  <si>
    <t>14.502447</t>
  </si>
  <si>
    <t>14.521728</t>
  </si>
  <si>
    <t>38.15</t>
  </si>
  <si>
    <t>38.10</t>
  </si>
  <si>
    <t>28.28</t>
  </si>
  <si>
    <t>29.99</t>
  </si>
  <si>
    <t>1434</t>
  </si>
  <si>
    <t>2.463035</t>
  </si>
  <si>
    <t>2.500464</t>
  </si>
  <si>
    <t>1.062890</t>
  </si>
  <si>
    <t>0.757172</t>
  </si>
  <si>
    <t>0.239418</t>
  </si>
  <si>
    <t>0.020822</t>
  </si>
  <si>
    <t>0.179169</t>
  </si>
  <si>
    <t>1.364076</t>
  </si>
  <si>
    <t>34.620522</t>
  </si>
  <si>
    <t>14</t>
  </si>
  <si>
    <t>11:50:28</t>
  </si>
  <si>
    <t>1.453842</t>
  </si>
  <si>
    <t>1.444611</t>
  </si>
  <si>
    <t>14.256573</t>
  </si>
  <si>
    <t>14.347672</t>
  </si>
  <si>
    <t>37.63</t>
  </si>
  <si>
    <t>37.39</t>
  </si>
  <si>
    <t>28.31</t>
  </si>
  <si>
    <t>28.66</t>
  </si>
  <si>
    <t>101.33</t>
  </si>
  <si>
    <t>0.3</t>
  </si>
  <si>
    <t>1641</t>
  </si>
  <si>
    <t>4.006</t>
  </si>
  <si>
    <t>2.462002</t>
  </si>
  <si>
    <t>2.499674</t>
  </si>
  <si>
    <t>1.062434</t>
  </si>
  <si>
    <t>0.757249</t>
  </si>
  <si>
    <t>0.239129</t>
  </si>
  <si>
    <t>0.004132</t>
  </si>
  <si>
    <t>0.179921</t>
  </si>
  <si>
    <t>1.546075</t>
  </si>
  <si>
    <t>34.627678</t>
  </si>
  <si>
    <t>0.000139</t>
  </si>
  <si>
    <t>15</t>
  </si>
  <si>
    <t>11:54:29</t>
  </si>
  <si>
    <t>1.416968</t>
  </si>
  <si>
    <t>1.413853</t>
  </si>
  <si>
    <t>13.954397</t>
  </si>
  <si>
    <t>13.985147</t>
  </si>
  <si>
    <t>35.83</t>
  </si>
  <si>
    <t>35.75</t>
  </si>
  <si>
    <t>28.71</t>
  </si>
  <si>
    <t>27.52</t>
  </si>
  <si>
    <t>0.7</t>
  </si>
  <si>
    <t>804</t>
  </si>
  <si>
    <t>4.005</t>
  </si>
  <si>
    <t>11:54:20</t>
  </si>
  <si>
    <t>-0.011</t>
  </si>
  <si>
    <t>2.459538</t>
  </si>
  <si>
    <t>2.496866</t>
  </si>
  <si>
    <t>1.062981</t>
  </si>
  <si>
    <t>0.756739</t>
  </si>
  <si>
    <t>0.235339</t>
  </si>
  <si>
    <t>-0.014523</t>
  </si>
  <si>
    <t>0.194248</t>
  </si>
  <si>
    <t>0.811769</t>
  </si>
  <si>
    <t>34.585835</t>
  </si>
  <si>
    <t>16</t>
  </si>
  <si>
    <t>11:54:41</t>
  </si>
  <si>
    <t>1.415987</t>
  </si>
  <si>
    <t>1.405495</t>
  </si>
  <si>
    <t>13.872694</t>
  </si>
  <si>
    <t>13.976259</t>
  </si>
  <si>
    <t>35.56</t>
  </si>
  <si>
    <t>28.70</t>
  </si>
  <si>
    <t>27.35</t>
  </si>
  <si>
    <t>541</t>
  </si>
  <si>
    <t>4.001</t>
  </si>
  <si>
    <t>2.459269</t>
  </si>
  <si>
    <t>2.496870</t>
  </si>
  <si>
    <t>1.062426</t>
  </si>
  <si>
    <t>0.756752</t>
  </si>
  <si>
    <t>0.235455</t>
  </si>
  <si>
    <t>-0.016431</t>
  </si>
  <si>
    <t>0.194827</t>
  </si>
  <si>
    <t>0.581701</t>
  </si>
  <si>
    <t>34.536125</t>
  </si>
  <si>
    <t>17</t>
  </si>
  <si>
    <t>12:01:01</t>
  </si>
  <si>
    <t>1.430068</t>
  </si>
  <si>
    <t>1.425138</t>
  </si>
  <si>
    <t>14.065224</t>
  </si>
  <si>
    <t>14.113881</t>
  </si>
  <si>
    <t>35.88</t>
  </si>
  <si>
    <t>35.76</t>
  </si>
  <si>
    <t>28.84</t>
  </si>
  <si>
    <t>30.11</t>
  </si>
  <si>
    <t>1821</t>
  </si>
  <si>
    <t>2.459528</t>
  </si>
  <si>
    <t>2.496923</t>
  </si>
  <si>
    <t>1.061799</t>
  </si>
  <si>
    <t>0.756908</t>
  </si>
  <si>
    <t>0.234112</t>
  </si>
  <si>
    <t>0.015346</t>
  </si>
  <si>
    <t>0.217697</t>
  </si>
  <si>
    <t>1.703542</t>
  </si>
  <si>
    <t>34.803272</t>
  </si>
  <si>
    <t>18</t>
  </si>
  <si>
    <t>12:01:10</t>
  </si>
  <si>
    <t>1.428860</t>
  </si>
  <si>
    <t>1.417672</t>
  </si>
  <si>
    <t>13.991402</t>
  </si>
  <si>
    <t>14.101818</t>
  </si>
  <si>
    <t>35.85</t>
  </si>
  <si>
    <t>35.57</t>
  </si>
  <si>
    <t>28.75</t>
  </si>
  <si>
    <t>865</t>
  </si>
  <si>
    <t>3.998</t>
  </si>
  <si>
    <t>2.459252</t>
  </si>
  <si>
    <t>2.496874</t>
  </si>
  <si>
    <t>1.062078</t>
  </si>
  <si>
    <t>0.756714</t>
  </si>
  <si>
    <t>0.234102</t>
  </si>
  <si>
    <t>-0.001323</t>
  </si>
  <si>
    <t>0.218145</t>
  </si>
  <si>
    <t>0.865395</t>
  </si>
  <si>
    <t>34.816505</t>
  </si>
  <si>
    <t>19</t>
  </si>
  <si>
    <t>12:03:26</t>
  </si>
  <si>
    <t>1.416481</t>
  </si>
  <si>
    <t>1.413353</t>
  </si>
  <si>
    <t>13.949849</t>
  </si>
  <si>
    <t>13.980716</t>
  </si>
  <si>
    <t>35.49</t>
  </si>
  <si>
    <t>35.41</t>
  </si>
  <si>
    <t>28.87</t>
  </si>
  <si>
    <t>28.72</t>
  </si>
  <si>
    <t>523</t>
  </si>
  <si>
    <t>2.459016</t>
  </si>
  <si>
    <t>2.496323</t>
  </si>
  <si>
    <t>1.061368</t>
  </si>
  <si>
    <t>0.757048</t>
  </si>
  <si>
    <t>0.233876</t>
  </si>
  <si>
    <t>-0.001992</t>
  </si>
  <si>
    <t>0.225654</t>
  </si>
  <si>
    <t>0.565337</t>
  </si>
  <si>
    <t>34.944893</t>
  </si>
  <si>
    <t>20</t>
  </si>
  <si>
    <t>12:03:36</t>
  </si>
  <si>
    <t>1.410622</t>
  </si>
  <si>
    <t>1.404114</t>
  </si>
  <si>
    <t>13.858796</t>
  </si>
  <si>
    <t>13.923028</t>
  </si>
  <si>
    <t>35.33</t>
  </si>
  <si>
    <t>35.17</t>
  </si>
  <si>
    <t>28.42</t>
  </si>
  <si>
    <t>603</t>
  </si>
  <si>
    <t>3.996</t>
  </si>
  <si>
    <t>2.458667</t>
  </si>
  <si>
    <t>2.496089</t>
  </si>
  <si>
    <t>1.061405</t>
  </si>
  <si>
    <t>0.757436</t>
  </si>
  <si>
    <t>0.233842</t>
  </si>
  <si>
    <t>-0.005711</t>
  </si>
  <si>
    <t>0.226120</t>
  </si>
  <si>
    <t>0.636068</t>
  </si>
  <si>
    <t>34.933449</t>
  </si>
  <si>
    <t>21</t>
  </si>
  <si>
    <t>12:07:13</t>
  </si>
  <si>
    <t>1.409556</t>
  </si>
  <si>
    <t>1.410040</t>
  </si>
  <si>
    <t>13.918039</t>
  </si>
  <si>
    <t>13.913265</t>
  </si>
  <si>
    <t>34.46</t>
  </si>
  <si>
    <t>34.47</t>
  </si>
  <si>
    <t>29.29</t>
  </si>
  <si>
    <t>31.27</t>
  </si>
  <si>
    <t>71.9</t>
  </si>
  <si>
    <t>10.0</t>
  </si>
  <si>
    <t>1302</t>
  </si>
  <si>
    <t>12:06:59</t>
  </si>
  <si>
    <t>2.457570</t>
  </si>
  <si>
    <t>2.494691</t>
  </si>
  <si>
    <t>1.062047</t>
  </si>
  <si>
    <t>0.741055</t>
  </si>
  <si>
    <t>0.229998</t>
  </si>
  <si>
    <t>0.024168</t>
  </si>
  <si>
    <t>0.236921</t>
  </si>
  <si>
    <t>1.248570</t>
  </si>
  <si>
    <t>35.217403</t>
  </si>
  <si>
    <t>22</t>
  </si>
  <si>
    <t>12:07:39</t>
  </si>
  <si>
    <t>1.409011</t>
  </si>
  <si>
    <t>1.403491</t>
  </si>
  <si>
    <t>13.852028</t>
  </si>
  <si>
    <t>13.906512</t>
  </si>
  <si>
    <t>34.39</t>
  </si>
  <si>
    <t>34.25</t>
  </si>
  <si>
    <t>29.32</t>
  </si>
  <si>
    <t>31.20</t>
  </si>
  <si>
    <t>78.7</t>
  </si>
  <si>
    <t>1.1</t>
  </si>
  <si>
    <t>970</t>
  </si>
  <si>
    <t>3.995</t>
  </si>
  <si>
    <t>2.457240</t>
  </si>
  <si>
    <t>2.494571</t>
  </si>
  <si>
    <t>1.060643</t>
  </si>
  <si>
    <t>0.755388</t>
  </si>
  <si>
    <t>0.229715</t>
  </si>
  <si>
    <t>0.022986</t>
  </si>
  <si>
    <t>0.238160</t>
  </si>
  <si>
    <t>0.957579</t>
  </si>
  <si>
    <t>35.227776</t>
  </si>
  <si>
    <t>23</t>
  </si>
  <si>
    <t>12:08:00</t>
  </si>
  <si>
    <t>1.411091</t>
  </si>
  <si>
    <t>1.390900</t>
  </si>
  <si>
    <t>13.728367</t>
  </si>
  <si>
    <t>13.927653</t>
  </si>
  <si>
    <t>33.98</t>
  </si>
  <si>
    <t>29.31</t>
  </si>
  <si>
    <t>30.37</t>
  </si>
  <si>
    <t>-0.1</t>
  </si>
  <si>
    <t>1345</t>
  </si>
  <si>
    <t>3.993</t>
  </si>
  <si>
    <t>2.456839</t>
  </si>
  <si>
    <t>2.494701</t>
  </si>
  <si>
    <t>1.059954</t>
  </si>
  <si>
    <t>0.757202</t>
  </si>
  <si>
    <t>0.229864</t>
  </si>
  <si>
    <t>0.012884</t>
  </si>
  <si>
    <t>0.239101</t>
  </si>
  <si>
    <t>1.286257</t>
  </si>
  <si>
    <t>35.207390</t>
  </si>
  <si>
    <t>24</t>
  </si>
  <si>
    <t>12:11:45</t>
  </si>
  <si>
    <t>1.397666</t>
  </si>
  <si>
    <t>1.395194</t>
  </si>
  <si>
    <t>13.770140</t>
  </si>
  <si>
    <t>13.794542</t>
  </si>
  <si>
    <t>34.06</t>
  </si>
  <si>
    <t>34.00</t>
  </si>
  <si>
    <t>29.35</t>
  </si>
  <si>
    <t>30.30</t>
  </si>
  <si>
    <t>1390</t>
  </si>
  <si>
    <t>3.992</t>
  </si>
  <si>
    <t>2.456867</t>
  </si>
  <si>
    <t>2.494071</t>
  </si>
  <si>
    <t>1.061829</t>
  </si>
  <si>
    <t>0.757201</t>
  </si>
  <si>
    <t>0.229492</t>
  </si>
  <si>
    <t>0.011459</t>
  </si>
  <si>
    <t>0.250225</t>
  </si>
  <si>
    <t>1.325345</t>
  </si>
  <si>
    <t>35.331490</t>
  </si>
  <si>
    <t>25</t>
  </si>
  <si>
    <t>12:12:05</t>
  </si>
  <si>
    <t>1.399907</t>
  </si>
  <si>
    <t>1.388768</t>
  </si>
  <si>
    <t>13.708040</t>
  </si>
  <si>
    <t>13.817990</t>
  </si>
  <si>
    <t>34.12</t>
  </si>
  <si>
    <t>33.85</t>
  </si>
  <si>
    <t>29.34</t>
  </si>
  <si>
    <t>30.05</t>
  </si>
  <si>
    <t>1264</t>
  </si>
  <si>
    <t>3.990</t>
  </si>
  <si>
    <t>2.456650</t>
  </si>
  <si>
    <t>2.494167</t>
  </si>
  <si>
    <t>1.060921</t>
  </si>
  <si>
    <t>0.756958</t>
  </si>
  <si>
    <t>0.229528</t>
  </si>
  <si>
    <t>0.008413</t>
  </si>
  <si>
    <t>0.251018</t>
  </si>
  <si>
    <t>1.215477</t>
  </si>
  <si>
    <t>35.330055</t>
  </si>
  <si>
    <t>26</t>
  </si>
  <si>
    <t>12:14:54</t>
  </si>
  <si>
    <t>1.359912</t>
  </si>
  <si>
    <t>1.356474</t>
  </si>
  <si>
    <t>13.387321</t>
  </si>
  <si>
    <t>13.421256</t>
  </si>
  <si>
    <t>33.42</t>
  </si>
  <si>
    <t>33.34</t>
  </si>
  <si>
    <t>29.20</t>
  </si>
  <si>
    <t>29.28</t>
  </si>
  <si>
    <t>563</t>
  </si>
  <si>
    <t>2.455921</t>
  </si>
  <si>
    <t>2.493125</t>
  </si>
  <si>
    <t>1.061077</t>
  </si>
  <si>
    <t>0.230828</t>
  </si>
  <si>
    <t>0.000763</t>
  </si>
  <si>
    <t>0.258668</t>
  </si>
  <si>
    <t>0.601167</t>
  </si>
  <si>
    <t>35.331131</t>
  </si>
  <si>
    <t>27</t>
  </si>
  <si>
    <t>12:15:06</t>
  </si>
  <si>
    <t>1.358295</t>
  </si>
  <si>
    <t>1.347888</t>
  </si>
  <si>
    <t>13.302355</t>
  </si>
  <si>
    <t>13.405061</t>
  </si>
  <si>
    <t>33.44</t>
  </si>
  <si>
    <t>33.18</t>
  </si>
  <si>
    <t>29.17</t>
  </si>
  <si>
    <t>27.56</t>
  </si>
  <si>
    <t>-0.0</t>
  </si>
  <si>
    <t>533</t>
  </si>
  <si>
    <t>3.989</t>
  </si>
  <si>
    <t>-0.006</t>
  </si>
  <si>
    <t>2.455698</t>
  </si>
  <si>
    <t>2.493156</t>
  </si>
  <si>
    <t>1.060400</t>
  </si>
  <si>
    <t>0.757150</t>
  </si>
  <si>
    <t>0.231095</t>
  </si>
  <si>
    <t>-0.019642</t>
  </si>
  <si>
    <t>0.259140</t>
  </si>
  <si>
    <t>0.574844</t>
  </si>
  <si>
    <t>35.290718</t>
  </si>
  <si>
    <t>28</t>
  </si>
  <si>
    <t>12:17:32</t>
  </si>
  <si>
    <t>1.356424</t>
  </si>
  <si>
    <t>1.353144</t>
  </si>
  <si>
    <t>13.354589</t>
  </si>
  <si>
    <t>13.386963</t>
  </si>
  <si>
    <t>33.89</t>
  </si>
  <si>
    <t>33.81</t>
  </si>
  <si>
    <t>28.92</t>
  </si>
  <si>
    <t>29.57</t>
  </si>
  <si>
    <t>925</t>
  </si>
  <si>
    <t>3.988</t>
  </si>
  <si>
    <t>12:17:23</t>
  </si>
  <si>
    <t>-0.19</t>
  </si>
  <si>
    <t>2.456656</t>
  </si>
  <si>
    <t>2.493845</t>
  </si>
  <si>
    <t>1.061793</t>
  </si>
  <si>
    <t>0.756942</t>
  </si>
  <si>
    <t>0.233419</t>
  </si>
  <si>
    <t>0.007704</t>
  </si>
  <si>
    <t>0.265049</t>
  </si>
  <si>
    <t>0.918287</t>
  </si>
  <si>
    <t>35.334351</t>
  </si>
  <si>
    <t>29</t>
  </si>
  <si>
    <t>12:17:46</t>
  </si>
  <si>
    <t>1.351952</t>
  </si>
  <si>
    <t>1.341243</t>
  </si>
  <si>
    <t>13.236383</t>
  </si>
  <si>
    <t>13.342073</t>
  </si>
  <si>
    <t>33.80</t>
  </si>
  <si>
    <t>33.54</t>
  </si>
  <si>
    <t>28.90</t>
  </si>
  <si>
    <t>29.01</t>
  </si>
  <si>
    <t>79.2</t>
  </si>
  <si>
    <t>954</t>
  </si>
  <si>
    <t>3.986</t>
  </si>
  <si>
    <t>2.456263</t>
  </si>
  <si>
    <t>2.493720</t>
  </si>
  <si>
    <t>1.061662</t>
  </si>
  <si>
    <t>0.756413</t>
  </si>
  <si>
    <t>0.233553</t>
  </si>
  <si>
    <t>0.001117</t>
  </si>
  <si>
    <t>0.265560</t>
  </si>
  <si>
    <t>0.943640</t>
  </si>
  <si>
    <t>35.323620</t>
  </si>
  <si>
    <t>30</t>
  </si>
  <si>
    <t>12:20:28</t>
  </si>
  <si>
    <t>1.342172</t>
  </si>
  <si>
    <t>1.336965</t>
  </si>
  <si>
    <t>13.197810</t>
  </si>
  <si>
    <t>13.249212</t>
  </si>
  <si>
    <t>33.92</t>
  </si>
  <si>
    <t>33.78</t>
  </si>
  <si>
    <t>30.06</t>
  </si>
  <si>
    <t>1151</t>
  </si>
  <si>
    <t>2.456661</t>
  </si>
  <si>
    <t>2.493925</t>
  </si>
  <si>
    <t>1.061843</t>
  </si>
  <si>
    <t>0.757327</t>
  </si>
  <si>
    <t>0.235244</t>
  </si>
  <si>
    <t>0.016217</t>
  </si>
  <si>
    <t>0.273129</t>
  </si>
  <si>
    <t>1.116326</t>
  </si>
  <si>
    <t>35.457729</t>
  </si>
  <si>
    <t>31</t>
  </si>
  <si>
    <t>12:20:39</t>
  </si>
  <si>
    <t>1.397880</t>
  </si>
  <si>
    <t>1.350679</t>
  </si>
  <si>
    <t>13.332959</t>
  </si>
  <si>
    <t>13.798901</t>
  </si>
  <si>
    <t>35.34</t>
  </si>
  <si>
    <t>34.15</t>
  </si>
  <si>
    <t>29.83</t>
  </si>
  <si>
    <t>80.1</t>
  </si>
  <si>
    <t>0.9</t>
  </si>
  <si>
    <t>929</t>
  </si>
  <si>
    <t>2.457192</t>
  </si>
  <si>
    <t>2.496091</t>
  </si>
  <si>
    <t>1.063575</t>
  </si>
  <si>
    <t>0.756550</t>
  </si>
  <si>
    <t>0.235310</t>
  </si>
  <si>
    <t>0.013392</t>
  </si>
  <si>
    <t>0.273659</t>
  </si>
  <si>
    <t>0.921415</t>
  </si>
  <si>
    <t>35.469891</t>
  </si>
  <si>
    <t>CojoHQ</t>
  </si>
  <si>
    <t>NA</t>
  </si>
  <si>
    <t xml:space="preserve">Top  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</si>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</sst>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34"/>
  <sheetViews>
    <sheetView tabSelected="1" workbookViewId="0">
      <selection activeCell="I41" sqref="I41"/>
    </sheetView>
  </sheetViews>
  <sheetFormatPr baseColWidth="10" defaultRowHeight="16" x14ac:dyDescent="0.2"/>
  <sheetData>
    <row r="1" spans="1:81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4</v>
      </c>
      <c r="AI1" t="s">
        <v>4</v>
      </c>
      <c r="AJ1" t="s">
        <v>4</v>
      </c>
      <c r="AK1" t="s">
        <v>4</v>
      </c>
      <c r="AL1" t="s">
        <v>5</v>
      </c>
      <c r="AM1" t="s">
        <v>5</v>
      </c>
      <c r="AN1" t="s">
        <v>5</v>
      </c>
      <c r="AO1" t="s">
        <v>5</v>
      </c>
      <c r="AP1" t="s">
        <v>5</v>
      </c>
      <c r="AQ1" t="s">
        <v>5</v>
      </c>
      <c r="AR1" t="s">
        <v>6</v>
      </c>
      <c r="AS1" t="s">
        <v>6</v>
      </c>
      <c r="AT1" t="s">
        <v>6</v>
      </c>
      <c r="AU1" t="s">
        <v>6</v>
      </c>
      <c r="AV1" t="s">
        <v>6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7</v>
      </c>
      <c r="BD1" t="s">
        <v>7</v>
      </c>
      <c r="BE1" t="s">
        <v>7</v>
      </c>
      <c r="BF1" t="s">
        <v>7</v>
      </c>
      <c r="BG1" t="s">
        <v>7</v>
      </c>
      <c r="BH1" t="s">
        <v>7</v>
      </c>
      <c r="BI1" t="s">
        <v>7</v>
      </c>
      <c r="BJ1" t="s">
        <v>7</v>
      </c>
      <c r="BK1" t="s">
        <v>7</v>
      </c>
      <c r="BL1" t="s">
        <v>7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</row>
    <row r="2" spans="1:81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  <c r="Z2" t="s">
        <v>35</v>
      </c>
      <c r="AA2" t="s">
        <v>36</v>
      </c>
      <c r="AB2" t="s">
        <v>37</v>
      </c>
      <c r="AC2" t="s">
        <v>38</v>
      </c>
      <c r="AD2" t="s">
        <v>39</v>
      </c>
      <c r="AE2" t="s">
        <v>40</v>
      </c>
      <c r="AF2" t="s">
        <v>41</v>
      </c>
      <c r="AG2" t="s">
        <v>42</v>
      </c>
      <c r="AH2" t="s">
        <v>43</v>
      </c>
      <c r="AI2" t="s">
        <v>44</v>
      </c>
      <c r="AJ2" t="s">
        <v>45</v>
      </c>
      <c r="AK2" t="s">
        <v>46</v>
      </c>
      <c r="AL2" t="s">
        <v>47</v>
      </c>
      <c r="AM2" t="s">
        <v>48</v>
      </c>
      <c r="AN2" t="s">
        <v>49</v>
      </c>
      <c r="AO2" t="s">
        <v>50</v>
      </c>
      <c r="AP2" t="s">
        <v>51</v>
      </c>
      <c r="AQ2" t="s">
        <v>52</v>
      </c>
      <c r="AR2" t="s">
        <v>53</v>
      </c>
      <c r="AS2" t="s">
        <v>54</v>
      </c>
      <c r="AT2" t="s">
        <v>55</v>
      </c>
      <c r="AU2" t="s">
        <v>56</v>
      </c>
      <c r="AV2" t="s">
        <v>57</v>
      </c>
      <c r="AW2" t="s">
        <v>58</v>
      </c>
      <c r="AX2" t="s">
        <v>59</v>
      </c>
      <c r="AY2" t="s">
        <v>60</v>
      </c>
      <c r="AZ2" t="s">
        <v>61</v>
      </c>
      <c r="BA2" t="s">
        <v>62</v>
      </c>
      <c r="BB2" t="s">
        <v>63</v>
      </c>
      <c r="BC2" t="s">
        <v>64</v>
      </c>
      <c r="BD2" t="s">
        <v>65</v>
      </c>
      <c r="BE2" t="s">
        <v>66</v>
      </c>
      <c r="BF2" t="s">
        <v>67</v>
      </c>
      <c r="BG2" t="s">
        <v>68</v>
      </c>
      <c r="BH2" t="s">
        <v>69</v>
      </c>
      <c r="BI2" t="s">
        <v>70</v>
      </c>
      <c r="BJ2" t="s">
        <v>71</v>
      </c>
      <c r="BK2" t="s">
        <v>72</v>
      </c>
      <c r="BL2" t="s">
        <v>73</v>
      </c>
      <c r="BM2" t="s">
        <v>74</v>
      </c>
      <c r="BN2" t="s">
        <v>75</v>
      </c>
      <c r="BO2" t="s">
        <v>76</v>
      </c>
      <c r="BP2" t="s">
        <v>77</v>
      </c>
      <c r="BQ2" t="s">
        <v>78</v>
      </c>
      <c r="BR2" t="s">
        <v>79</v>
      </c>
      <c r="BS2" t="s">
        <v>80</v>
      </c>
      <c r="BT2" t="s">
        <v>81</v>
      </c>
      <c r="BU2" t="s">
        <v>82</v>
      </c>
      <c r="BV2" t="s">
        <v>83</v>
      </c>
      <c r="BW2" t="s">
        <v>84</v>
      </c>
      <c r="BX2" t="s">
        <v>85</v>
      </c>
      <c r="BY2" t="s">
        <v>86</v>
      </c>
      <c r="BZ2" t="s">
        <v>87</v>
      </c>
      <c r="CA2" t="s">
        <v>88</v>
      </c>
      <c r="CB2" t="s">
        <v>89</v>
      </c>
      <c r="CC2" t="s">
        <v>90</v>
      </c>
    </row>
    <row r="3" spans="1:81" x14ac:dyDescent="0.2">
      <c r="A3" t="s">
        <v>91</v>
      </c>
      <c r="B3" t="s">
        <v>92</v>
      </c>
      <c r="C3" t="s">
        <v>93</v>
      </c>
      <c r="D3" t="s">
        <v>91</v>
      </c>
      <c r="E3" t="s">
        <v>91</v>
      </c>
      <c r="F3" t="s">
        <v>91</v>
      </c>
      <c r="G3" t="s">
        <v>91</v>
      </c>
      <c r="H3" t="s">
        <v>91</v>
      </c>
      <c r="I3" t="s">
        <v>91</v>
      </c>
      <c r="J3" t="s">
        <v>94</v>
      </c>
      <c r="K3" t="s">
        <v>94</v>
      </c>
      <c r="L3" t="s">
        <v>94</v>
      </c>
      <c r="M3" t="s">
        <v>95</v>
      </c>
      <c r="N3" t="s">
        <v>96</v>
      </c>
      <c r="O3" t="s">
        <v>96</v>
      </c>
      <c r="P3" t="s">
        <v>96</v>
      </c>
      <c r="Q3" t="s">
        <v>96</v>
      </c>
      <c r="R3" t="s">
        <v>97</v>
      </c>
      <c r="S3" t="s">
        <v>97</v>
      </c>
      <c r="T3" t="s">
        <v>97</v>
      </c>
      <c r="U3" t="s">
        <v>98</v>
      </c>
      <c r="V3" t="s">
        <v>99</v>
      </c>
      <c r="W3" t="s">
        <v>100</v>
      </c>
      <c r="X3" t="s">
        <v>100</v>
      </c>
      <c r="Y3" t="s">
        <v>101</v>
      </c>
      <c r="Z3" t="s">
        <v>101</v>
      </c>
      <c r="AA3" t="s">
        <v>101</v>
      </c>
      <c r="AB3" t="s">
        <v>96</v>
      </c>
      <c r="AC3" t="s">
        <v>102</v>
      </c>
      <c r="AD3" t="s">
        <v>102</v>
      </c>
      <c r="AE3" t="s">
        <v>100</v>
      </c>
      <c r="AF3" t="s">
        <v>103</v>
      </c>
      <c r="AG3" t="s">
        <v>104</v>
      </c>
      <c r="AH3" t="s">
        <v>92</v>
      </c>
      <c r="AI3" t="s">
        <v>93</v>
      </c>
      <c r="AJ3" t="s">
        <v>100</v>
      </c>
      <c r="AK3" t="s">
        <v>91</v>
      </c>
      <c r="AL3" t="s">
        <v>91</v>
      </c>
      <c r="AM3" t="s">
        <v>91</v>
      </c>
      <c r="AN3" t="s">
        <v>91</v>
      </c>
      <c r="AO3" t="s">
        <v>91</v>
      </c>
      <c r="AP3" t="s">
        <v>91</v>
      </c>
      <c r="AQ3" t="s">
        <v>91</v>
      </c>
      <c r="AR3" t="s">
        <v>91</v>
      </c>
      <c r="AS3" t="s">
        <v>102</v>
      </c>
      <c r="AT3" t="s">
        <v>105</v>
      </c>
      <c r="AU3" t="s">
        <v>106</v>
      </c>
      <c r="AV3" t="s">
        <v>91</v>
      </c>
      <c r="AW3" t="s">
        <v>91</v>
      </c>
      <c r="AX3" t="s">
        <v>91</v>
      </c>
      <c r="AY3" t="s">
        <v>91</v>
      </c>
      <c r="AZ3" t="s">
        <v>91</v>
      </c>
      <c r="BA3" t="s">
        <v>91</v>
      </c>
      <c r="BB3" t="s">
        <v>91</v>
      </c>
      <c r="BC3" t="s">
        <v>104</v>
      </c>
      <c r="BD3" t="s">
        <v>104</v>
      </c>
      <c r="BE3" t="s">
        <v>104</v>
      </c>
      <c r="BF3" t="s">
        <v>104</v>
      </c>
      <c r="BG3" t="s">
        <v>104</v>
      </c>
      <c r="BH3" t="s">
        <v>104</v>
      </c>
      <c r="BI3" t="s">
        <v>104</v>
      </c>
      <c r="BJ3" t="s">
        <v>104</v>
      </c>
      <c r="BK3" t="s">
        <v>104</v>
      </c>
      <c r="BL3" t="s">
        <v>107</v>
      </c>
      <c r="BM3" t="s">
        <v>91</v>
      </c>
      <c r="BN3" t="s">
        <v>91</v>
      </c>
      <c r="BO3" t="s">
        <v>91</v>
      </c>
      <c r="BP3" t="s">
        <v>91</v>
      </c>
      <c r="BQ3" t="s">
        <v>91</v>
      </c>
      <c r="BR3" t="s">
        <v>91</v>
      </c>
      <c r="BS3" t="s">
        <v>91</v>
      </c>
      <c r="BT3" t="s">
        <v>91</v>
      </c>
      <c r="BU3" t="s">
        <v>91</v>
      </c>
      <c r="BV3" t="s">
        <v>91</v>
      </c>
      <c r="BW3" t="s">
        <v>91</v>
      </c>
      <c r="BX3" t="s">
        <v>91</v>
      </c>
      <c r="BY3" t="s">
        <v>91</v>
      </c>
      <c r="BZ3" t="s">
        <v>91</v>
      </c>
      <c r="CA3" t="s">
        <v>91</v>
      </c>
      <c r="CB3" t="s">
        <v>91</v>
      </c>
      <c r="CC3" t="s">
        <v>91</v>
      </c>
    </row>
    <row r="4" spans="1:81" x14ac:dyDescent="0.2">
      <c r="A4" t="s">
        <v>108</v>
      </c>
      <c r="B4" t="s">
        <v>109</v>
      </c>
      <c r="C4" t="s">
        <v>110</v>
      </c>
      <c r="D4" t="s">
        <v>111</v>
      </c>
      <c r="E4" t="s">
        <v>112</v>
      </c>
      <c r="F4" t="s">
        <v>91</v>
      </c>
      <c r="G4" t="s">
        <v>838</v>
      </c>
      <c r="H4">
        <v>1</v>
      </c>
      <c r="I4" t="s">
        <v>840</v>
      </c>
      <c r="J4">
        <f t="shared" ref="J4:J34" si="0">1/((1/L4)-(1/K4))</f>
        <v>9.3331096760694907E-5</v>
      </c>
      <c r="K4">
        <f t="shared" ref="K4:K34" si="1">AW4+(AX4*AC4)+(AY4*AC4*POWER(V4,2))+(AZ4*AC4*V4)+(BA4*POWER(AC4,2))</f>
        <v>1.89952728</v>
      </c>
      <c r="L4">
        <f t="shared" ref="L4:L34" si="2">((M4/1000)*(1000-((T4+S4)/2)))/(T4-S4)</f>
        <v>9.3326511269480671E-5</v>
      </c>
      <c r="M4">
        <f t="shared" ref="M4:M34" si="3">(AC4*(S4-R4))/(100*U4*(1000-S4))*1000</f>
        <v>1.4660311314774216E-3</v>
      </c>
      <c r="N4" t="s">
        <v>113</v>
      </c>
      <c r="O4" t="s">
        <v>114</v>
      </c>
      <c r="P4">
        <f t="shared" ref="P4:P34" si="4">0.61365*EXP((17.502*AA4)/(240.97+AA4))</f>
        <v>2.760539129892825</v>
      </c>
      <c r="Q4">
        <f t="shared" ref="Q4:Q34" si="5">P4-N4</f>
        <v>1.5598211298928251</v>
      </c>
      <c r="R4" t="s">
        <v>115</v>
      </c>
      <c r="S4" t="s">
        <v>116</v>
      </c>
      <c r="T4">
        <f t="shared" ref="T4:T34" si="6">(P4/AB4)*1000</f>
        <v>27.256507996572125</v>
      </c>
      <c r="U4">
        <f t="shared" ref="U4:U34" si="7">V4*AV4</f>
        <v>0.4417875</v>
      </c>
      <c r="V4" t="s">
        <v>117</v>
      </c>
      <c r="W4" t="s">
        <v>118</v>
      </c>
      <c r="X4" t="s">
        <v>118</v>
      </c>
      <c r="Y4" t="s">
        <v>119</v>
      </c>
      <c r="Z4" t="s">
        <v>120</v>
      </c>
      <c r="AA4">
        <f t="shared" ref="AA4:AA34" si="8">(Z4-Y4)*(Y4*0+0)+Z4</f>
        <v>22.65</v>
      </c>
      <c r="AB4" t="s">
        <v>121</v>
      </c>
      <c r="AC4" t="s">
        <v>122</v>
      </c>
      <c r="AD4" t="s">
        <v>122</v>
      </c>
      <c r="AE4" t="s">
        <v>123</v>
      </c>
      <c r="AF4" t="s">
        <v>124</v>
      </c>
      <c r="AG4" t="s">
        <v>125</v>
      </c>
      <c r="AH4" t="s">
        <v>126</v>
      </c>
      <c r="AI4" t="s">
        <v>110</v>
      </c>
      <c r="AJ4" t="s">
        <v>127</v>
      </c>
      <c r="AK4" t="s">
        <v>108</v>
      </c>
      <c r="AL4" t="s">
        <v>128</v>
      </c>
      <c r="AM4" t="s">
        <v>129</v>
      </c>
      <c r="AN4" t="s">
        <v>130</v>
      </c>
      <c r="AO4" t="s">
        <v>131</v>
      </c>
      <c r="AP4" t="s">
        <v>132</v>
      </c>
      <c r="AQ4" t="s">
        <v>133</v>
      </c>
      <c r="AR4" t="s">
        <v>108</v>
      </c>
      <c r="AS4" t="s">
        <v>134</v>
      </c>
      <c r="AT4" t="s">
        <v>135</v>
      </c>
      <c r="AU4" t="s">
        <v>136</v>
      </c>
      <c r="AV4" t="s">
        <v>137</v>
      </c>
      <c r="AW4" t="s">
        <v>138</v>
      </c>
      <c r="AX4" t="s">
        <v>139</v>
      </c>
      <c r="AY4" t="s">
        <v>138</v>
      </c>
      <c r="AZ4" t="s">
        <v>138</v>
      </c>
      <c r="BA4" t="s">
        <v>140</v>
      </c>
      <c r="BB4" t="s">
        <v>141</v>
      </c>
      <c r="BC4" t="s">
        <v>142</v>
      </c>
      <c r="BD4" t="s">
        <v>143</v>
      </c>
      <c r="BE4" t="s">
        <v>144</v>
      </c>
      <c r="BF4" t="s">
        <v>145</v>
      </c>
      <c r="BG4" t="s">
        <v>146</v>
      </c>
      <c r="BH4" t="s">
        <v>147</v>
      </c>
      <c r="BI4" t="s">
        <v>148</v>
      </c>
      <c r="BJ4" t="s">
        <v>149</v>
      </c>
      <c r="BK4" t="s">
        <v>150</v>
      </c>
      <c r="BL4" t="s">
        <v>151</v>
      </c>
      <c r="BM4" t="s">
        <v>152</v>
      </c>
      <c r="BN4" t="s">
        <v>153</v>
      </c>
      <c r="BO4" t="s">
        <v>154</v>
      </c>
      <c r="BP4" t="s">
        <v>155</v>
      </c>
      <c r="BQ4" t="s">
        <v>156</v>
      </c>
      <c r="BR4" t="s">
        <v>154</v>
      </c>
      <c r="BS4" t="s">
        <v>157</v>
      </c>
      <c r="BT4" t="s">
        <v>158</v>
      </c>
      <c r="BU4" t="s">
        <v>159</v>
      </c>
      <c r="BV4" t="s">
        <v>138</v>
      </c>
      <c r="BW4" t="s">
        <v>91</v>
      </c>
      <c r="BX4" t="s">
        <v>160</v>
      </c>
      <c r="BY4" t="s">
        <v>161</v>
      </c>
      <c r="BZ4" t="s">
        <v>91</v>
      </c>
      <c r="CA4" t="s">
        <v>162</v>
      </c>
      <c r="CB4" t="s">
        <v>163</v>
      </c>
      <c r="CC4" t="s">
        <v>164</v>
      </c>
    </row>
    <row r="5" spans="1:81" x14ac:dyDescent="0.2">
      <c r="A5" t="s">
        <v>165</v>
      </c>
      <c r="B5" t="s">
        <v>166</v>
      </c>
      <c r="C5" t="s">
        <v>110</v>
      </c>
      <c r="D5" t="s">
        <v>111</v>
      </c>
      <c r="E5" t="s">
        <v>112</v>
      </c>
      <c r="F5" t="s">
        <v>91</v>
      </c>
      <c r="G5" t="s">
        <v>838</v>
      </c>
      <c r="H5">
        <v>1</v>
      </c>
      <c r="I5" t="s">
        <v>841</v>
      </c>
      <c r="J5">
        <f t="shared" si="0"/>
        <v>2.6495424950740885E-3</v>
      </c>
      <c r="K5">
        <f t="shared" si="1"/>
        <v>1.9013643199999999</v>
      </c>
      <c r="L5">
        <f t="shared" si="2"/>
        <v>2.6458555075098257E-3</v>
      </c>
      <c r="M5">
        <f t="shared" si="3"/>
        <v>4.2180785947100369E-2</v>
      </c>
      <c r="N5" t="s">
        <v>167</v>
      </c>
      <c r="O5" t="s">
        <v>168</v>
      </c>
      <c r="P5">
        <f t="shared" si="4"/>
        <v>2.811199696212872</v>
      </c>
      <c r="Q5">
        <f t="shared" si="5"/>
        <v>1.582760696212872</v>
      </c>
      <c r="R5" t="s">
        <v>169</v>
      </c>
      <c r="S5" t="s">
        <v>170</v>
      </c>
      <c r="T5">
        <f t="shared" si="6"/>
        <v>27.751230959653231</v>
      </c>
      <c r="U5">
        <f t="shared" si="7"/>
        <v>0.4417875</v>
      </c>
      <c r="V5" t="s">
        <v>117</v>
      </c>
      <c r="W5" t="s">
        <v>171</v>
      </c>
      <c r="X5" t="s">
        <v>172</v>
      </c>
      <c r="Y5" t="s">
        <v>173</v>
      </c>
      <c r="Z5" t="s">
        <v>174</v>
      </c>
      <c r="AA5">
        <f t="shared" si="8"/>
        <v>22.95</v>
      </c>
      <c r="AB5" t="s">
        <v>175</v>
      </c>
      <c r="AC5" t="s">
        <v>176</v>
      </c>
      <c r="AD5" t="s">
        <v>176</v>
      </c>
      <c r="AE5" t="s">
        <v>123</v>
      </c>
      <c r="AF5" t="s">
        <v>177</v>
      </c>
      <c r="AG5" t="s">
        <v>178</v>
      </c>
      <c r="AH5" t="s">
        <v>126</v>
      </c>
      <c r="AI5" t="s">
        <v>110</v>
      </c>
      <c r="AJ5" t="s">
        <v>127</v>
      </c>
      <c r="AK5" t="s">
        <v>108</v>
      </c>
      <c r="AL5" t="s">
        <v>128</v>
      </c>
      <c r="AM5" t="s">
        <v>128</v>
      </c>
      <c r="AN5" t="s">
        <v>179</v>
      </c>
      <c r="AO5" t="s">
        <v>180</v>
      </c>
      <c r="AP5" t="s">
        <v>181</v>
      </c>
      <c r="AQ5" t="s">
        <v>179</v>
      </c>
      <c r="AR5" t="s">
        <v>108</v>
      </c>
      <c r="AS5" t="s">
        <v>134</v>
      </c>
      <c r="AT5" t="s">
        <v>135</v>
      </c>
      <c r="AU5" t="s">
        <v>136</v>
      </c>
      <c r="AV5" t="s">
        <v>137</v>
      </c>
      <c r="AW5" t="s">
        <v>138</v>
      </c>
      <c r="AX5" t="s">
        <v>139</v>
      </c>
      <c r="AY5" t="s">
        <v>138</v>
      </c>
      <c r="AZ5" t="s">
        <v>138</v>
      </c>
      <c r="BA5" t="s">
        <v>140</v>
      </c>
      <c r="BB5" t="s">
        <v>141</v>
      </c>
      <c r="BC5" t="s">
        <v>182</v>
      </c>
      <c r="BD5" t="s">
        <v>183</v>
      </c>
      <c r="BE5" t="s">
        <v>184</v>
      </c>
      <c r="BF5" t="s">
        <v>185</v>
      </c>
      <c r="BG5" t="s">
        <v>186</v>
      </c>
      <c r="BH5" t="s">
        <v>187</v>
      </c>
      <c r="BI5" t="s">
        <v>188</v>
      </c>
      <c r="BJ5" t="s">
        <v>189</v>
      </c>
      <c r="BK5" t="s">
        <v>190</v>
      </c>
      <c r="BL5" t="s">
        <v>191</v>
      </c>
      <c r="BM5" t="s">
        <v>152</v>
      </c>
      <c r="BN5" t="s">
        <v>153</v>
      </c>
      <c r="BO5" t="s">
        <v>154</v>
      </c>
      <c r="BP5" t="s">
        <v>155</v>
      </c>
      <c r="BQ5" t="s">
        <v>156</v>
      </c>
      <c r="BR5" t="s">
        <v>154</v>
      </c>
      <c r="BS5" t="s">
        <v>157</v>
      </c>
      <c r="BT5" t="s">
        <v>158</v>
      </c>
      <c r="BU5" t="s">
        <v>159</v>
      </c>
      <c r="BV5" t="s">
        <v>138</v>
      </c>
      <c r="BW5" t="s">
        <v>91</v>
      </c>
      <c r="BX5" t="s">
        <v>160</v>
      </c>
      <c r="BY5" t="s">
        <v>161</v>
      </c>
      <c r="BZ5" t="s">
        <v>91</v>
      </c>
      <c r="CA5" t="s">
        <v>162</v>
      </c>
      <c r="CB5" t="s">
        <v>163</v>
      </c>
      <c r="CC5" t="s">
        <v>164</v>
      </c>
    </row>
    <row r="6" spans="1:81" x14ac:dyDescent="0.2">
      <c r="A6" t="s">
        <v>192</v>
      </c>
      <c r="B6" t="s">
        <v>193</v>
      </c>
      <c r="C6" t="s">
        <v>110</v>
      </c>
      <c r="D6" t="s">
        <v>111</v>
      </c>
      <c r="E6" t="s">
        <v>112</v>
      </c>
      <c r="F6" t="s">
        <v>91</v>
      </c>
      <c r="G6" t="s">
        <v>838</v>
      </c>
      <c r="H6">
        <v>3</v>
      </c>
      <c r="I6" t="s">
        <v>840</v>
      </c>
      <c r="J6">
        <f t="shared" si="0"/>
        <v>3.2736048872913526E-3</v>
      </c>
      <c r="K6">
        <f t="shared" si="1"/>
        <v>1.9013643199999999</v>
      </c>
      <c r="L6">
        <f t="shared" si="2"/>
        <v>3.2679783643611575E-3</v>
      </c>
      <c r="M6">
        <f t="shared" si="3"/>
        <v>5.4493219641049299E-2</v>
      </c>
      <c r="N6" t="s">
        <v>194</v>
      </c>
      <c r="O6" t="s">
        <v>195</v>
      </c>
      <c r="P6">
        <f t="shared" si="4"/>
        <v>2.9290517947497383</v>
      </c>
      <c r="Q6">
        <f t="shared" si="5"/>
        <v>1.6551697947497384</v>
      </c>
      <c r="R6" t="s">
        <v>196</v>
      </c>
      <c r="S6" t="s">
        <v>197</v>
      </c>
      <c r="T6">
        <f t="shared" si="6"/>
        <v>28.897511787191576</v>
      </c>
      <c r="U6">
        <f t="shared" si="7"/>
        <v>0.4417875</v>
      </c>
      <c r="V6" t="s">
        <v>117</v>
      </c>
      <c r="W6" t="s">
        <v>198</v>
      </c>
      <c r="X6" t="s">
        <v>199</v>
      </c>
      <c r="Y6" t="s">
        <v>200</v>
      </c>
      <c r="Z6" t="s">
        <v>201</v>
      </c>
      <c r="AA6">
        <f t="shared" si="8"/>
        <v>23.63</v>
      </c>
      <c r="AB6" t="s">
        <v>202</v>
      </c>
      <c r="AC6" t="s">
        <v>176</v>
      </c>
      <c r="AD6" t="s">
        <v>203</v>
      </c>
      <c r="AE6" t="s">
        <v>204</v>
      </c>
      <c r="AF6" t="s">
        <v>205</v>
      </c>
      <c r="AG6" t="s">
        <v>178</v>
      </c>
      <c r="AH6" t="s">
        <v>126</v>
      </c>
      <c r="AI6" t="s">
        <v>110</v>
      </c>
      <c r="AJ6" t="s">
        <v>127</v>
      </c>
      <c r="AK6" t="s">
        <v>108</v>
      </c>
      <c r="AL6" t="s">
        <v>129</v>
      </c>
      <c r="AM6" t="s">
        <v>128</v>
      </c>
      <c r="AN6" t="s">
        <v>179</v>
      </c>
      <c r="AO6" t="s">
        <v>206</v>
      </c>
      <c r="AP6" t="s">
        <v>207</v>
      </c>
      <c r="AQ6" t="s">
        <v>179</v>
      </c>
      <c r="AR6" t="s">
        <v>108</v>
      </c>
      <c r="AS6" t="s">
        <v>134</v>
      </c>
      <c r="AT6" t="s">
        <v>135</v>
      </c>
      <c r="AU6" t="s">
        <v>136</v>
      </c>
      <c r="AV6" t="s">
        <v>137</v>
      </c>
      <c r="AW6" t="s">
        <v>138</v>
      </c>
      <c r="AX6" t="s">
        <v>139</v>
      </c>
      <c r="AY6" t="s">
        <v>138</v>
      </c>
      <c r="AZ6" t="s">
        <v>138</v>
      </c>
      <c r="BA6" t="s">
        <v>140</v>
      </c>
      <c r="BB6" t="s">
        <v>141</v>
      </c>
      <c r="BC6" t="s">
        <v>208</v>
      </c>
      <c r="BD6" t="s">
        <v>209</v>
      </c>
      <c r="BE6" t="s">
        <v>210</v>
      </c>
      <c r="BF6" t="s">
        <v>211</v>
      </c>
      <c r="BG6" t="s">
        <v>212</v>
      </c>
      <c r="BH6" t="s">
        <v>213</v>
      </c>
      <c r="BI6" t="s">
        <v>214</v>
      </c>
      <c r="BJ6" t="s">
        <v>215</v>
      </c>
      <c r="BK6" t="s">
        <v>216</v>
      </c>
      <c r="BL6" t="s">
        <v>217</v>
      </c>
      <c r="BM6" t="s">
        <v>152</v>
      </c>
      <c r="BN6" t="s">
        <v>153</v>
      </c>
      <c r="BO6" t="s">
        <v>154</v>
      </c>
      <c r="BP6" t="s">
        <v>155</v>
      </c>
      <c r="BQ6" t="s">
        <v>156</v>
      </c>
      <c r="BR6" t="s">
        <v>154</v>
      </c>
      <c r="BS6" t="s">
        <v>157</v>
      </c>
      <c r="BT6" t="s">
        <v>158</v>
      </c>
      <c r="BU6" t="s">
        <v>159</v>
      </c>
      <c r="BV6" t="s">
        <v>138</v>
      </c>
      <c r="BW6" t="s">
        <v>91</v>
      </c>
      <c r="BX6" t="s">
        <v>160</v>
      </c>
      <c r="BY6" t="s">
        <v>161</v>
      </c>
      <c r="BZ6" t="s">
        <v>91</v>
      </c>
      <c r="CA6" t="s">
        <v>162</v>
      </c>
      <c r="CB6" t="s">
        <v>163</v>
      </c>
      <c r="CC6" t="s">
        <v>164</v>
      </c>
    </row>
    <row r="7" spans="1:81" x14ac:dyDescent="0.2">
      <c r="A7" t="s">
        <v>218</v>
      </c>
      <c r="B7" t="s">
        <v>219</v>
      </c>
      <c r="C7" t="s">
        <v>110</v>
      </c>
      <c r="D7" t="s">
        <v>111</v>
      </c>
      <c r="E7" t="s">
        <v>112</v>
      </c>
      <c r="F7" t="s">
        <v>91</v>
      </c>
      <c r="G7" t="s">
        <v>838</v>
      </c>
      <c r="H7">
        <v>3</v>
      </c>
      <c r="I7" t="s">
        <v>841</v>
      </c>
      <c r="J7">
        <f t="shared" si="0"/>
        <v>3.2839499215725132E-3</v>
      </c>
      <c r="K7">
        <f t="shared" si="1"/>
        <v>1.9032</v>
      </c>
      <c r="L7">
        <f t="shared" si="2"/>
        <v>3.2782932638871234E-3</v>
      </c>
      <c r="M7">
        <f t="shared" si="3"/>
        <v>5.4408452483941799E-2</v>
      </c>
      <c r="N7" t="s">
        <v>220</v>
      </c>
      <c r="O7" t="s">
        <v>221</v>
      </c>
      <c r="P7">
        <f t="shared" si="4"/>
        <v>2.9431968053005959</v>
      </c>
      <c r="Q7">
        <f t="shared" si="5"/>
        <v>1.647097805300596</v>
      </c>
      <c r="R7" t="s">
        <v>222</v>
      </c>
      <c r="S7" t="s">
        <v>223</v>
      </c>
      <c r="T7">
        <f t="shared" si="6"/>
        <v>29.037063982839342</v>
      </c>
      <c r="U7">
        <f t="shared" si="7"/>
        <v>0.4417875</v>
      </c>
      <c r="V7" t="s">
        <v>117</v>
      </c>
      <c r="W7" t="s">
        <v>224</v>
      </c>
      <c r="X7" t="s">
        <v>225</v>
      </c>
      <c r="Y7" t="s">
        <v>226</v>
      </c>
      <c r="Z7" t="s">
        <v>227</v>
      </c>
      <c r="AA7">
        <f t="shared" si="8"/>
        <v>23.71</v>
      </c>
      <c r="AB7" t="s">
        <v>202</v>
      </c>
      <c r="AC7" t="s">
        <v>228</v>
      </c>
      <c r="AD7" t="s">
        <v>229</v>
      </c>
      <c r="AE7" t="s">
        <v>204</v>
      </c>
      <c r="AF7" t="s">
        <v>230</v>
      </c>
      <c r="AG7" t="s">
        <v>231</v>
      </c>
      <c r="AH7" t="s">
        <v>126</v>
      </c>
      <c r="AI7" t="s">
        <v>110</v>
      </c>
      <c r="AJ7" t="s">
        <v>127</v>
      </c>
      <c r="AK7" t="s">
        <v>108</v>
      </c>
      <c r="AL7" t="s">
        <v>128</v>
      </c>
      <c r="AM7" t="s">
        <v>128</v>
      </c>
      <c r="AN7" t="s">
        <v>179</v>
      </c>
      <c r="AO7" t="s">
        <v>206</v>
      </c>
      <c r="AP7" t="s">
        <v>207</v>
      </c>
      <c r="AQ7" t="s">
        <v>179</v>
      </c>
      <c r="AR7" t="s">
        <v>108</v>
      </c>
      <c r="AS7" t="s">
        <v>134</v>
      </c>
      <c r="AT7" t="s">
        <v>135</v>
      </c>
      <c r="AU7" t="s">
        <v>136</v>
      </c>
      <c r="AV7" t="s">
        <v>137</v>
      </c>
      <c r="AW7" t="s">
        <v>138</v>
      </c>
      <c r="AX7" t="s">
        <v>139</v>
      </c>
      <c r="AY7" t="s">
        <v>138</v>
      </c>
      <c r="AZ7" t="s">
        <v>138</v>
      </c>
      <c r="BA7" t="s">
        <v>140</v>
      </c>
      <c r="BB7" t="s">
        <v>141</v>
      </c>
      <c r="BC7" t="s">
        <v>232</v>
      </c>
      <c r="BD7" t="s">
        <v>233</v>
      </c>
      <c r="BE7" t="s">
        <v>234</v>
      </c>
      <c r="BF7" t="s">
        <v>235</v>
      </c>
      <c r="BG7" t="s">
        <v>236</v>
      </c>
      <c r="BH7" t="s">
        <v>237</v>
      </c>
      <c r="BI7" t="s">
        <v>238</v>
      </c>
      <c r="BJ7" t="s">
        <v>239</v>
      </c>
      <c r="BK7" t="s">
        <v>240</v>
      </c>
      <c r="BL7" t="s">
        <v>241</v>
      </c>
      <c r="BM7" t="s">
        <v>152</v>
      </c>
      <c r="BN7" t="s">
        <v>153</v>
      </c>
      <c r="BO7" t="s">
        <v>154</v>
      </c>
      <c r="BP7" t="s">
        <v>155</v>
      </c>
      <c r="BQ7" t="s">
        <v>156</v>
      </c>
      <c r="BR7" t="s">
        <v>154</v>
      </c>
      <c r="BS7" t="s">
        <v>157</v>
      </c>
      <c r="BT7" t="s">
        <v>158</v>
      </c>
      <c r="BU7" t="s">
        <v>159</v>
      </c>
      <c r="BV7" t="s">
        <v>138</v>
      </c>
      <c r="BW7" t="s">
        <v>91</v>
      </c>
      <c r="BX7" t="s">
        <v>160</v>
      </c>
      <c r="BY7" t="s">
        <v>161</v>
      </c>
      <c r="BZ7" t="s">
        <v>91</v>
      </c>
      <c r="CA7" t="s">
        <v>162</v>
      </c>
      <c r="CB7" t="s">
        <v>163</v>
      </c>
      <c r="CC7" t="s">
        <v>164</v>
      </c>
    </row>
    <row r="8" spans="1:81" x14ac:dyDescent="0.2">
      <c r="A8" t="s">
        <v>242</v>
      </c>
      <c r="B8" t="s">
        <v>243</v>
      </c>
      <c r="C8" t="s">
        <v>110</v>
      </c>
      <c r="D8" t="s">
        <v>111</v>
      </c>
      <c r="E8" t="s">
        <v>112</v>
      </c>
      <c r="F8" t="s">
        <v>91</v>
      </c>
      <c r="G8" t="s">
        <v>838</v>
      </c>
      <c r="H8">
        <v>2</v>
      </c>
      <c r="I8" t="s">
        <v>840</v>
      </c>
      <c r="J8">
        <f t="shared" si="0"/>
        <v>-2.4469974655915872E-3</v>
      </c>
      <c r="K8">
        <f t="shared" si="1"/>
        <v>1.9013643199999999</v>
      </c>
      <c r="L8">
        <f t="shared" si="2"/>
        <v>-2.4501507343124285E-3</v>
      </c>
      <c r="M8">
        <f t="shared" si="3"/>
        <v>-5.1868671054209753E-2</v>
      </c>
      <c r="N8" t="s">
        <v>244</v>
      </c>
      <c r="O8" t="s">
        <v>245</v>
      </c>
      <c r="P8">
        <f t="shared" si="4"/>
        <v>3.4897583568837658</v>
      </c>
      <c r="Q8">
        <f t="shared" si="5"/>
        <v>2.0928123568837655</v>
      </c>
      <c r="R8" t="s">
        <v>246</v>
      </c>
      <c r="S8" t="s">
        <v>247</v>
      </c>
      <c r="T8">
        <f t="shared" si="6"/>
        <v>34.449736987993738</v>
      </c>
      <c r="U8">
        <f t="shared" si="7"/>
        <v>0.4417875</v>
      </c>
      <c r="V8" t="s">
        <v>117</v>
      </c>
      <c r="W8" t="s">
        <v>248</v>
      </c>
      <c r="X8" t="s">
        <v>249</v>
      </c>
      <c r="Y8" t="s">
        <v>250</v>
      </c>
      <c r="Z8" t="s">
        <v>251</v>
      </c>
      <c r="AA8">
        <f t="shared" si="8"/>
        <v>26.57</v>
      </c>
      <c r="AB8" t="s">
        <v>175</v>
      </c>
      <c r="AC8" t="s">
        <v>176</v>
      </c>
      <c r="AD8" t="s">
        <v>229</v>
      </c>
      <c r="AE8" t="s">
        <v>252</v>
      </c>
      <c r="AF8" t="s">
        <v>253</v>
      </c>
      <c r="AG8" t="s">
        <v>254</v>
      </c>
      <c r="AH8" t="s">
        <v>126</v>
      </c>
      <c r="AI8" t="s">
        <v>110</v>
      </c>
      <c r="AJ8" t="s">
        <v>127</v>
      </c>
      <c r="AK8" t="s">
        <v>108</v>
      </c>
      <c r="AL8" t="s">
        <v>128</v>
      </c>
      <c r="AM8" t="s">
        <v>255</v>
      </c>
      <c r="AN8" t="s">
        <v>256</v>
      </c>
      <c r="AO8" t="s">
        <v>257</v>
      </c>
      <c r="AP8" t="s">
        <v>255</v>
      </c>
      <c r="AQ8" t="s">
        <v>129</v>
      </c>
      <c r="AR8" t="s">
        <v>108</v>
      </c>
      <c r="AS8" t="s">
        <v>134</v>
      </c>
      <c r="AT8" t="s">
        <v>135</v>
      </c>
      <c r="AU8" t="s">
        <v>136</v>
      </c>
      <c r="AV8" t="s">
        <v>137</v>
      </c>
      <c r="AW8" t="s">
        <v>138</v>
      </c>
      <c r="AX8" t="s">
        <v>139</v>
      </c>
      <c r="AY8" t="s">
        <v>138</v>
      </c>
      <c r="AZ8" t="s">
        <v>138</v>
      </c>
      <c r="BA8" t="s">
        <v>140</v>
      </c>
      <c r="BB8" t="s">
        <v>141</v>
      </c>
      <c r="BC8" t="s">
        <v>258</v>
      </c>
      <c r="BD8" t="s">
        <v>259</v>
      </c>
      <c r="BE8" t="s">
        <v>260</v>
      </c>
      <c r="BF8" t="s">
        <v>261</v>
      </c>
      <c r="BG8" t="s">
        <v>262</v>
      </c>
      <c r="BH8" t="s">
        <v>263</v>
      </c>
      <c r="BI8" t="s">
        <v>264</v>
      </c>
      <c r="BJ8" t="s">
        <v>265</v>
      </c>
      <c r="BK8" t="s">
        <v>266</v>
      </c>
      <c r="BL8" t="s">
        <v>267</v>
      </c>
      <c r="BM8" t="s">
        <v>152</v>
      </c>
      <c r="BN8" t="s">
        <v>153</v>
      </c>
      <c r="BO8" t="s">
        <v>154</v>
      </c>
      <c r="BP8" t="s">
        <v>155</v>
      </c>
      <c r="BQ8" t="s">
        <v>156</v>
      </c>
      <c r="BR8" t="s">
        <v>154</v>
      </c>
      <c r="BS8" t="s">
        <v>157</v>
      </c>
      <c r="BT8" t="s">
        <v>158</v>
      </c>
      <c r="BU8" t="s">
        <v>159</v>
      </c>
      <c r="BV8" t="s">
        <v>138</v>
      </c>
      <c r="BW8" t="s">
        <v>91</v>
      </c>
      <c r="BX8" t="s">
        <v>160</v>
      </c>
      <c r="BY8" t="s">
        <v>161</v>
      </c>
      <c r="BZ8" t="s">
        <v>91</v>
      </c>
      <c r="CA8" t="s">
        <v>162</v>
      </c>
      <c r="CB8" t="s">
        <v>163</v>
      </c>
      <c r="CC8" t="s">
        <v>164</v>
      </c>
    </row>
    <row r="9" spans="1:81" x14ac:dyDescent="0.2">
      <c r="A9" t="s">
        <v>268</v>
      </c>
      <c r="B9" t="s">
        <v>269</v>
      </c>
      <c r="C9" t="s">
        <v>110</v>
      </c>
      <c r="D9" t="s">
        <v>111</v>
      </c>
      <c r="E9" t="s">
        <v>112</v>
      </c>
      <c r="F9" t="s">
        <v>91</v>
      </c>
      <c r="G9" t="s">
        <v>838</v>
      </c>
      <c r="H9">
        <v>2</v>
      </c>
      <c r="I9" t="s">
        <v>841</v>
      </c>
      <c r="J9">
        <f t="shared" si="0"/>
        <v>0.1321060022978594</v>
      </c>
      <c r="K9">
        <f t="shared" si="1"/>
        <v>1.8940079999999999</v>
      </c>
      <c r="L9">
        <f t="shared" si="2"/>
        <v>0.12349247126094373</v>
      </c>
      <c r="M9">
        <f t="shared" si="3"/>
        <v>2.3855406338103275</v>
      </c>
      <c r="N9" t="s">
        <v>270</v>
      </c>
      <c r="O9" t="s">
        <v>271</v>
      </c>
      <c r="P9">
        <f t="shared" si="4"/>
        <v>3.4325973269591818</v>
      </c>
      <c r="Q9">
        <f t="shared" si="5"/>
        <v>1.9089533269591819</v>
      </c>
      <c r="R9" t="s">
        <v>272</v>
      </c>
      <c r="S9" t="s">
        <v>273</v>
      </c>
      <c r="T9">
        <f t="shared" si="6"/>
        <v>33.885462260209103</v>
      </c>
      <c r="U9">
        <f t="shared" si="7"/>
        <v>0.4417875</v>
      </c>
      <c r="V9" t="s">
        <v>117</v>
      </c>
      <c r="W9" t="s">
        <v>274</v>
      </c>
      <c r="X9" t="s">
        <v>275</v>
      </c>
      <c r="Y9" t="s">
        <v>276</v>
      </c>
      <c r="Z9" t="s">
        <v>277</v>
      </c>
      <c r="AA9">
        <f t="shared" si="8"/>
        <v>26.29</v>
      </c>
      <c r="AB9" t="s">
        <v>175</v>
      </c>
      <c r="AC9" t="s">
        <v>203</v>
      </c>
      <c r="AD9" t="s">
        <v>278</v>
      </c>
      <c r="AE9" t="s">
        <v>252</v>
      </c>
      <c r="AF9" t="s">
        <v>279</v>
      </c>
      <c r="AG9" t="s">
        <v>280</v>
      </c>
      <c r="AH9" t="s">
        <v>281</v>
      </c>
      <c r="AI9" t="s">
        <v>110</v>
      </c>
      <c r="AJ9" t="s">
        <v>282</v>
      </c>
      <c r="AK9" t="s">
        <v>283</v>
      </c>
      <c r="AL9" t="s">
        <v>135</v>
      </c>
      <c r="AM9" t="s">
        <v>255</v>
      </c>
      <c r="AN9" t="s">
        <v>179</v>
      </c>
      <c r="AO9" t="s">
        <v>206</v>
      </c>
      <c r="AP9" t="s">
        <v>284</v>
      </c>
      <c r="AQ9" t="s">
        <v>179</v>
      </c>
      <c r="AR9" t="s">
        <v>108</v>
      </c>
      <c r="AS9" t="s">
        <v>134</v>
      </c>
      <c r="AT9" t="s">
        <v>135</v>
      </c>
      <c r="AU9" t="s">
        <v>136</v>
      </c>
      <c r="AV9" t="s">
        <v>137</v>
      </c>
      <c r="AW9" t="s">
        <v>138</v>
      </c>
      <c r="AX9" t="s">
        <v>139</v>
      </c>
      <c r="AY9" t="s">
        <v>138</v>
      </c>
      <c r="AZ9" t="s">
        <v>138</v>
      </c>
      <c r="BA9" t="s">
        <v>140</v>
      </c>
      <c r="BB9" t="s">
        <v>141</v>
      </c>
      <c r="BC9" t="s">
        <v>285</v>
      </c>
      <c r="BD9" t="s">
        <v>286</v>
      </c>
      <c r="BE9" t="s">
        <v>287</v>
      </c>
      <c r="BF9" t="s">
        <v>288</v>
      </c>
      <c r="BG9" t="s">
        <v>289</v>
      </c>
      <c r="BH9" t="s">
        <v>290</v>
      </c>
      <c r="BI9" t="s">
        <v>291</v>
      </c>
      <c r="BJ9" t="s">
        <v>292</v>
      </c>
      <c r="BK9" t="s">
        <v>293</v>
      </c>
      <c r="BL9" t="s">
        <v>191</v>
      </c>
      <c r="BM9" t="s">
        <v>152</v>
      </c>
      <c r="BN9" t="s">
        <v>153</v>
      </c>
      <c r="BO9" t="s">
        <v>154</v>
      </c>
      <c r="BP9" t="s">
        <v>155</v>
      </c>
      <c r="BQ9" t="s">
        <v>156</v>
      </c>
      <c r="BR9" t="s">
        <v>154</v>
      </c>
      <c r="BS9" t="s">
        <v>157</v>
      </c>
      <c r="BT9" t="s">
        <v>158</v>
      </c>
      <c r="BU9" t="s">
        <v>159</v>
      </c>
      <c r="BV9" t="s">
        <v>138</v>
      </c>
      <c r="BW9" t="s">
        <v>91</v>
      </c>
      <c r="BX9" t="s">
        <v>160</v>
      </c>
      <c r="BY9" t="s">
        <v>161</v>
      </c>
      <c r="BZ9" t="s">
        <v>91</v>
      </c>
      <c r="CA9" t="s">
        <v>162</v>
      </c>
      <c r="CB9" t="s">
        <v>163</v>
      </c>
      <c r="CC9" t="s">
        <v>164</v>
      </c>
    </row>
    <row r="10" spans="1:81" x14ac:dyDescent="0.2">
      <c r="A10" t="s">
        <v>294</v>
      </c>
      <c r="B10" t="s">
        <v>295</v>
      </c>
      <c r="C10" t="s">
        <v>110</v>
      </c>
      <c r="D10" t="s">
        <v>111</v>
      </c>
      <c r="E10" t="s">
        <v>112</v>
      </c>
      <c r="F10" t="s">
        <v>91</v>
      </c>
      <c r="G10" t="s">
        <v>838</v>
      </c>
      <c r="H10">
        <v>4</v>
      </c>
      <c r="I10" t="s">
        <v>840</v>
      </c>
      <c r="J10">
        <f t="shared" si="0"/>
        <v>0.12597811043880838</v>
      </c>
      <c r="K10">
        <f t="shared" si="1"/>
        <v>1.9032</v>
      </c>
      <c r="L10">
        <f t="shared" si="2"/>
        <v>0.11815697131450519</v>
      </c>
      <c r="M10">
        <f t="shared" si="3"/>
        <v>2.4270259990330749</v>
      </c>
      <c r="N10" t="s">
        <v>296</v>
      </c>
      <c r="O10" t="s">
        <v>297</v>
      </c>
      <c r="P10">
        <f t="shared" si="4"/>
        <v>3.5939010276421017</v>
      </c>
      <c r="Q10">
        <f t="shared" si="5"/>
        <v>2.0277730276421018</v>
      </c>
      <c r="R10" t="s">
        <v>298</v>
      </c>
      <c r="S10" t="s">
        <v>299</v>
      </c>
      <c r="T10">
        <f t="shared" si="6"/>
        <v>35.477798890840091</v>
      </c>
      <c r="U10">
        <f t="shared" si="7"/>
        <v>0.4417875</v>
      </c>
      <c r="V10" t="s">
        <v>117</v>
      </c>
      <c r="W10" t="s">
        <v>300</v>
      </c>
      <c r="X10" t="s">
        <v>301</v>
      </c>
      <c r="Y10" t="s">
        <v>302</v>
      </c>
      <c r="Z10" t="s">
        <v>303</v>
      </c>
      <c r="AA10">
        <f t="shared" si="8"/>
        <v>27.07</v>
      </c>
      <c r="AB10" t="s">
        <v>175</v>
      </c>
      <c r="AC10" t="s">
        <v>228</v>
      </c>
      <c r="AD10" t="s">
        <v>203</v>
      </c>
      <c r="AE10" t="s">
        <v>304</v>
      </c>
      <c r="AF10" t="s">
        <v>305</v>
      </c>
      <c r="AG10" t="s">
        <v>306</v>
      </c>
      <c r="AH10" t="s">
        <v>281</v>
      </c>
      <c r="AI10" t="s">
        <v>110</v>
      </c>
      <c r="AJ10" t="s">
        <v>282</v>
      </c>
      <c r="AK10" t="s">
        <v>283</v>
      </c>
      <c r="AL10" t="s">
        <v>255</v>
      </c>
      <c r="AM10" t="s">
        <v>135</v>
      </c>
      <c r="AN10" t="s">
        <v>307</v>
      </c>
      <c r="AO10" t="s">
        <v>130</v>
      </c>
      <c r="AP10" t="s">
        <v>284</v>
      </c>
      <c r="AQ10" t="s">
        <v>255</v>
      </c>
      <c r="AR10" t="s">
        <v>108</v>
      </c>
      <c r="AS10" t="s">
        <v>134</v>
      </c>
      <c r="AT10" t="s">
        <v>135</v>
      </c>
      <c r="AU10" t="s">
        <v>136</v>
      </c>
      <c r="AV10" t="s">
        <v>137</v>
      </c>
      <c r="AW10" t="s">
        <v>138</v>
      </c>
      <c r="AX10" t="s">
        <v>139</v>
      </c>
      <c r="AY10" t="s">
        <v>138</v>
      </c>
      <c r="AZ10" t="s">
        <v>138</v>
      </c>
      <c r="BA10" t="s">
        <v>140</v>
      </c>
      <c r="BB10" t="s">
        <v>141</v>
      </c>
      <c r="BC10" t="s">
        <v>308</v>
      </c>
      <c r="BD10" t="s">
        <v>309</v>
      </c>
      <c r="BE10" t="s">
        <v>310</v>
      </c>
      <c r="BF10" t="s">
        <v>311</v>
      </c>
      <c r="BG10" t="s">
        <v>312</v>
      </c>
      <c r="BH10" t="s">
        <v>313</v>
      </c>
      <c r="BI10" t="s">
        <v>314</v>
      </c>
      <c r="BJ10" t="s">
        <v>315</v>
      </c>
      <c r="BK10" t="s">
        <v>316</v>
      </c>
      <c r="BL10" t="s">
        <v>241</v>
      </c>
      <c r="BM10" t="s">
        <v>152</v>
      </c>
      <c r="BN10" t="s">
        <v>153</v>
      </c>
      <c r="BO10" t="s">
        <v>154</v>
      </c>
      <c r="BP10" t="s">
        <v>155</v>
      </c>
      <c r="BQ10" t="s">
        <v>156</v>
      </c>
      <c r="BR10" t="s">
        <v>154</v>
      </c>
      <c r="BS10" t="s">
        <v>157</v>
      </c>
      <c r="BT10" t="s">
        <v>158</v>
      </c>
      <c r="BU10" t="s">
        <v>159</v>
      </c>
      <c r="BV10" t="s">
        <v>138</v>
      </c>
      <c r="BW10" t="s">
        <v>91</v>
      </c>
      <c r="BX10" t="s">
        <v>160</v>
      </c>
      <c r="BY10" t="s">
        <v>161</v>
      </c>
      <c r="BZ10" t="s">
        <v>91</v>
      </c>
      <c r="CA10" t="s">
        <v>162</v>
      </c>
      <c r="CB10" t="s">
        <v>163</v>
      </c>
      <c r="CC10" t="s">
        <v>164</v>
      </c>
    </row>
    <row r="11" spans="1:81" x14ac:dyDescent="0.2">
      <c r="A11" t="s">
        <v>317</v>
      </c>
      <c r="B11" t="s">
        <v>318</v>
      </c>
      <c r="C11" t="s">
        <v>110</v>
      </c>
      <c r="D11" t="s">
        <v>111</v>
      </c>
      <c r="E11" t="s">
        <v>112</v>
      </c>
      <c r="F11" t="s">
        <v>91</v>
      </c>
      <c r="G11" t="s">
        <v>838</v>
      </c>
      <c r="H11">
        <v>4</v>
      </c>
      <c r="I11" t="s">
        <v>841</v>
      </c>
      <c r="J11">
        <f t="shared" si="0"/>
        <v>0.14024664393856473</v>
      </c>
      <c r="K11">
        <f t="shared" si="1"/>
        <v>1.89952728</v>
      </c>
      <c r="L11">
        <f t="shared" si="2"/>
        <v>0.13060384926156848</v>
      </c>
      <c r="M11">
        <f t="shared" si="3"/>
        <v>2.4201535426560024</v>
      </c>
      <c r="N11" t="s">
        <v>319</v>
      </c>
      <c r="O11" t="s">
        <v>320</v>
      </c>
      <c r="P11">
        <f t="shared" si="4"/>
        <v>3.3762556146426332</v>
      </c>
      <c r="Q11">
        <f t="shared" si="5"/>
        <v>1.8318086146426333</v>
      </c>
      <c r="R11" t="s">
        <v>321</v>
      </c>
      <c r="S11" t="s">
        <v>322</v>
      </c>
      <c r="T11">
        <f t="shared" si="6"/>
        <v>33.325985733319847</v>
      </c>
      <c r="U11">
        <f t="shared" si="7"/>
        <v>0.4417875</v>
      </c>
      <c r="V11" t="s">
        <v>117</v>
      </c>
      <c r="W11" t="s">
        <v>323</v>
      </c>
      <c r="X11" t="s">
        <v>324</v>
      </c>
      <c r="Y11" t="s">
        <v>325</v>
      </c>
      <c r="Z11" t="s">
        <v>326</v>
      </c>
      <c r="AA11">
        <f t="shared" si="8"/>
        <v>26.01</v>
      </c>
      <c r="AB11" t="s">
        <v>327</v>
      </c>
      <c r="AC11" t="s">
        <v>122</v>
      </c>
      <c r="AD11" t="s">
        <v>328</v>
      </c>
      <c r="AE11" t="s">
        <v>252</v>
      </c>
      <c r="AF11" t="s">
        <v>329</v>
      </c>
      <c r="AG11" t="s">
        <v>330</v>
      </c>
      <c r="AH11" t="s">
        <v>281</v>
      </c>
      <c r="AI11" t="s">
        <v>110</v>
      </c>
      <c r="AJ11" t="s">
        <v>282</v>
      </c>
      <c r="AK11" t="s">
        <v>283</v>
      </c>
      <c r="AL11" t="s">
        <v>129</v>
      </c>
      <c r="AM11" t="s">
        <v>128</v>
      </c>
      <c r="AN11" t="s">
        <v>256</v>
      </c>
      <c r="AO11" t="s">
        <v>128</v>
      </c>
      <c r="AP11" t="s">
        <v>129</v>
      </c>
      <c r="AQ11" t="s">
        <v>135</v>
      </c>
      <c r="AR11" t="s">
        <v>108</v>
      </c>
      <c r="AS11" t="s">
        <v>134</v>
      </c>
      <c r="AT11" t="s">
        <v>135</v>
      </c>
      <c r="AU11" t="s">
        <v>136</v>
      </c>
      <c r="AV11" t="s">
        <v>137</v>
      </c>
      <c r="AW11" t="s">
        <v>138</v>
      </c>
      <c r="AX11" t="s">
        <v>139</v>
      </c>
      <c r="AY11" t="s">
        <v>138</v>
      </c>
      <c r="AZ11" t="s">
        <v>138</v>
      </c>
      <c r="BA11" t="s">
        <v>140</v>
      </c>
      <c r="BB11" t="s">
        <v>141</v>
      </c>
      <c r="BC11" t="s">
        <v>331</v>
      </c>
      <c r="BD11" t="s">
        <v>332</v>
      </c>
      <c r="BE11" t="s">
        <v>333</v>
      </c>
      <c r="BF11" t="s">
        <v>334</v>
      </c>
      <c r="BG11" t="s">
        <v>335</v>
      </c>
      <c r="BH11" t="s">
        <v>336</v>
      </c>
      <c r="BI11" t="s">
        <v>337</v>
      </c>
      <c r="BJ11" t="s">
        <v>338</v>
      </c>
      <c r="BK11" t="s">
        <v>339</v>
      </c>
      <c r="BL11" t="s">
        <v>267</v>
      </c>
      <c r="BM11" t="s">
        <v>152</v>
      </c>
      <c r="BN11" t="s">
        <v>153</v>
      </c>
      <c r="BO11" t="s">
        <v>154</v>
      </c>
      <c r="BP11" t="s">
        <v>155</v>
      </c>
      <c r="BQ11" t="s">
        <v>156</v>
      </c>
      <c r="BR11" t="s">
        <v>154</v>
      </c>
      <c r="BS11" t="s">
        <v>157</v>
      </c>
      <c r="BT11" t="s">
        <v>158</v>
      </c>
      <c r="BU11" t="s">
        <v>159</v>
      </c>
      <c r="BV11" t="s">
        <v>138</v>
      </c>
      <c r="BW11" t="s">
        <v>91</v>
      </c>
      <c r="BX11" t="s">
        <v>160</v>
      </c>
      <c r="BY11" t="s">
        <v>161</v>
      </c>
      <c r="BZ11" t="s">
        <v>91</v>
      </c>
      <c r="CA11" t="s">
        <v>162</v>
      </c>
      <c r="CB11" t="s">
        <v>163</v>
      </c>
      <c r="CC11" t="s">
        <v>164</v>
      </c>
    </row>
    <row r="12" spans="1:81" x14ac:dyDescent="0.2">
      <c r="A12" t="s">
        <v>340</v>
      </c>
      <c r="B12" t="s">
        <v>341</v>
      </c>
      <c r="C12" t="s">
        <v>110</v>
      </c>
      <c r="D12" t="s">
        <v>111</v>
      </c>
      <c r="E12" t="s">
        <v>112</v>
      </c>
      <c r="F12" t="s">
        <v>91</v>
      </c>
      <c r="G12" t="s">
        <v>838</v>
      </c>
      <c r="H12">
        <v>5</v>
      </c>
      <c r="I12" t="s">
        <v>840</v>
      </c>
      <c r="J12">
        <f t="shared" si="0"/>
        <v>0.12325125961101067</v>
      </c>
      <c r="K12">
        <f t="shared" si="1"/>
        <v>1.89768888</v>
      </c>
      <c r="L12">
        <f t="shared" si="2"/>
        <v>0.11573452386117067</v>
      </c>
      <c r="M12">
        <f t="shared" si="3"/>
        <v>2.4438851162372361</v>
      </c>
      <c r="N12" t="s">
        <v>342</v>
      </c>
      <c r="O12" t="s">
        <v>343</v>
      </c>
      <c r="P12">
        <f t="shared" si="4"/>
        <v>3.6150520028859203</v>
      </c>
      <c r="Q12">
        <f t="shared" si="5"/>
        <v>2.0844900028859206</v>
      </c>
      <c r="R12" t="s">
        <v>344</v>
      </c>
      <c r="S12" t="s">
        <v>345</v>
      </c>
      <c r="T12">
        <f t="shared" si="6"/>
        <v>35.690117512942244</v>
      </c>
      <c r="U12">
        <f t="shared" si="7"/>
        <v>0.4417875</v>
      </c>
      <c r="V12" t="s">
        <v>117</v>
      </c>
      <c r="W12" t="s">
        <v>346</v>
      </c>
      <c r="X12" t="s">
        <v>347</v>
      </c>
      <c r="Y12" t="s">
        <v>348</v>
      </c>
      <c r="Z12" t="s">
        <v>349</v>
      </c>
      <c r="AA12">
        <f t="shared" si="8"/>
        <v>27.17</v>
      </c>
      <c r="AB12" t="s">
        <v>350</v>
      </c>
      <c r="AC12" t="s">
        <v>229</v>
      </c>
      <c r="AD12" t="s">
        <v>176</v>
      </c>
      <c r="AE12" t="s">
        <v>351</v>
      </c>
      <c r="AF12" t="s">
        <v>352</v>
      </c>
      <c r="AG12" t="s">
        <v>353</v>
      </c>
      <c r="AH12" t="s">
        <v>281</v>
      </c>
      <c r="AI12" t="s">
        <v>110</v>
      </c>
      <c r="AJ12" t="s">
        <v>282</v>
      </c>
      <c r="AK12" t="s">
        <v>283</v>
      </c>
      <c r="AL12" t="s">
        <v>128</v>
      </c>
      <c r="AM12" t="s">
        <v>128</v>
      </c>
      <c r="AN12" t="s">
        <v>179</v>
      </c>
      <c r="AO12" t="s">
        <v>307</v>
      </c>
      <c r="AP12" t="s">
        <v>206</v>
      </c>
      <c r="AQ12" t="s">
        <v>179</v>
      </c>
      <c r="AR12" t="s">
        <v>108</v>
      </c>
      <c r="AS12" t="s">
        <v>134</v>
      </c>
      <c r="AT12" t="s">
        <v>135</v>
      </c>
      <c r="AU12" t="s">
        <v>136</v>
      </c>
      <c r="AV12" t="s">
        <v>137</v>
      </c>
      <c r="AW12" t="s">
        <v>138</v>
      </c>
      <c r="AX12" t="s">
        <v>139</v>
      </c>
      <c r="AY12" t="s">
        <v>138</v>
      </c>
      <c r="AZ12" t="s">
        <v>138</v>
      </c>
      <c r="BA12" t="s">
        <v>140</v>
      </c>
      <c r="BB12" t="s">
        <v>141</v>
      </c>
      <c r="BC12" t="s">
        <v>354</v>
      </c>
      <c r="BD12" t="s">
        <v>355</v>
      </c>
      <c r="BE12" t="s">
        <v>356</v>
      </c>
      <c r="BF12" t="s">
        <v>357</v>
      </c>
      <c r="BG12" t="s">
        <v>358</v>
      </c>
      <c r="BH12" t="s">
        <v>359</v>
      </c>
      <c r="BI12" t="s">
        <v>360</v>
      </c>
      <c r="BJ12" t="s">
        <v>361</v>
      </c>
      <c r="BK12" t="s">
        <v>362</v>
      </c>
      <c r="BL12" t="s">
        <v>363</v>
      </c>
      <c r="BM12" t="s">
        <v>152</v>
      </c>
      <c r="BN12" t="s">
        <v>153</v>
      </c>
      <c r="BO12" t="s">
        <v>154</v>
      </c>
      <c r="BP12" t="s">
        <v>155</v>
      </c>
      <c r="BQ12" t="s">
        <v>156</v>
      </c>
      <c r="BR12" t="s">
        <v>154</v>
      </c>
      <c r="BS12" t="s">
        <v>157</v>
      </c>
      <c r="BT12" t="s">
        <v>158</v>
      </c>
      <c r="BU12" t="s">
        <v>159</v>
      </c>
      <c r="BV12" t="s">
        <v>138</v>
      </c>
      <c r="BW12" t="s">
        <v>91</v>
      </c>
      <c r="BX12" t="s">
        <v>160</v>
      </c>
      <c r="BY12" t="s">
        <v>161</v>
      </c>
      <c r="BZ12" t="s">
        <v>91</v>
      </c>
      <c r="CA12" t="s">
        <v>162</v>
      </c>
      <c r="CB12" t="s">
        <v>163</v>
      </c>
      <c r="CC12" t="s">
        <v>164</v>
      </c>
    </row>
    <row r="13" spans="1:81" x14ac:dyDescent="0.2">
      <c r="A13" t="s">
        <v>364</v>
      </c>
      <c r="B13" t="s">
        <v>365</v>
      </c>
      <c r="C13" t="s">
        <v>110</v>
      </c>
      <c r="D13" t="s">
        <v>111</v>
      </c>
      <c r="E13" t="s">
        <v>112</v>
      </c>
      <c r="F13" t="s">
        <v>91</v>
      </c>
      <c r="G13" t="s">
        <v>838</v>
      </c>
      <c r="H13">
        <v>5</v>
      </c>
      <c r="I13" t="s">
        <v>841</v>
      </c>
      <c r="J13">
        <f t="shared" si="0"/>
        <v>0.13684395463993426</v>
      </c>
      <c r="K13">
        <f t="shared" si="1"/>
        <v>1.89768888</v>
      </c>
      <c r="L13">
        <f t="shared" si="2"/>
        <v>0.12763974441404694</v>
      </c>
      <c r="M13">
        <f t="shared" si="3"/>
        <v>2.5845787180410968</v>
      </c>
      <c r="N13" t="s">
        <v>366</v>
      </c>
      <c r="O13" t="s">
        <v>367</v>
      </c>
      <c r="P13">
        <f t="shared" si="4"/>
        <v>3.5477487403165999</v>
      </c>
      <c r="Q13">
        <f t="shared" si="5"/>
        <v>1.9996467403165998</v>
      </c>
      <c r="R13" t="s">
        <v>368</v>
      </c>
      <c r="S13" t="s">
        <v>369</v>
      </c>
      <c r="T13">
        <f t="shared" si="6"/>
        <v>35.022198818525176</v>
      </c>
      <c r="U13">
        <f t="shared" si="7"/>
        <v>0.4417875</v>
      </c>
      <c r="V13" t="s">
        <v>117</v>
      </c>
      <c r="W13" t="s">
        <v>370</v>
      </c>
      <c r="X13" t="s">
        <v>371</v>
      </c>
      <c r="Y13" t="s">
        <v>348</v>
      </c>
      <c r="Z13" t="s">
        <v>372</v>
      </c>
      <c r="AA13">
        <f t="shared" si="8"/>
        <v>26.85</v>
      </c>
      <c r="AB13" t="s">
        <v>175</v>
      </c>
      <c r="AC13" t="s">
        <v>229</v>
      </c>
      <c r="AD13" t="s">
        <v>328</v>
      </c>
      <c r="AE13" t="s">
        <v>252</v>
      </c>
      <c r="AF13" t="s">
        <v>373</v>
      </c>
      <c r="AG13" t="s">
        <v>374</v>
      </c>
      <c r="AH13" t="s">
        <v>281</v>
      </c>
      <c r="AI13" t="s">
        <v>110</v>
      </c>
      <c r="AJ13" t="s">
        <v>282</v>
      </c>
      <c r="AK13" t="s">
        <v>283</v>
      </c>
      <c r="AL13" t="s">
        <v>128</v>
      </c>
      <c r="AM13" t="s">
        <v>255</v>
      </c>
      <c r="AN13" t="s">
        <v>179</v>
      </c>
      <c r="AO13" t="s">
        <v>284</v>
      </c>
      <c r="AP13" t="s">
        <v>128</v>
      </c>
      <c r="AQ13" t="s">
        <v>179</v>
      </c>
      <c r="AR13" t="s">
        <v>108</v>
      </c>
      <c r="AS13" t="s">
        <v>134</v>
      </c>
      <c r="AT13" t="s">
        <v>135</v>
      </c>
      <c r="AU13" t="s">
        <v>136</v>
      </c>
      <c r="AV13" t="s">
        <v>137</v>
      </c>
      <c r="AW13" t="s">
        <v>138</v>
      </c>
      <c r="AX13" t="s">
        <v>139</v>
      </c>
      <c r="AY13" t="s">
        <v>138</v>
      </c>
      <c r="AZ13" t="s">
        <v>138</v>
      </c>
      <c r="BA13" t="s">
        <v>140</v>
      </c>
      <c r="BB13" t="s">
        <v>141</v>
      </c>
      <c r="BC13" t="s">
        <v>375</v>
      </c>
      <c r="BD13" t="s">
        <v>376</v>
      </c>
      <c r="BE13" t="s">
        <v>377</v>
      </c>
      <c r="BF13" t="s">
        <v>378</v>
      </c>
      <c r="BG13" t="s">
        <v>379</v>
      </c>
      <c r="BH13" t="s">
        <v>380</v>
      </c>
      <c r="BI13" t="s">
        <v>381</v>
      </c>
      <c r="BJ13" t="s">
        <v>382</v>
      </c>
      <c r="BK13" t="s">
        <v>383</v>
      </c>
      <c r="BL13" t="s">
        <v>384</v>
      </c>
      <c r="BM13" t="s">
        <v>152</v>
      </c>
      <c r="BN13" t="s">
        <v>153</v>
      </c>
      <c r="BO13" t="s">
        <v>154</v>
      </c>
      <c r="BP13" t="s">
        <v>155</v>
      </c>
      <c r="BQ13" t="s">
        <v>156</v>
      </c>
      <c r="BR13" t="s">
        <v>154</v>
      </c>
      <c r="BS13" t="s">
        <v>157</v>
      </c>
      <c r="BT13" t="s">
        <v>158</v>
      </c>
      <c r="BU13" t="s">
        <v>159</v>
      </c>
      <c r="BV13" t="s">
        <v>138</v>
      </c>
      <c r="BW13" t="s">
        <v>91</v>
      </c>
      <c r="BX13" t="s">
        <v>160</v>
      </c>
      <c r="BY13" t="s">
        <v>161</v>
      </c>
      <c r="BZ13" t="s">
        <v>91</v>
      </c>
      <c r="CA13" t="s">
        <v>162</v>
      </c>
      <c r="CB13" t="s">
        <v>163</v>
      </c>
      <c r="CC13" t="s">
        <v>164</v>
      </c>
    </row>
    <row r="14" spans="1:81" x14ac:dyDescent="0.2">
      <c r="A14" t="s">
        <v>385</v>
      </c>
      <c r="B14" t="s">
        <v>386</v>
      </c>
      <c r="C14" t="s">
        <v>110</v>
      </c>
      <c r="D14" t="s">
        <v>111</v>
      </c>
      <c r="E14" t="s">
        <v>112</v>
      </c>
      <c r="F14" t="s">
        <v>91</v>
      </c>
      <c r="G14" t="s">
        <v>838</v>
      </c>
      <c r="H14">
        <v>6</v>
      </c>
      <c r="I14" t="s">
        <v>840</v>
      </c>
      <c r="J14">
        <f t="shared" si="0"/>
        <v>-6.3255801151545417E-5</v>
      </c>
      <c r="K14">
        <f t="shared" si="1"/>
        <v>1.89768888</v>
      </c>
      <c r="L14">
        <f t="shared" si="2"/>
        <v>-6.3257909732041117E-5</v>
      </c>
      <c r="M14">
        <f t="shared" si="3"/>
        <v>-1.570034853117807E-3</v>
      </c>
      <c r="N14" t="s">
        <v>387</v>
      </c>
      <c r="O14" t="s">
        <v>388</v>
      </c>
      <c r="P14">
        <f t="shared" si="4"/>
        <v>3.8797224076317369</v>
      </c>
      <c r="Q14">
        <f t="shared" si="5"/>
        <v>2.4488444076317366</v>
      </c>
      <c r="R14" t="s">
        <v>389</v>
      </c>
      <c r="S14" t="s">
        <v>390</v>
      </c>
      <c r="T14">
        <f t="shared" si="6"/>
        <v>38.291772676981225</v>
      </c>
      <c r="U14">
        <f t="shared" si="7"/>
        <v>0.4417875</v>
      </c>
      <c r="V14" t="s">
        <v>117</v>
      </c>
      <c r="W14" t="s">
        <v>391</v>
      </c>
      <c r="X14" t="s">
        <v>392</v>
      </c>
      <c r="Y14" t="s">
        <v>393</v>
      </c>
      <c r="Z14" t="s">
        <v>394</v>
      </c>
      <c r="AA14">
        <f t="shared" si="8"/>
        <v>28.38</v>
      </c>
      <c r="AB14" t="s">
        <v>395</v>
      </c>
      <c r="AC14" t="s">
        <v>229</v>
      </c>
      <c r="AD14" t="s">
        <v>396</v>
      </c>
      <c r="AE14" t="s">
        <v>397</v>
      </c>
      <c r="AF14" t="s">
        <v>398</v>
      </c>
      <c r="AG14" t="s">
        <v>399</v>
      </c>
      <c r="AH14" t="s">
        <v>400</v>
      </c>
      <c r="AI14" t="s">
        <v>110</v>
      </c>
      <c r="AJ14" t="s">
        <v>401</v>
      </c>
      <c r="AK14" t="s">
        <v>108</v>
      </c>
      <c r="AL14" t="s">
        <v>129</v>
      </c>
      <c r="AM14" t="s">
        <v>128</v>
      </c>
      <c r="AN14" t="s">
        <v>402</v>
      </c>
      <c r="AO14" t="s">
        <v>256</v>
      </c>
      <c r="AP14" t="s">
        <v>255</v>
      </c>
      <c r="AQ14" t="s">
        <v>135</v>
      </c>
      <c r="AR14" t="s">
        <v>108</v>
      </c>
      <c r="AS14" t="s">
        <v>134</v>
      </c>
      <c r="AT14" t="s">
        <v>135</v>
      </c>
      <c r="AU14" t="s">
        <v>136</v>
      </c>
      <c r="AV14" t="s">
        <v>137</v>
      </c>
      <c r="AW14" t="s">
        <v>138</v>
      </c>
      <c r="AX14" t="s">
        <v>139</v>
      </c>
      <c r="AY14" t="s">
        <v>138</v>
      </c>
      <c r="AZ14" t="s">
        <v>138</v>
      </c>
      <c r="BA14" t="s">
        <v>140</v>
      </c>
      <c r="BB14" t="s">
        <v>141</v>
      </c>
      <c r="BC14" t="s">
        <v>403</v>
      </c>
      <c r="BD14" t="s">
        <v>404</v>
      </c>
      <c r="BE14" t="s">
        <v>405</v>
      </c>
      <c r="BF14" t="s">
        <v>406</v>
      </c>
      <c r="BG14" t="s">
        <v>407</v>
      </c>
      <c r="BH14" t="s">
        <v>408</v>
      </c>
      <c r="BI14" t="s">
        <v>409</v>
      </c>
      <c r="BJ14" t="s">
        <v>410</v>
      </c>
      <c r="BK14" t="s">
        <v>411</v>
      </c>
      <c r="BL14" t="s">
        <v>384</v>
      </c>
      <c r="BM14" t="s">
        <v>152</v>
      </c>
      <c r="BN14" t="s">
        <v>153</v>
      </c>
      <c r="BO14" t="s">
        <v>154</v>
      </c>
      <c r="BP14" t="s">
        <v>155</v>
      </c>
      <c r="BQ14" t="s">
        <v>156</v>
      </c>
      <c r="BR14" t="s">
        <v>154</v>
      </c>
      <c r="BS14" t="s">
        <v>157</v>
      </c>
      <c r="BT14" t="s">
        <v>158</v>
      </c>
      <c r="BU14" t="s">
        <v>159</v>
      </c>
      <c r="BV14" t="s">
        <v>138</v>
      </c>
      <c r="BW14" t="s">
        <v>91</v>
      </c>
      <c r="BX14" t="s">
        <v>160</v>
      </c>
      <c r="BY14" t="s">
        <v>161</v>
      </c>
      <c r="BZ14" t="s">
        <v>91</v>
      </c>
      <c r="CA14" t="s">
        <v>162</v>
      </c>
      <c r="CB14" t="s">
        <v>163</v>
      </c>
      <c r="CC14" t="s">
        <v>164</v>
      </c>
    </row>
    <row r="15" spans="1:81" x14ac:dyDescent="0.2">
      <c r="A15" t="s">
        <v>412</v>
      </c>
      <c r="B15" t="s">
        <v>413</v>
      </c>
      <c r="C15" t="s">
        <v>110</v>
      </c>
      <c r="D15" t="s">
        <v>111</v>
      </c>
      <c r="E15" t="s">
        <v>112</v>
      </c>
      <c r="F15" t="s">
        <v>91</v>
      </c>
      <c r="G15" t="s">
        <v>838</v>
      </c>
      <c r="H15">
        <v>6</v>
      </c>
      <c r="I15" t="s">
        <v>841</v>
      </c>
      <c r="J15">
        <f t="shared" si="0"/>
        <v>7.0196825141427286E-3</v>
      </c>
      <c r="K15">
        <f t="shared" si="1"/>
        <v>1.89768888</v>
      </c>
      <c r="L15">
        <f t="shared" si="2"/>
        <v>6.9938119197803456E-3</v>
      </c>
      <c r="M15">
        <f t="shared" si="3"/>
        <v>0.16487121181898831</v>
      </c>
      <c r="N15" t="s">
        <v>414</v>
      </c>
      <c r="O15" t="s">
        <v>415</v>
      </c>
      <c r="P15">
        <f t="shared" si="4"/>
        <v>3.7837924281099409</v>
      </c>
      <c r="Q15">
        <f t="shared" si="5"/>
        <v>2.3266984281099408</v>
      </c>
      <c r="R15" t="s">
        <v>416</v>
      </c>
      <c r="S15" t="s">
        <v>417</v>
      </c>
      <c r="T15">
        <f t="shared" si="6"/>
        <v>37.344970668278137</v>
      </c>
      <c r="U15">
        <f t="shared" si="7"/>
        <v>0.4417875</v>
      </c>
      <c r="V15" t="s">
        <v>117</v>
      </c>
      <c r="W15" t="s">
        <v>418</v>
      </c>
      <c r="X15" t="s">
        <v>371</v>
      </c>
      <c r="Y15" t="s">
        <v>419</v>
      </c>
      <c r="Z15" t="s">
        <v>420</v>
      </c>
      <c r="AA15">
        <f t="shared" si="8"/>
        <v>27.95</v>
      </c>
      <c r="AB15" t="s">
        <v>395</v>
      </c>
      <c r="AC15" t="s">
        <v>229</v>
      </c>
      <c r="AD15" t="s">
        <v>203</v>
      </c>
      <c r="AE15" t="s">
        <v>252</v>
      </c>
      <c r="AF15" t="s">
        <v>421</v>
      </c>
      <c r="AG15" t="s">
        <v>422</v>
      </c>
      <c r="AH15" t="s">
        <v>400</v>
      </c>
      <c r="AI15" t="s">
        <v>110</v>
      </c>
      <c r="AJ15" t="s">
        <v>401</v>
      </c>
      <c r="AK15" t="s">
        <v>108</v>
      </c>
      <c r="AL15" t="s">
        <v>128</v>
      </c>
      <c r="AM15" t="s">
        <v>128</v>
      </c>
      <c r="AN15" t="s">
        <v>423</v>
      </c>
      <c r="AO15" t="s">
        <v>284</v>
      </c>
      <c r="AP15" t="s">
        <v>206</v>
      </c>
      <c r="AQ15" t="s">
        <v>284</v>
      </c>
      <c r="AR15" t="s">
        <v>108</v>
      </c>
      <c r="AS15" t="s">
        <v>134</v>
      </c>
      <c r="AT15" t="s">
        <v>135</v>
      </c>
      <c r="AU15" t="s">
        <v>136</v>
      </c>
      <c r="AV15" t="s">
        <v>137</v>
      </c>
      <c r="AW15" t="s">
        <v>138</v>
      </c>
      <c r="AX15" t="s">
        <v>139</v>
      </c>
      <c r="AY15" t="s">
        <v>138</v>
      </c>
      <c r="AZ15" t="s">
        <v>138</v>
      </c>
      <c r="BA15" t="s">
        <v>140</v>
      </c>
      <c r="BB15" t="s">
        <v>141</v>
      </c>
      <c r="BC15" t="s">
        <v>424</v>
      </c>
      <c r="BD15" t="s">
        <v>425</v>
      </c>
      <c r="BE15" t="s">
        <v>426</v>
      </c>
      <c r="BF15" t="s">
        <v>427</v>
      </c>
      <c r="BG15" t="s">
        <v>428</v>
      </c>
      <c r="BH15" t="s">
        <v>429</v>
      </c>
      <c r="BI15" t="s">
        <v>430</v>
      </c>
      <c r="BJ15" t="s">
        <v>431</v>
      </c>
      <c r="BK15" t="s">
        <v>432</v>
      </c>
      <c r="BL15" t="s">
        <v>433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154</v>
      </c>
      <c r="BS15" t="s">
        <v>157</v>
      </c>
      <c r="BT15" t="s">
        <v>158</v>
      </c>
      <c r="BU15" t="s">
        <v>159</v>
      </c>
      <c r="BV15" t="s">
        <v>138</v>
      </c>
      <c r="BW15" t="s">
        <v>91</v>
      </c>
      <c r="BX15" t="s">
        <v>160</v>
      </c>
      <c r="BY15" t="s">
        <v>161</v>
      </c>
      <c r="BZ15" t="s">
        <v>91</v>
      </c>
      <c r="CA15" t="s">
        <v>162</v>
      </c>
      <c r="CB15" t="s">
        <v>163</v>
      </c>
      <c r="CC15" t="s">
        <v>164</v>
      </c>
    </row>
    <row r="16" spans="1:81" x14ac:dyDescent="0.2">
      <c r="A16" t="s">
        <v>434</v>
      </c>
      <c r="B16" t="s">
        <v>435</v>
      </c>
      <c r="C16" t="s">
        <v>110</v>
      </c>
      <c r="D16" t="s">
        <v>111</v>
      </c>
      <c r="E16" t="s">
        <v>112</v>
      </c>
      <c r="F16" t="s">
        <v>91</v>
      </c>
      <c r="G16" t="s">
        <v>838</v>
      </c>
      <c r="H16">
        <v>7</v>
      </c>
      <c r="I16" t="s">
        <v>840</v>
      </c>
      <c r="J16">
        <f t="shared" si="0"/>
        <v>1.2525635304202845E-3</v>
      </c>
      <c r="K16">
        <f t="shared" si="1"/>
        <v>1.9032</v>
      </c>
      <c r="L16">
        <f t="shared" si="2"/>
        <v>1.251739716045601E-3</v>
      </c>
      <c r="M16">
        <f t="shared" si="3"/>
        <v>3.5429013888101837E-2</v>
      </c>
      <c r="N16" t="s">
        <v>436</v>
      </c>
      <c r="O16" t="s">
        <v>437</v>
      </c>
      <c r="P16">
        <f t="shared" si="4"/>
        <v>4.2580032174094304</v>
      </c>
      <c r="Q16">
        <f t="shared" si="5"/>
        <v>2.7865892174094302</v>
      </c>
      <c r="R16" t="s">
        <v>438</v>
      </c>
      <c r="S16" t="s">
        <v>439</v>
      </c>
      <c r="T16">
        <f t="shared" si="6"/>
        <v>42.025298237361142</v>
      </c>
      <c r="U16">
        <f t="shared" si="7"/>
        <v>0.4417875</v>
      </c>
      <c r="V16" t="s">
        <v>117</v>
      </c>
      <c r="W16" t="s">
        <v>440</v>
      </c>
      <c r="X16" t="s">
        <v>441</v>
      </c>
      <c r="Y16" t="s">
        <v>442</v>
      </c>
      <c r="Z16" t="s">
        <v>443</v>
      </c>
      <c r="AA16">
        <f t="shared" si="8"/>
        <v>29.99</v>
      </c>
      <c r="AB16" t="s">
        <v>395</v>
      </c>
      <c r="AC16" t="s">
        <v>228</v>
      </c>
      <c r="AD16" t="s">
        <v>328</v>
      </c>
      <c r="AE16" t="s">
        <v>204</v>
      </c>
      <c r="AF16" t="s">
        <v>444</v>
      </c>
      <c r="AG16" t="s">
        <v>422</v>
      </c>
      <c r="AH16" t="s">
        <v>400</v>
      </c>
      <c r="AI16" t="s">
        <v>110</v>
      </c>
      <c r="AJ16" t="s">
        <v>401</v>
      </c>
      <c r="AK16" t="s">
        <v>108</v>
      </c>
      <c r="AL16" t="s">
        <v>128</v>
      </c>
      <c r="AM16" t="s">
        <v>255</v>
      </c>
      <c r="AN16" t="s">
        <v>423</v>
      </c>
      <c r="AO16" t="s">
        <v>135</v>
      </c>
      <c r="AP16" t="s">
        <v>129</v>
      </c>
      <c r="AQ16" t="s">
        <v>206</v>
      </c>
      <c r="AR16" t="s">
        <v>108</v>
      </c>
      <c r="AS16" t="s">
        <v>134</v>
      </c>
      <c r="AT16" t="s">
        <v>135</v>
      </c>
      <c r="AU16" t="s">
        <v>136</v>
      </c>
      <c r="AV16" t="s">
        <v>137</v>
      </c>
      <c r="AW16" t="s">
        <v>138</v>
      </c>
      <c r="AX16" t="s">
        <v>139</v>
      </c>
      <c r="AY16" t="s">
        <v>138</v>
      </c>
      <c r="AZ16" t="s">
        <v>138</v>
      </c>
      <c r="BA16" t="s">
        <v>140</v>
      </c>
      <c r="BB16" t="s">
        <v>141</v>
      </c>
      <c r="BC16" t="s">
        <v>445</v>
      </c>
      <c r="BD16" t="s">
        <v>446</v>
      </c>
      <c r="BE16" t="s">
        <v>447</v>
      </c>
      <c r="BF16" t="s">
        <v>448</v>
      </c>
      <c r="BG16" t="s">
        <v>449</v>
      </c>
      <c r="BH16" t="s">
        <v>450</v>
      </c>
      <c r="BI16" t="s">
        <v>451</v>
      </c>
      <c r="BJ16" t="s">
        <v>452</v>
      </c>
      <c r="BK16" t="s">
        <v>453</v>
      </c>
      <c r="BL16" t="s">
        <v>267</v>
      </c>
      <c r="BM16" t="s">
        <v>152</v>
      </c>
      <c r="BN16" t="s">
        <v>153</v>
      </c>
      <c r="BO16" t="s">
        <v>154</v>
      </c>
      <c r="BP16" t="s">
        <v>155</v>
      </c>
      <c r="BQ16" t="s">
        <v>156</v>
      </c>
      <c r="BR16" t="s">
        <v>154</v>
      </c>
      <c r="BS16" t="s">
        <v>157</v>
      </c>
      <c r="BT16" t="s">
        <v>158</v>
      </c>
      <c r="BU16" t="s">
        <v>159</v>
      </c>
      <c r="BV16" t="s">
        <v>138</v>
      </c>
      <c r="BW16" t="s">
        <v>91</v>
      </c>
      <c r="BX16" t="s">
        <v>160</v>
      </c>
      <c r="BY16" t="s">
        <v>161</v>
      </c>
      <c r="BZ16" t="s">
        <v>91</v>
      </c>
      <c r="CA16" t="s">
        <v>162</v>
      </c>
      <c r="CB16" t="s">
        <v>163</v>
      </c>
      <c r="CC16" t="s">
        <v>164</v>
      </c>
    </row>
    <row r="17" spans="1:81" x14ac:dyDescent="0.2">
      <c r="A17" t="s">
        <v>454</v>
      </c>
      <c r="B17" t="s">
        <v>455</v>
      </c>
      <c r="C17" t="s">
        <v>110</v>
      </c>
      <c r="D17" t="s">
        <v>111</v>
      </c>
      <c r="E17" t="s">
        <v>112</v>
      </c>
      <c r="F17" t="s">
        <v>91</v>
      </c>
      <c r="G17" t="s">
        <v>838</v>
      </c>
      <c r="H17">
        <v>7</v>
      </c>
      <c r="I17" t="s">
        <v>841</v>
      </c>
      <c r="J17">
        <f t="shared" si="0"/>
        <v>6.64578593691449E-3</v>
      </c>
      <c r="K17">
        <f t="shared" si="1"/>
        <v>1.9013643199999999</v>
      </c>
      <c r="L17">
        <f t="shared" si="2"/>
        <v>6.6226380140697082E-3</v>
      </c>
      <c r="M17">
        <f t="shared" si="3"/>
        <v>0.1671564785247196</v>
      </c>
      <c r="N17" t="s">
        <v>456</v>
      </c>
      <c r="O17" t="s">
        <v>457</v>
      </c>
      <c r="P17">
        <f t="shared" si="4"/>
        <v>3.9433227967167079</v>
      </c>
      <c r="Q17">
        <f t="shared" si="5"/>
        <v>2.4894807967167081</v>
      </c>
      <c r="R17" t="s">
        <v>458</v>
      </c>
      <c r="S17" t="s">
        <v>459</v>
      </c>
      <c r="T17">
        <f t="shared" si="6"/>
        <v>38.915649824501216</v>
      </c>
      <c r="U17">
        <f t="shared" si="7"/>
        <v>0.4417875</v>
      </c>
      <c r="V17" t="s">
        <v>117</v>
      </c>
      <c r="W17" t="s">
        <v>460</v>
      </c>
      <c r="X17" t="s">
        <v>461</v>
      </c>
      <c r="Y17" t="s">
        <v>462</v>
      </c>
      <c r="Z17" t="s">
        <v>463</v>
      </c>
      <c r="AA17">
        <f t="shared" si="8"/>
        <v>28.66</v>
      </c>
      <c r="AB17" t="s">
        <v>464</v>
      </c>
      <c r="AC17" t="s">
        <v>176</v>
      </c>
      <c r="AD17" t="s">
        <v>328</v>
      </c>
      <c r="AE17" t="s">
        <v>465</v>
      </c>
      <c r="AF17" t="s">
        <v>466</v>
      </c>
      <c r="AG17" t="s">
        <v>467</v>
      </c>
      <c r="AH17" t="s">
        <v>400</v>
      </c>
      <c r="AI17" t="s">
        <v>110</v>
      </c>
      <c r="AJ17" t="s">
        <v>401</v>
      </c>
      <c r="AK17" t="s">
        <v>108</v>
      </c>
      <c r="AL17" t="s">
        <v>255</v>
      </c>
      <c r="AM17" t="s">
        <v>255</v>
      </c>
      <c r="AN17" t="s">
        <v>179</v>
      </c>
      <c r="AO17" t="s">
        <v>130</v>
      </c>
      <c r="AP17" t="s">
        <v>206</v>
      </c>
      <c r="AQ17" t="s">
        <v>179</v>
      </c>
      <c r="AR17" t="s">
        <v>108</v>
      </c>
      <c r="AS17" t="s">
        <v>134</v>
      </c>
      <c r="AT17" t="s">
        <v>135</v>
      </c>
      <c r="AU17" t="s">
        <v>136</v>
      </c>
      <c r="AV17" t="s">
        <v>137</v>
      </c>
      <c r="AW17" t="s">
        <v>138</v>
      </c>
      <c r="AX17" t="s">
        <v>139</v>
      </c>
      <c r="AY17" t="s">
        <v>138</v>
      </c>
      <c r="AZ17" t="s">
        <v>138</v>
      </c>
      <c r="BA17" t="s">
        <v>140</v>
      </c>
      <c r="BB17" t="s">
        <v>141</v>
      </c>
      <c r="BC17" t="s">
        <v>468</v>
      </c>
      <c r="BD17" t="s">
        <v>469</v>
      </c>
      <c r="BE17" t="s">
        <v>470</v>
      </c>
      <c r="BF17" t="s">
        <v>471</v>
      </c>
      <c r="BG17" t="s">
        <v>472</v>
      </c>
      <c r="BH17" t="s">
        <v>473</v>
      </c>
      <c r="BI17" t="s">
        <v>474</v>
      </c>
      <c r="BJ17" t="s">
        <v>475</v>
      </c>
      <c r="BK17" t="s">
        <v>476</v>
      </c>
      <c r="BL17" t="s">
        <v>477</v>
      </c>
      <c r="BM17" t="s">
        <v>152</v>
      </c>
      <c r="BN17" t="s">
        <v>153</v>
      </c>
      <c r="BO17" t="s">
        <v>154</v>
      </c>
      <c r="BP17" t="s">
        <v>155</v>
      </c>
      <c r="BQ17" t="s">
        <v>156</v>
      </c>
      <c r="BR17" t="s">
        <v>154</v>
      </c>
      <c r="BS17" t="s">
        <v>157</v>
      </c>
      <c r="BT17" t="s">
        <v>158</v>
      </c>
      <c r="BU17" t="s">
        <v>159</v>
      </c>
      <c r="BV17" t="s">
        <v>138</v>
      </c>
      <c r="BW17" t="s">
        <v>91</v>
      </c>
      <c r="BX17" t="s">
        <v>160</v>
      </c>
      <c r="BY17" t="s">
        <v>161</v>
      </c>
      <c r="BZ17" t="s">
        <v>91</v>
      </c>
      <c r="CA17" t="s">
        <v>162</v>
      </c>
      <c r="CB17" t="s">
        <v>163</v>
      </c>
      <c r="CC17" t="s">
        <v>164</v>
      </c>
    </row>
    <row r="18" spans="1:81" x14ac:dyDescent="0.2">
      <c r="A18" t="s">
        <v>478</v>
      </c>
      <c r="B18" t="s">
        <v>479</v>
      </c>
      <c r="C18" t="s">
        <v>110</v>
      </c>
      <c r="D18" t="s">
        <v>111</v>
      </c>
      <c r="E18" t="s">
        <v>112</v>
      </c>
      <c r="F18" t="s">
        <v>91</v>
      </c>
      <c r="G18" t="s">
        <v>838</v>
      </c>
      <c r="H18">
        <v>8</v>
      </c>
      <c r="I18" t="s">
        <v>840</v>
      </c>
      <c r="J18">
        <f t="shared" si="0"/>
        <v>2.4570611144807191E-3</v>
      </c>
      <c r="K18">
        <f t="shared" si="1"/>
        <v>1.9032</v>
      </c>
      <c r="L18">
        <f t="shared" si="2"/>
        <v>2.4538930999184541E-3</v>
      </c>
      <c r="M18">
        <f t="shared" si="3"/>
        <v>5.6472657630736382E-2</v>
      </c>
      <c r="N18" t="s">
        <v>480</v>
      </c>
      <c r="O18" t="s">
        <v>481</v>
      </c>
      <c r="P18">
        <f t="shared" si="4"/>
        <v>3.6899384844572283</v>
      </c>
      <c r="Q18">
        <f t="shared" si="5"/>
        <v>2.272970484457228</v>
      </c>
      <c r="R18" t="s">
        <v>482</v>
      </c>
      <c r="S18" t="s">
        <v>483</v>
      </c>
      <c r="T18">
        <f t="shared" si="6"/>
        <v>36.41865855168998</v>
      </c>
      <c r="U18">
        <f t="shared" si="7"/>
        <v>0.4417875</v>
      </c>
      <c r="V18" t="s">
        <v>117</v>
      </c>
      <c r="W18" t="s">
        <v>484</v>
      </c>
      <c r="X18" t="s">
        <v>485</v>
      </c>
      <c r="Y18" t="s">
        <v>486</v>
      </c>
      <c r="Z18" t="s">
        <v>487</v>
      </c>
      <c r="AA18">
        <f t="shared" si="8"/>
        <v>27.52</v>
      </c>
      <c r="AB18" t="s">
        <v>395</v>
      </c>
      <c r="AC18" t="s">
        <v>228</v>
      </c>
      <c r="AD18" t="s">
        <v>278</v>
      </c>
      <c r="AE18" t="s">
        <v>488</v>
      </c>
      <c r="AF18" t="s">
        <v>489</v>
      </c>
      <c r="AG18" t="s">
        <v>490</v>
      </c>
      <c r="AH18" t="s">
        <v>491</v>
      </c>
      <c r="AI18" t="s">
        <v>110</v>
      </c>
      <c r="AJ18" t="s">
        <v>401</v>
      </c>
      <c r="AK18" t="s">
        <v>108</v>
      </c>
      <c r="AL18" t="s">
        <v>128</v>
      </c>
      <c r="AM18" t="s">
        <v>128</v>
      </c>
      <c r="AN18" t="s">
        <v>423</v>
      </c>
      <c r="AO18" t="s">
        <v>257</v>
      </c>
      <c r="AP18" t="s">
        <v>130</v>
      </c>
      <c r="AQ18" t="s">
        <v>492</v>
      </c>
      <c r="AR18" t="s">
        <v>108</v>
      </c>
      <c r="AS18" t="s">
        <v>134</v>
      </c>
      <c r="AT18" t="s">
        <v>135</v>
      </c>
      <c r="AU18" t="s">
        <v>136</v>
      </c>
      <c r="AV18" t="s">
        <v>137</v>
      </c>
      <c r="AW18" t="s">
        <v>138</v>
      </c>
      <c r="AX18" t="s">
        <v>139</v>
      </c>
      <c r="AY18" t="s">
        <v>138</v>
      </c>
      <c r="AZ18" t="s">
        <v>138</v>
      </c>
      <c r="BA18" t="s">
        <v>140</v>
      </c>
      <c r="BB18" t="s">
        <v>141</v>
      </c>
      <c r="BC18" t="s">
        <v>493</v>
      </c>
      <c r="BD18" t="s">
        <v>494</v>
      </c>
      <c r="BE18" t="s">
        <v>495</v>
      </c>
      <c r="BF18" t="s">
        <v>496</v>
      </c>
      <c r="BG18" t="s">
        <v>497</v>
      </c>
      <c r="BH18" t="s">
        <v>498</v>
      </c>
      <c r="BI18" t="s">
        <v>499</v>
      </c>
      <c r="BJ18" t="s">
        <v>500</v>
      </c>
      <c r="BK18" t="s">
        <v>501</v>
      </c>
      <c r="BL18" t="s">
        <v>433</v>
      </c>
      <c r="BM18" t="s">
        <v>152</v>
      </c>
      <c r="BN18" t="s">
        <v>153</v>
      </c>
      <c r="BO18" t="s">
        <v>154</v>
      </c>
      <c r="BP18" t="s">
        <v>155</v>
      </c>
      <c r="BQ18" t="s">
        <v>156</v>
      </c>
      <c r="BR18" t="s">
        <v>154</v>
      </c>
      <c r="BS18" t="s">
        <v>157</v>
      </c>
      <c r="BT18" t="s">
        <v>158</v>
      </c>
      <c r="BU18" t="s">
        <v>159</v>
      </c>
      <c r="BV18" t="s">
        <v>138</v>
      </c>
      <c r="BW18" t="s">
        <v>91</v>
      </c>
      <c r="BX18" t="s">
        <v>160</v>
      </c>
      <c r="BY18" t="s">
        <v>161</v>
      </c>
      <c r="BZ18" t="s">
        <v>91</v>
      </c>
      <c r="CA18" t="s">
        <v>162</v>
      </c>
      <c r="CB18" t="s">
        <v>163</v>
      </c>
      <c r="CC18" t="s">
        <v>164</v>
      </c>
    </row>
    <row r="19" spans="1:81" x14ac:dyDescent="0.2">
      <c r="A19" t="s">
        <v>502</v>
      </c>
      <c r="B19" t="s">
        <v>503</v>
      </c>
      <c r="C19" t="s">
        <v>110</v>
      </c>
      <c r="D19" t="s">
        <v>111</v>
      </c>
      <c r="E19" t="s">
        <v>112</v>
      </c>
      <c r="F19" t="s">
        <v>91</v>
      </c>
      <c r="G19" t="s">
        <v>838</v>
      </c>
      <c r="H19">
        <v>8</v>
      </c>
      <c r="I19" t="s">
        <v>841</v>
      </c>
      <c r="J19">
        <f t="shared" si="0"/>
        <v>8.4230881945552144E-3</v>
      </c>
      <c r="K19">
        <f t="shared" si="1"/>
        <v>1.9013643199999999</v>
      </c>
      <c r="L19">
        <f t="shared" si="2"/>
        <v>8.3859382927238216E-3</v>
      </c>
      <c r="M19">
        <f t="shared" si="3"/>
        <v>0.18995861449922874</v>
      </c>
      <c r="N19" t="s">
        <v>504</v>
      </c>
      <c r="O19" t="s">
        <v>505</v>
      </c>
      <c r="P19">
        <f t="shared" si="4"/>
        <v>3.6533976679637767</v>
      </c>
      <c r="Q19">
        <f t="shared" si="5"/>
        <v>2.2374106679637764</v>
      </c>
      <c r="R19" t="s">
        <v>506</v>
      </c>
      <c r="S19" t="s">
        <v>507</v>
      </c>
      <c r="T19">
        <f t="shared" si="6"/>
        <v>36.061570111181297</v>
      </c>
      <c r="U19">
        <f t="shared" si="7"/>
        <v>0.4417875</v>
      </c>
      <c r="V19" t="s">
        <v>117</v>
      </c>
      <c r="W19" t="s">
        <v>484</v>
      </c>
      <c r="X19" t="s">
        <v>508</v>
      </c>
      <c r="Y19" t="s">
        <v>509</v>
      </c>
      <c r="Z19" t="s">
        <v>510</v>
      </c>
      <c r="AA19">
        <f t="shared" si="8"/>
        <v>27.35</v>
      </c>
      <c r="AB19" t="s">
        <v>327</v>
      </c>
      <c r="AC19" t="s">
        <v>176</v>
      </c>
      <c r="AD19" t="s">
        <v>278</v>
      </c>
      <c r="AE19" t="s">
        <v>304</v>
      </c>
      <c r="AF19" t="s">
        <v>511</v>
      </c>
      <c r="AG19" t="s">
        <v>512</v>
      </c>
      <c r="AH19" t="s">
        <v>491</v>
      </c>
      <c r="AI19" t="s">
        <v>110</v>
      </c>
      <c r="AJ19" t="s">
        <v>401</v>
      </c>
      <c r="AK19" t="s">
        <v>108</v>
      </c>
      <c r="AL19" t="s">
        <v>255</v>
      </c>
      <c r="AM19" t="s">
        <v>255</v>
      </c>
      <c r="AN19" t="s">
        <v>179</v>
      </c>
      <c r="AO19" t="s">
        <v>129</v>
      </c>
      <c r="AP19" t="s">
        <v>129</v>
      </c>
      <c r="AQ19" t="s">
        <v>179</v>
      </c>
      <c r="AR19" t="s">
        <v>108</v>
      </c>
      <c r="AS19" t="s">
        <v>134</v>
      </c>
      <c r="AT19" t="s">
        <v>135</v>
      </c>
      <c r="AU19" t="s">
        <v>136</v>
      </c>
      <c r="AV19" t="s">
        <v>137</v>
      </c>
      <c r="AW19" t="s">
        <v>138</v>
      </c>
      <c r="AX19" t="s">
        <v>139</v>
      </c>
      <c r="AY19" t="s">
        <v>138</v>
      </c>
      <c r="AZ19" t="s">
        <v>138</v>
      </c>
      <c r="BA19" t="s">
        <v>140</v>
      </c>
      <c r="BB19" t="s">
        <v>141</v>
      </c>
      <c r="BC19" t="s">
        <v>513</v>
      </c>
      <c r="BD19" t="s">
        <v>514</v>
      </c>
      <c r="BE19" t="s">
        <v>515</v>
      </c>
      <c r="BF19" t="s">
        <v>516</v>
      </c>
      <c r="BG19" t="s">
        <v>517</v>
      </c>
      <c r="BH19" t="s">
        <v>518</v>
      </c>
      <c r="BI19" t="s">
        <v>519</v>
      </c>
      <c r="BJ19" t="s">
        <v>520</v>
      </c>
      <c r="BK19" t="s">
        <v>521</v>
      </c>
      <c r="BL19" t="s">
        <v>217</v>
      </c>
      <c r="BM19" t="s">
        <v>152</v>
      </c>
      <c r="BN19" t="s">
        <v>153</v>
      </c>
      <c r="BO19" t="s">
        <v>154</v>
      </c>
      <c r="BP19" t="s">
        <v>155</v>
      </c>
      <c r="BQ19" t="s">
        <v>156</v>
      </c>
      <c r="BR19" t="s">
        <v>154</v>
      </c>
      <c r="BS19" t="s">
        <v>157</v>
      </c>
      <c r="BT19" t="s">
        <v>158</v>
      </c>
      <c r="BU19" t="s">
        <v>159</v>
      </c>
      <c r="BV19" t="s">
        <v>138</v>
      </c>
      <c r="BW19" t="s">
        <v>91</v>
      </c>
      <c r="BX19" t="s">
        <v>160</v>
      </c>
      <c r="BY19" t="s">
        <v>161</v>
      </c>
      <c r="BZ19" t="s">
        <v>91</v>
      </c>
      <c r="CA19" t="s">
        <v>162</v>
      </c>
      <c r="CB19" t="s">
        <v>163</v>
      </c>
      <c r="CC19" t="s">
        <v>164</v>
      </c>
    </row>
    <row r="20" spans="1:81" x14ac:dyDescent="0.2">
      <c r="A20" t="s">
        <v>522</v>
      </c>
      <c r="B20" t="s">
        <v>523</v>
      </c>
      <c r="C20" t="s">
        <v>110</v>
      </c>
      <c r="D20" t="s">
        <v>111</v>
      </c>
      <c r="E20" t="s">
        <v>112</v>
      </c>
      <c r="F20" t="s">
        <v>91</v>
      </c>
      <c r="G20" t="s">
        <v>838</v>
      </c>
      <c r="H20">
        <v>9</v>
      </c>
      <c r="I20" t="s">
        <v>840</v>
      </c>
      <c r="J20">
        <f t="shared" si="0"/>
        <v>3.0768166378474906E-3</v>
      </c>
      <c r="K20">
        <f t="shared" si="1"/>
        <v>1.89952728</v>
      </c>
      <c r="L20">
        <f t="shared" si="2"/>
        <v>3.071840930794371E-3</v>
      </c>
      <c r="M20">
        <f t="shared" si="3"/>
        <v>8.914726920753463E-2</v>
      </c>
      <c r="N20" t="s">
        <v>524</v>
      </c>
      <c r="O20" t="s">
        <v>525</v>
      </c>
      <c r="P20">
        <f t="shared" si="4"/>
        <v>4.2874428418852526</v>
      </c>
      <c r="Q20">
        <f t="shared" si="5"/>
        <v>2.8573748418852527</v>
      </c>
      <c r="R20" t="s">
        <v>526</v>
      </c>
      <c r="S20" t="s">
        <v>527</v>
      </c>
      <c r="T20">
        <f t="shared" si="6"/>
        <v>42.315859079009599</v>
      </c>
      <c r="U20">
        <f t="shared" si="7"/>
        <v>0.4417875</v>
      </c>
      <c r="V20" t="s">
        <v>117</v>
      </c>
      <c r="W20" t="s">
        <v>528</v>
      </c>
      <c r="X20" t="s">
        <v>529</v>
      </c>
      <c r="Y20" t="s">
        <v>530</v>
      </c>
      <c r="Z20" t="s">
        <v>531</v>
      </c>
      <c r="AA20">
        <f t="shared" si="8"/>
        <v>30.11</v>
      </c>
      <c r="AB20" t="s">
        <v>395</v>
      </c>
      <c r="AC20" t="s">
        <v>122</v>
      </c>
      <c r="AD20" t="s">
        <v>203</v>
      </c>
      <c r="AE20" t="s">
        <v>397</v>
      </c>
      <c r="AF20" t="s">
        <v>532</v>
      </c>
      <c r="AG20" t="s">
        <v>512</v>
      </c>
      <c r="AH20" t="s">
        <v>491</v>
      </c>
      <c r="AI20" t="s">
        <v>110</v>
      </c>
      <c r="AJ20" t="s">
        <v>401</v>
      </c>
      <c r="AK20" t="s">
        <v>108</v>
      </c>
      <c r="AL20" t="s">
        <v>255</v>
      </c>
      <c r="AM20" t="s">
        <v>255</v>
      </c>
      <c r="AN20" t="s">
        <v>179</v>
      </c>
      <c r="AO20" t="s">
        <v>129</v>
      </c>
      <c r="AP20" t="s">
        <v>130</v>
      </c>
      <c r="AQ20" t="s">
        <v>179</v>
      </c>
      <c r="AR20" t="s">
        <v>108</v>
      </c>
      <c r="AS20" t="s">
        <v>134</v>
      </c>
      <c r="AT20" t="s">
        <v>135</v>
      </c>
      <c r="AU20" t="s">
        <v>136</v>
      </c>
      <c r="AV20" t="s">
        <v>137</v>
      </c>
      <c r="AW20" t="s">
        <v>138</v>
      </c>
      <c r="AX20" t="s">
        <v>139</v>
      </c>
      <c r="AY20" t="s">
        <v>138</v>
      </c>
      <c r="AZ20" t="s">
        <v>138</v>
      </c>
      <c r="BA20" t="s">
        <v>140</v>
      </c>
      <c r="BB20" t="s">
        <v>141</v>
      </c>
      <c r="BC20" t="s">
        <v>533</v>
      </c>
      <c r="BD20" t="s">
        <v>534</v>
      </c>
      <c r="BE20" t="s">
        <v>535</v>
      </c>
      <c r="BF20" t="s">
        <v>536</v>
      </c>
      <c r="BG20" t="s">
        <v>537</v>
      </c>
      <c r="BH20" t="s">
        <v>538</v>
      </c>
      <c r="BI20" t="s">
        <v>539</v>
      </c>
      <c r="BJ20" t="s">
        <v>540</v>
      </c>
      <c r="BK20" t="s">
        <v>541</v>
      </c>
      <c r="BL20" t="s">
        <v>384</v>
      </c>
      <c r="BM20" t="s">
        <v>152</v>
      </c>
      <c r="BN20" t="s">
        <v>153</v>
      </c>
      <c r="BO20" t="s">
        <v>154</v>
      </c>
      <c r="BP20" t="s">
        <v>155</v>
      </c>
      <c r="BQ20" t="s">
        <v>156</v>
      </c>
      <c r="BR20" t="s">
        <v>154</v>
      </c>
      <c r="BS20" t="s">
        <v>157</v>
      </c>
      <c r="BT20" t="s">
        <v>158</v>
      </c>
      <c r="BU20" t="s">
        <v>159</v>
      </c>
      <c r="BV20" t="s">
        <v>138</v>
      </c>
      <c r="BW20" t="s">
        <v>91</v>
      </c>
      <c r="BX20" t="s">
        <v>160</v>
      </c>
      <c r="BY20" t="s">
        <v>161</v>
      </c>
      <c r="BZ20" t="s">
        <v>91</v>
      </c>
      <c r="CA20" t="s">
        <v>162</v>
      </c>
      <c r="CB20" t="s">
        <v>163</v>
      </c>
      <c r="CC20" t="s">
        <v>164</v>
      </c>
    </row>
    <row r="21" spans="1:81" x14ac:dyDescent="0.2">
      <c r="A21" t="s">
        <v>542</v>
      </c>
      <c r="B21" t="s">
        <v>543</v>
      </c>
      <c r="C21" t="s">
        <v>110</v>
      </c>
      <c r="D21" t="s">
        <v>111</v>
      </c>
      <c r="E21" t="s">
        <v>112</v>
      </c>
      <c r="F21" t="s">
        <v>91</v>
      </c>
      <c r="G21" t="s">
        <v>838</v>
      </c>
      <c r="H21">
        <v>9</v>
      </c>
      <c r="I21" t="s">
        <v>841</v>
      </c>
      <c r="J21">
        <f t="shared" si="0"/>
        <v>7.9025586050687664E-3</v>
      </c>
      <c r="K21">
        <f t="shared" si="1"/>
        <v>1.89952728</v>
      </c>
      <c r="L21">
        <f t="shared" si="2"/>
        <v>7.8698179866498897E-3</v>
      </c>
      <c r="M21">
        <f t="shared" si="3"/>
        <v>0.20229698581663397</v>
      </c>
      <c r="N21" t="s">
        <v>544</v>
      </c>
      <c r="O21" t="s">
        <v>545</v>
      </c>
      <c r="P21">
        <f t="shared" si="4"/>
        <v>3.9639579634190114</v>
      </c>
      <c r="Q21">
        <f t="shared" si="5"/>
        <v>2.5350979634190116</v>
      </c>
      <c r="R21" t="s">
        <v>546</v>
      </c>
      <c r="S21" t="s">
        <v>547</v>
      </c>
      <c r="T21">
        <f t="shared" si="6"/>
        <v>39.123154001372008</v>
      </c>
      <c r="U21">
        <f t="shared" si="7"/>
        <v>0.4417875</v>
      </c>
      <c r="V21" t="s">
        <v>117</v>
      </c>
      <c r="W21" t="s">
        <v>548</v>
      </c>
      <c r="X21" t="s">
        <v>549</v>
      </c>
      <c r="Y21" t="s">
        <v>530</v>
      </c>
      <c r="Z21" t="s">
        <v>550</v>
      </c>
      <c r="AA21">
        <f t="shared" si="8"/>
        <v>28.75</v>
      </c>
      <c r="AB21" t="s">
        <v>395</v>
      </c>
      <c r="AC21" t="s">
        <v>122</v>
      </c>
      <c r="AD21" t="s">
        <v>278</v>
      </c>
      <c r="AE21" t="s">
        <v>304</v>
      </c>
      <c r="AF21" t="s">
        <v>551</v>
      </c>
      <c r="AG21" t="s">
        <v>552</v>
      </c>
      <c r="AH21" t="s">
        <v>491</v>
      </c>
      <c r="AI21" t="s">
        <v>110</v>
      </c>
      <c r="AJ21" t="s">
        <v>401</v>
      </c>
      <c r="AK21" t="s">
        <v>108</v>
      </c>
      <c r="AL21" t="s">
        <v>135</v>
      </c>
      <c r="AM21" t="s">
        <v>135</v>
      </c>
      <c r="AN21" t="s">
        <v>179</v>
      </c>
      <c r="AO21" t="s">
        <v>129</v>
      </c>
      <c r="AP21" t="s">
        <v>423</v>
      </c>
      <c r="AQ21" t="s">
        <v>179</v>
      </c>
      <c r="AR21" t="s">
        <v>108</v>
      </c>
      <c r="AS21" t="s">
        <v>134</v>
      </c>
      <c r="AT21" t="s">
        <v>135</v>
      </c>
      <c r="AU21" t="s">
        <v>136</v>
      </c>
      <c r="AV21" t="s">
        <v>137</v>
      </c>
      <c r="AW21" t="s">
        <v>138</v>
      </c>
      <c r="AX21" t="s">
        <v>139</v>
      </c>
      <c r="AY21" t="s">
        <v>138</v>
      </c>
      <c r="AZ21" t="s">
        <v>138</v>
      </c>
      <c r="BA21" t="s">
        <v>140</v>
      </c>
      <c r="BB21" t="s">
        <v>141</v>
      </c>
      <c r="BC21" t="s">
        <v>553</v>
      </c>
      <c r="BD21" t="s">
        <v>554</v>
      </c>
      <c r="BE21" t="s">
        <v>555</v>
      </c>
      <c r="BF21" t="s">
        <v>556</v>
      </c>
      <c r="BG21" t="s">
        <v>557</v>
      </c>
      <c r="BH21" t="s">
        <v>558</v>
      </c>
      <c r="BI21" t="s">
        <v>559</v>
      </c>
      <c r="BJ21" t="s">
        <v>560</v>
      </c>
      <c r="BK21" t="s">
        <v>561</v>
      </c>
      <c r="BL21" t="s">
        <v>433</v>
      </c>
      <c r="BM21" t="s">
        <v>152</v>
      </c>
      <c r="BN21" t="s">
        <v>153</v>
      </c>
      <c r="BO21" t="s">
        <v>154</v>
      </c>
      <c r="BP21" t="s">
        <v>155</v>
      </c>
      <c r="BQ21" t="s">
        <v>156</v>
      </c>
      <c r="BR21" t="s">
        <v>154</v>
      </c>
      <c r="BS21" t="s">
        <v>157</v>
      </c>
      <c r="BT21" t="s">
        <v>158</v>
      </c>
      <c r="BU21" t="s">
        <v>159</v>
      </c>
      <c r="BV21" t="s">
        <v>138</v>
      </c>
      <c r="BW21" t="s">
        <v>91</v>
      </c>
      <c r="BX21" t="s">
        <v>160</v>
      </c>
      <c r="BY21" t="s">
        <v>161</v>
      </c>
      <c r="BZ21" t="s">
        <v>91</v>
      </c>
      <c r="CA21" t="s">
        <v>162</v>
      </c>
      <c r="CB21" t="s">
        <v>163</v>
      </c>
      <c r="CC21" t="s">
        <v>164</v>
      </c>
    </row>
    <row r="22" spans="1:81" x14ac:dyDescent="0.2">
      <c r="A22" t="s">
        <v>562</v>
      </c>
      <c r="B22" t="s">
        <v>563</v>
      </c>
      <c r="C22" t="s">
        <v>110</v>
      </c>
      <c r="D22" t="s">
        <v>111</v>
      </c>
      <c r="E22" t="s">
        <v>112</v>
      </c>
      <c r="F22" t="s">
        <v>91</v>
      </c>
      <c r="G22" t="s">
        <v>838</v>
      </c>
      <c r="H22">
        <v>10</v>
      </c>
      <c r="I22" t="s">
        <v>840</v>
      </c>
      <c r="J22">
        <f t="shared" si="0"/>
        <v>2.1950911674899808E-3</v>
      </c>
      <c r="K22">
        <f t="shared" si="1"/>
        <v>1.89768888</v>
      </c>
      <c r="L22">
        <f t="shared" si="2"/>
        <v>2.192554999330916E-3</v>
      </c>
      <c r="M22">
        <f t="shared" si="3"/>
        <v>5.6474697182933138E-2</v>
      </c>
      <c r="N22" t="s">
        <v>564</v>
      </c>
      <c r="O22" t="s">
        <v>565</v>
      </c>
      <c r="P22">
        <f t="shared" si="4"/>
        <v>3.9570691358934065</v>
      </c>
      <c r="Q22">
        <f t="shared" si="5"/>
        <v>2.5405881358934064</v>
      </c>
      <c r="R22" t="s">
        <v>566</v>
      </c>
      <c r="S22" t="s">
        <v>567</v>
      </c>
      <c r="T22">
        <f t="shared" si="6"/>
        <v>39.055163204632912</v>
      </c>
      <c r="U22">
        <f t="shared" si="7"/>
        <v>0.4417875</v>
      </c>
      <c r="V22" t="s">
        <v>117</v>
      </c>
      <c r="W22" t="s">
        <v>568</v>
      </c>
      <c r="X22" t="s">
        <v>569</v>
      </c>
      <c r="Y22" t="s">
        <v>570</v>
      </c>
      <c r="Z22" t="s">
        <v>571</v>
      </c>
      <c r="AA22">
        <f t="shared" si="8"/>
        <v>28.72</v>
      </c>
      <c r="AB22" t="s">
        <v>395</v>
      </c>
      <c r="AC22" t="s">
        <v>229</v>
      </c>
      <c r="AD22" t="s">
        <v>203</v>
      </c>
      <c r="AE22" t="s">
        <v>252</v>
      </c>
      <c r="AF22" t="s">
        <v>572</v>
      </c>
      <c r="AG22" t="s">
        <v>552</v>
      </c>
      <c r="AH22" t="s">
        <v>491</v>
      </c>
      <c r="AI22" t="s">
        <v>110</v>
      </c>
      <c r="AJ22" t="s">
        <v>401</v>
      </c>
      <c r="AK22" t="s">
        <v>108</v>
      </c>
      <c r="AL22" t="s">
        <v>128</v>
      </c>
      <c r="AM22" t="s">
        <v>255</v>
      </c>
      <c r="AN22" t="s">
        <v>179</v>
      </c>
      <c r="AO22" t="s">
        <v>129</v>
      </c>
      <c r="AP22" t="s">
        <v>257</v>
      </c>
      <c r="AQ22" t="s">
        <v>179</v>
      </c>
      <c r="AR22" t="s">
        <v>108</v>
      </c>
      <c r="AS22" t="s">
        <v>134</v>
      </c>
      <c r="AT22" t="s">
        <v>135</v>
      </c>
      <c r="AU22" t="s">
        <v>136</v>
      </c>
      <c r="AV22" t="s">
        <v>137</v>
      </c>
      <c r="AW22" t="s">
        <v>138</v>
      </c>
      <c r="AX22" t="s">
        <v>139</v>
      </c>
      <c r="AY22" t="s">
        <v>138</v>
      </c>
      <c r="AZ22" t="s">
        <v>138</v>
      </c>
      <c r="BA22" t="s">
        <v>140</v>
      </c>
      <c r="BB22" t="s">
        <v>141</v>
      </c>
      <c r="BC22" t="s">
        <v>573</v>
      </c>
      <c r="BD22" t="s">
        <v>574</v>
      </c>
      <c r="BE22" t="s">
        <v>575</v>
      </c>
      <c r="BF22" t="s">
        <v>576</v>
      </c>
      <c r="BG22" t="s">
        <v>577</v>
      </c>
      <c r="BH22" t="s">
        <v>578</v>
      </c>
      <c r="BI22" t="s">
        <v>579</v>
      </c>
      <c r="BJ22" t="s">
        <v>580</v>
      </c>
      <c r="BK22" t="s">
        <v>581</v>
      </c>
      <c r="BL22" t="s">
        <v>241</v>
      </c>
      <c r="BM22" t="s">
        <v>152</v>
      </c>
      <c r="BN22" t="s">
        <v>153</v>
      </c>
      <c r="BO22" t="s">
        <v>154</v>
      </c>
      <c r="BP22" t="s">
        <v>155</v>
      </c>
      <c r="BQ22" t="s">
        <v>156</v>
      </c>
      <c r="BR22" t="s">
        <v>154</v>
      </c>
      <c r="BS22" t="s">
        <v>157</v>
      </c>
      <c r="BT22" t="s">
        <v>158</v>
      </c>
      <c r="BU22" t="s">
        <v>159</v>
      </c>
      <c r="BV22" t="s">
        <v>138</v>
      </c>
      <c r="BW22" t="s">
        <v>91</v>
      </c>
      <c r="BX22" t="s">
        <v>160</v>
      </c>
      <c r="BY22" t="s">
        <v>161</v>
      </c>
      <c r="BZ22" t="s">
        <v>91</v>
      </c>
      <c r="CA22" t="s">
        <v>162</v>
      </c>
      <c r="CB22" t="s">
        <v>163</v>
      </c>
      <c r="CC22" t="s">
        <v>164</v>
      </c>
    </row>
    <row r="23" spans="1:81" x14ac:dyDescent="0.2">
      <c r="A23" t="s">
        <v>582</v>
      </c>
      <c r="B23" t="s">
        <v>583</v>
      </c>
      <c r="C23" t="s">
        <v>110</v>
      </c>
      <c r="D23" t="s">
        <v>111</v>
      </c>
      <c r="E23" t="s">
        <v>112</v>
      </c>
      <c r="F23" t="s">
        <v>91</v>
      </c>
      <c r="G23" t="s">
        <v>838</v>
      </c>
      <c r="H23">
        <v>10</v>
      </c>
      <c r="I23" t="s">
        <v>841</v>
      </c>
      <c r="J23">
        <f t="shared" si="0"/>
        <v>4.6906189279228364E-3</v>
      </c>
      <c r="K23">
        <f t="shared" si="1"/>
        <v>1.89768888</v>
      </c>
      <c r="L23">
        <f t="shared" si="2"/>
        <v>4.6790534616531531E-3</v>
      </c>
      <c r="M23">
        <f t="shared" si="3"/>
        <v>0.11751289508300952</v>
      </c>
      <c r="N23" t="s">
        <v>584</v>
      </c>
      <c r="O23" t="s">
        <v>585</v>
      </c>
      <c r="P23">
        <f t="shared" si="4"/>
        <v>3.8887530325419988</v>
      </c>
      <c r="Q23">
        <f t="shared" si="5"/>
        <v>2.4781310325419987</v>
      </c>
      <c r="R23" t="s">
        <v>586</v>
      </c>
      <c r="S23" t="s">
        <v>587</v>
      </c>
      <c r="T23">
        <f t="shared" si="6"/>
        <v>38.380902413560989</v>
      </c>
      <c r="U23">
        <f t="shared" si="7"/>
        <v>0.4417875</v>
      </c>
      <c r="V23" t="s">
        <v>117</v>
      </c>
      <c r="W23" t="s">
        <v>588</v>
      </c>
      <c r="X23" t="s">
        <v>589</v>
      </c>
      <c r="Y23" t="s">
        <v>570</v>
      </c>
      <c r="Z23" t="s">
        <v>590</v>
      </c>
      <c r="AA23">
        <f t="shared" si="8"/>
        <v>28.42</v>
      </c>
      <c r="AB23" t="s">
        <v>395</v>
      </c>
      <c r="AC23" t="s">
        <v>229</v>
      </c>
      <c r="AD23" t="s">
        <v>229</v>
      </c>
      <c r="AE23" t="s">
        <v>123</v>
      </c>
      <c r="AF23" t="s">
        <v>591</v>
      </c>
      <c r="AG23" t="s">
        <v>592</v>
      </c>
      <c r="AH23" t="s">
        <v>491</v>
      </c>
      <c r="AI23" t="s">
        <v>110</v>
      </c>
      <c r="AJ23" t="s">
        <v>401</v>
      </c>
      <c r="AK23" t="s">
        <v>108</v>
      </c>
      <c r="AL23" t="s">
        <v>129</v>
      </c>
      <c r="AM23" t="s">
        <v>128</v>
      </c>
      <c r="AN23" t="s">
        <v>179</v>
      </c>
      <c r="AO23" t="s">
        <v>284</v>
      </c>
      <c r="AP23" t="s">
        <v>255</v>
      </c>
      <c r="AQ23" t="s">
        <v>179</v>
      </c>
      <c r="AR23" t="s">
        <v>108</v>
      </c>
      <c r="AS23" t="s">
        <v>134</v>
      </c>
      <c r="AT23" t="s">
        <v>135</v>
      </c>
      <c r="AU23" t="s">
        <v>136</v>
      </c>
      <c r="AV23" t="s">
        <v>137</v>
      </c>
      <c r="AW23" t="s">
        <v>138</v>
      </c>
      <c r="AX23" t="s">
        <v>139</v>
      </c>
      <c r="AY23" t="s">
        <v>138</v>
      </c>
      <c r="AZ23" t="s">
        <v>138</v>
      </c>
      <c r="BA23" t="s">
        <v>140</v>
      </c>
      <c r="BB23" t="s">
        <v>141</v>
      </c>
      <c r="BC23" t="s">
        <v>593</v>
      </c>
      <c r="BD23" t="s">
        <v>594</v>
      </c>
      <c r="BE23" t="s">
        <v>595</v>
      </c>
      <c r="BF23" t="s">
        <v>596</v>
      </c>
      <c r="BG23" t="s">
        <v>597</v>
      </c>
      <c r="BH23" t="s">
        <v>598</v>
      </c>
      <c r="BI23" t="s">
        <v>599</v>
      </c>
      <c r="BJ23" t="s">
        <v>600</v>
      </c>
      <c r="BK23" t="s">
        <v>601</v>
      </c>
      <c r="BL23" t="s">
        <v>384</v>
      </c>
      <c r="BM23" t="s">
        <v>152</v>
      </c>
      <c r="BN23" t="s">
        <v>153</v>
      </c>
      <c r="BO23" t="s">
        <v>154</v>
      </c>
      <c r="BP23" t="s">
        <v>155</v>
      </c>
      <c r="BQ23" t="s">
        <v>156</v>
      </c>
      <c r="BR23" t="s">
        <v>154</v>
      </c>
      <c r="BS23" t="s">
        <v>157</v>
      </c>
      <c r="BT23" t="s">
        <v>158</v>
      </c>
      <c r="BU23" t="s">
        <v>159</v>
      </c>
      <c r="BV23" t="s">
        <v>138</v>
      </c>
      <c r="BW23" t="s">
        <v>91</v>
      </c>
      <c r="BX23" t="s">
        <v>160</v>
      </c>
      <c r="BY23" t="s">
        <v>161</v>
      </c>
      <c r="BZ23" t="s">
        <v>91</v>
      </c>
      <c r="CA23" t="s">
        <v>162</v>
      </c>
      <c r="CB23" t="s">
        <v>163</v>
      </c>
      <c r="CC23" t="s">
        <v>164</v>
      </c>
    </row>
    <row r="24" spans="1:81" x14ac:dyDescent="0.2">
      <c r="A24" t="s">
        <v>602</v>
      </c>
      <c r="B24" t="s">
        <v>603</v>
      </c>
      <c r="C24" t="s">
        <v>110</v>
      </c>
      <c r="D24" t="s">
        <v>111</v>
      </c>
      <c r="E24" t="s">
        <v>112</v>
      </c>
      <c r="F24" t="s">
        <v>91</v>
      </c>
      <c r="G24" t="s">
        <v>838</v>
      </c>
      <c r="H24" t="s">
        <v>839</v>
      </c>
      <c r="I24" t="s">
        <v>91</v>
      </c>
      <c r="J24">
        <f t="shared" si="0"/>
        <v>-2.7102822941683414E-4</v>
      </c>
      <c r="K24">
        <f t="shared" si="1"/>
        <v>1.89952728</v>
      </c>
      <c r="L24">
        <f t="shared" si="2"/>
        <v>-2.7106690576768062E-4</v>
      </c>
      <c r="M24">
        <f t="shared" si="3"/>
        <v>-8.7449386223161264E-3</v>
      </c>
      <c r="N24" t="s">
        <v>604</v>
      </c>
      <c r="O24" t="s">
        <v>605</v>
      </c>
      <c r="P24">
        <f t="shared" si="4"/>
        <v>4.5812972153776226</v>
      </c>
      <c r="Q24">
        <f t="shared" si="5"/>
        <v>3.1717412153776223</v>
      </c>
      <c r="R24" t="s">
        <v>606</v>
      </c>
      <c r="S24" t="s">
        <v>607</v>
      </c>
      <c r="T24">
        <f t="shared" si="6"/>
        <v>45.220582522728478</v>
      </c>
      <c r="U24">
        <f t="shared" si="7"/>
        <v>0.4417875</v>
      </c>
      <c r="V24" t="s">
        <v>117</v>
      </c>
      <c r="W24" t="s">
        <v>608</v>
      </c>
      <c r="X24" t="s">
        <v>609</v>
      </c>
      <c r="Y24" t="s">
        <v>610</v>
      </c>
      <c r="Z24" t="s">
        <v>611</v>
      </c>
      <c r="AA24">
        <f t="shared" si="8"/>
        <v>31.27</v>
      </c>
      <c r="AB24" t="s">
        <v>327</v>
      </c>
      <c r="AC24" t="s">
        <v>122</v>
      </c>
      <c r="AD24" t="s">
        <v>612</v>
      </c>
      <c r="AE24" t="s">
        <v>613</v>
      </c>
      <c r="AF24" t="s">
        <v>614</v>
      </c>
      <c r="AG24" t="s">
        <v>592</v>
      </c>
      <c r="AH24" t="s">
        <v>615</v>
      </c>
      <c r="AI24" t="s">
        <v>110</v>
      </c>
      <c r="AJ24" t="s">
        <v>401</v>
      </c>
      <c r="AK24" t="s">
        <v>108</v>
      </c>
      <c r="AL24" t="s">
        <v>128</v>
      </c>
      <c r="AM24" t="s">
        <v>255</v>
      </c>
      <c r="AN24" t="s">
        <v>179</v>
      </c>
      <c r="AO24" t="s">
        <v>256</v>
      </c>
      <c r="AP24" t="s">
        <v>129</v>
      </c>
      <c r="AQ24" t="s">
        <v>179</v>
      </c>
      <c r="AR24" t="s">
        <v>108</v>
      </c>
      <c r="AS24" t="s">
        <v>134</v>
      </c>
      <c r="AT24" t="s">
        <v>135</v>
      </c>
      <c r="AU24" t="s">
        <v>136</v>
      </c>
      <c r="AV24" t="s">
        <v>137</v>
      </c>
      <c r="AW24" t="s">
        <v>138</v>
      </c>
      <c r="AX24" t="s">
        <v>139</v>
      </c>
      <c r="AY24" t="s">
        <v>138</v>
      </c>
      <c r="AZ24" t="s">
        <v>138</v>
      </c>
      <c r="BA24" t="s">
        <v>140</v>
      </c>
      <c r="BB24" t="s">
        <v>141</v>
      </c>
      <c r="BC24" t="s">
        <v>616</v>
      </c>
      <c r="BD24" t="s">
        <v>617</v>
      </c>
      <c r="BE24" t="s">
        <v>618</v>
      </c>
      <c r="BF24" t="s">
        <v>619</v>
      </c>
      <c r="BG24" t="s">
        <v>620</v>
      </c>
      <c r="BH24" t="s">
        <v>621</v>
      </c>
      <c r="BI24" t="s">
        <v>622</v>
      </c>
      <c r="BJ24" t="s">
        <v>623</v>
      </c>
      <c r="BK24" t="s">
        <v>624</v>
      </c>
      <c r="BL24" t="s">
        <v>384</v>
      </c>
      <c r="BM24" t="s">
        <v>152</v>
      </c>
      <c r="BN24" t="s">
        <v>153</v>
      </c>
      <c r="BO24" t="s">
        <v>154</v>
      </c>
      <c r="BP24" t="s">
        <v>155</v>
      </c>
      <c r="BQ24" t="s">
        <v>156</v>
      </c>
      <c r="BR24" t="s">
        <v>154</v>
      </c>
      <c r="BS24" t="s">
        <v>157</v>
      </c>
      <c r="BT24" t="s">
        <v>158</v>
      </c>
      <c r="BU24" t="s">
        <v>159</v>
      </c>
      <c r="BV24" t="s">
        <v>138</v>
      </c>
      <c r="BW24" t="s">
        <v>91</v>
      </c>
      <c r="BX24" t="s">
        <v>160</v>
      </c>
      <c r="BY24" t="s">
        <v>161</v>
      </c>
      <c r="BZ24" t="s">
        <v>91</v>
      </c>
      <c r="CA24" t="s">
        <v>162</v>
      </c>
      <c r="CB24" t="s">
        <v>163</v>
      </c>
      <c r="CC24" t="s">
        <v>164</v>
      </c>
    </row>
    <row r="25" spans="1:81" x14ac:dyDescent="0.2">
      <c r="A25" t="s">
        <v>625</v>
      </c>
      <c r="B25" t="s">
        <v>626</v>
      </c>
      <c r="C25" t="s">
        <v>110</v>
      </c>
      <c r="D25" t="s">
        <v>111</v>
      </c>
      <c r="E25" t="s">
        <v>112</v>
      </c>
      <c r="F25" t="s">
        <v>91</v>
      </c>
      <c r="G25" t="s">
        <v>838</v>
      </c>
      <c r="H25">
        <v>11</v>
      </c>
      <c r="I25" t="s">
        <v>840</v>
      </c>
      <c r="J25">
        <f t="shared" si="0"/>
        <v>3.1088085563001381E-3</v>
      </c>
      <c r="K25">
        <f t="shared" si="1"/>
        <v>1.8958491199999996</v>
      </c>
      <c r="L25">
        <f t="shared" si="2"/>
        <v>3.103719085651848E-3</v>
      </c>
      <c r="M25">
        <f t="shared" si="3"/>
        <v>9.9552125627959315E-2</v>
      </c>
      <c r="N25" t="s">
        <v>627</v>
      </c>
      <c r="O25" t="s">
        <v>628</v>
      </c>
      <c r="P25">
        <f t="shared" si="4"/>
        <v>4.5630800804799456</v>
      </c>
      <c r="Q25">
        <f t="shared" si="5"/>
        <v>3.1540690804799456</v>
      </c>
      <c r="R25" t="s">
        <v>629</v>
      </c>
      <c r="S25" t="s">
        <v>630</v>
      </c>
      <c r="T25">
        <f t="shared" si="6"/>
        <v>45.036321362810362</v>
      </c>
      <c r="U25">
        <f t="shared" si="7"/>
        <v>0.4417875</v>
      </c>
      <c r="V25" t="s">
        <v>117</v>
      </c>
      <c r="W25" t="s">
        <v>631</v>
      </c>
      <c r="X25" t="s">
        <v>632</v>
      </c>
      <c r="Y25" t="s">
        <v>633</v>
      </c>
      <c r="Z25" t="s">
        <v>634</v>
      </c>
      <c r="AA25">
        <f t="shared" si="8"/>
        <v>31.2</v>
      </c>
      <c r="AB25" t="s">
        <v>395</v>
      </c>
      <c r="AC25" t="s">
        <v>328</v>
      </c>
      <c r="AD25" t="s">
        <v>635</v>
      </c>
      <c r="AE25" t="s">
        <v>636</v>
      </c>
      <c r="AF25" t="s">
        <v>637</v>
      </c>
      <c r="AG25" t="s">
        <v>638</v>
      </c>
      <c r="AH25" t="s">
        <v>615</v>
      </c>
      <c r="AI25" t="s">
        <v>110</v>
      </c>
      <c r="AJ25" t="s">
        <v>401</v>
      </c>
      <c r="AK25" t="s">
        <v>108</v>
      </c>
      <c r="AL25" t="s">
        <v>255</v>
      </c>
      <c r="AM25" t="s">
        <v>135</v>
      </c>
      <c r="AN25" t="s">
        <v>179</v>
      </c>
      <c r="AO25" t="s">
        <v>256</v>
      </c>
      <c r="AP25" t="s">
        <v>423</v>
      </c>
      <c r="AQ25" t="s">
        <v>179</v>
      </c>
      <c r="AR25" t="s">
        <v>108</v>
      </c>
      <c r="AS25" t="s">
        <v>134</v>
      </c>
      <c r="AT25" t="s">
        <v>135</v>
      </c>
      <c r="AU25" t="s">
        <v>136</v>
      </c>
      <c r="AV25" t="s">
        <v>137</v>
      </c>
      <c r="AW25" t="s">
        <v>138</v>
      </c>
      <c r="AX25" t="s">
        <v>139</v>
      </c>
      <c r="AY25" t="s">
        <v>138</v>
      </c>
      <c r="AZ25" t="s">
        <v>138</v>
      </c>
      <c r="BA25" t="s">
        <v>140</v>
      </c>
      <c r="BB25" t="s">
        <v>141</v>
      </c>
      <c r="BC25" t="s">
        <v>639</v>
      </c>
      <c r="BD25" t="s">
        <v>640</v>
      </c>
      <c r="BE25" t="s">
        <v>641</v>
      </c>
      <c r="BF25" t="s">
        <v>642</v>
      </c>
      <c r="BG25" t="s">
        <v>643</v>
      </c>
      <c r="BH25" t="s">
        <v>644</v>
      </c>
      <c r="BI25" t="s">
        <v>645</v>
      </c>
      <c r="BJ25" t="s">
        <v>646</v>
      </c>
      <c r="BK25" t="s">
        <v>647</v>
      </c>
      <c r="BL25" t="s">
        <v>363</v>
      </c>
      <c r="BM25" t="s">
        <v>152</v>
      </c>
      <c r="BN25" t="s">
        <v>153</v>
      </c>
      <c r="BO25" t="s">
        <v>154</v>
      </c>
      <c r="BP25" t="s">
        <v>155</v>
      </c>
      <c r="BQ25" t="s">
        <v>156</v>
      </c>
      <c r="BR25" t="s">
        <v>154</v>
      </c>
      <c r="BS25" t="s">
        <v>157</v>
      </c>
      <c r="BT25" t="s">
        <v>158</v>
      </c>
      <c r="BU25" t="s">
        <v>159</v>
      </c>
      <c r="BV25" t="s">
        <v>138</v>
      </c>
      <c r="BW25" t="s">
        <v>91</v>
      </c>
      <c r="BX25" t="s">
        <v>160</v>
      </c>
      <c r="BY25" t="s">
        <v>161</v>
      </c>
      <c r="BZ25" t="s">
        <v>91</v>
      </c>
      <c r="CA25" t="s">
        <v>162</v>
      </c>
      <c r="CB25" t="s">
        <v>163</v>
      </c>
      <c r="CC25" t="s">
        <v>164</v>
      </c>
    </row>
    <row r="26" spans="1:81" x14ac:dyDescent="0.2">
      <c r="A26" t="s">
        <v>648</v>
      </c>
      <c r="B26" t="s">
        <v>649</v>
      </c>
      <c r="C26" t="s">
        <v>110</v>
      </c>
      <c r="D26" t="s">
        <v>111</v>
      </c>
      <c r="E26" t="s">
        <v>112</v>
      </c>
      <c r="F26" t="s">
        <v>91</v>
      </c>
      <c r="G26" t="s">
        <v>838</v>
      </c>
      <c r="H26">
        <v>11</v>
      </c>
      <c r="I26" t="s">
        <v>841</v>
      </c>
      <c r="J26">
        <f t="shared" si="0"/>
        <v>1.2252883365509105E-2</v>
      </c>
      <c r="K26">
        <f t="shared" si="1"/>
        <v>1.8940079999999999</v>
      </c>
      <c r="L26">
        <f t="shared" si="2"/>
        <v>1.2174125440988453E-2</v>
      </c>
      <c r="M26">
        <f t="shared" si="3"/>
        <v>0.36368192352043943</v>
      </c>
      <c r="N26" t="s">
        <v>650</v>
      </c>
      <c r="O26" t="s">
        <v>651</v>
      </c>
      <c r="P26">
        <f t="shared" si="4"/>
        <v>4.3518378576231838</v>
      </c>
      <c r="Q26">
        <f t="shared" si="5"/>
        <v>2.9407468576231839</v>
      </c>
      <c r="R26" t="s">
        <v>652</v>
      </c>
      <c r="S26" t="s">
        <v>653</v>
      </c>
      <c r="T26">
        <f t="shared" si="6"/>
        <v>42.951419834417528</v>
      </c>
      <c r="U26">
        <f t="shared" si="7"/>
        <v>0.4417875</v>
      </c>
      <c r="V26" t="s">
        <v>117</v>
      </c>
      <c r="W26" t="s">
        <v>609</v>
      </c>
      <c r="X26" t="s">
        <v>654</v>
      </c>
      <c r="Y26" t="s">
        <v>655</v>
      </c>
      <c r="Z26" t="s">
        <v>656</v>
      </c>
      <c r="AA26">
        <f t="shared" si="8"/>
        <v>30.37</v>
      </c>
      <c r="AB26" t="s">
        <v>395</v>
      </c>
      <c r="AC26" t="s">
        <v>203</v>
      </c>
      <c r="AD26" t="s">
        <v>328</v>
      </c>
      <c r="AE26" t="s">
        <v>657</v>
      </c>
      <c r="AF26" t="s">
        <v>658</v>
      </c>
      <c r="AG26" t="s">
        <v>659</v>
      </c>
      <c r="AH26" t="s">
        <v>615</v>
      </c>
      <c r="AI26" t="s">
        <v>110</v>
      </c>
      <c r="AJ26" t="s">
        <v>401</v>
      </c>
      <c r="AK26" t="s">
        <v>108</v>
      </c>
      <c r="AL26" t="s">
        <v>128</v>
      </c>
      <c r="AM26" t="s">
        <v>255</v>
      </c>
      <c r="AN26" t="s">
        <v>179</v>
      </c>
      <c r="AO26" t="s">
        <v>129</v>
      </c>
      <c r="AP26" t="s">
        <v>284</v>
      </c>
      <c r="AQ26" t="s">
        <v>179</v>
      </c>
      <c r="AR26" t="s">
        <v>108</v>
      </c>
      <c r="AS26" t="s">
        <v>134</v>
      </c>
      <c r="AT26" t="s">
        <v>135</v>
      </c>
      <c r="AU26" t="s">
        <v>136</v>
      </c>
      <c r="AV26" t="s">
        <v>137</v>
      </c>
      <c r="AW26" t="s">
        <v>138</v>
      </c>
      <c r="AX26" t="s">
        <v>139</v>
      </c>
      <c r="AY26" t="s">
        <v>138</v>
      </c>
      <c r="AZ26" t="s">
        <v>138</v>
      </c>
      <c r="BA26" t="s">
        <v>140</v>
      </c>
      <c r="BB26" t="s">
        <v>141</v>
      </c>
      <c r="BC26" t="s">
        <v>660</v>
      </c>
      <c r="BD26" t="s">
        <v>661</v>
      </c>
      <c r="BE26" t="s">
        <v>662</v>
      </c>
      <c r="BF26" t="s">
        <v>663</v>
      </c>
      <c r="BG26" t="s">
        <v>664</v>
      </c>
      <c r="BH26" t="s">
        <v>665</v>
      </c>
      <c r="BI26" t="s">
        <v>666</v>
      </c>
      <c r="BJ26" t="s">
        <v>667</v>
      </c>
      <c r="BK26" t="s">
        <v>668</v>
      </c>
      <c r="BL26" t="s">
        <v>217</v>
      </c>
      <c r="BM26" t="s">
        <v>152</v>
      </c>
      <c r="BN26" t="s">
        <v>153</v>
      </c>
      <c r="BO26" t="s">
        <v>154</v>
      </c>
      <c r="BP26" t="s">
        <v>155</v>
      </c>
      <c r="BQ26" t="s">
        <v>156</v>
      </c>
      <c r="BR26" t="s">
        <v>154</v>
      </c>
      <c r="BS26" t="s">
        <v>157</v>
      </c>
      <c r="BT26" t="s">
        <v>158</v>
      </c>
      <c r="BU26" t="s">
        <v>159</v>
      </c>
      <c r="BV26" t="s">
        <v>138</v>
      </c>
      <c r="BW26" t="s">
        <v>91</v>
      </c>
      <c r="BX26" t="s">
        <v>160</v>
      </c>
      <c r="BY26" t="s">
        <v>161</v>
      </c>
      <c r="BZ26" t="s">
        <v>91</v>
      </c>
      <c r="CA26" t="s">
        <v>162</v>
      </c>
      <c r="CB26" t="s">
        <v>163</v>
      </c>
      <c r="CC26" t="s">
        <v>164</v>
      </c>
    </row>
    <row r="27" spans="1:81" x14ac:dyDescent="0.2">
      <c r="A27" t="s">
        <v>669</v>
      </c>
      <c r="B27" t="s">
        <v>670</v>
      </c>
      <c r="C27" t="s">
        <v>110</v>
      </c>
      <c r="D27" t="s">
        <v>111</v>
      </c>
      <c r="E27" t="s">
        <v>112</v>
      </c>
      <c r="F27" t="s">
        <v>91</v>
      </c>
      <c r="G27" t="s">
        <v>838</v>
      </c>
      <c r="H27">
        <v>12</v>
      </c>
      <c r="I27" t="s">
        <v>840</v>
      </c>
      <c r="J27">
        <f t="shared" si="0"/>
        <v>1.4995315516161984E-3</v>
      </c>
      <c r="K27">
        <f t="shared" si="1"/>
        <v>1.89952728</v>
      </c>
      <c r="L27">
        <f t="shared" si="2"/>
        <v>1.4983487198641007E-3</v>
      </c>
      <c r="M27">
        <f t="shared" si="3"/>
        <v>4.4693821348314955E-2</v>
      </c>
      <c r="N27" t="s">
        <v>671</v>
      </c>
      <c r="O27" t="s">
        <v>672</v>
      </c>
      <c r="P27">
        <f t="shared" si="4"/>
        <v>4.3344183783743171</v>
      </c>
      <c r="Q27">
        <f t="shared" si="5"/>
        <v>2.936752378374317</v>
      </c>
      <c r="R27" t="s">
        <v>673</v>
      </c>
      <c r="S27" t="s">
        <v>674</v>
      </c>
      <c r="T27">
        <f t="shared" si="6"/>
        <v>42.779494456911934</v>
      </c>
      <c r="U27">
        <f t="shared" si="7"/>
        <v>0.4417875</v>
      </c>
      <c r="V27" t="s">
        <v>117</v>
      </c>
      <c r="W27" t="s">
        <v>675</v>
      </c>
      <c r="X27" t="s">
        <v>676</v>
      </c>
      <c r="Y27" t="s">
        <v>677</v>
      </c>
      <c r="Z27" t="s">
        <v>678</v>
      </c>
      <c r="AA27">
        <f t="shared" si="8"/>
        <v>30.3</v>
      </c>
      <c r="AB27" t="s">
        <v>395</v>
      </c>
      <c r="AC27" t="s">
        <v>122</v>
      </c>
      <c r="AD27" t="s">
        <v>328</v>
      </c>
      <c r="AE27" t="s">
        <v>252</v>
      </c>
      <c r="AF27" t="s">
        <v>679</v>
      </c>
      <c r="AG27" t="s">
        <v>680</v>
      </c>
      <c r="AH27" t="s">
        <v>615</v>
      </c>
      <c r="AI27" t="s">
        <v>110</v>
      </c>
      <c r="AJ27" t="s">
        <v>401</v>
      </c>
      <c r="AK27" t="s">
        <v>108</v>
      </c>
      <c r="AL27" t="s">
        <v>255</v>
      </c>
      <c r="AM27" t="s">
        <v>128</v>
      </c>
      <c r="AN27" t="s">
        <v>179</v>
      </c>
      <c r="AO27" t="s">
        <v>255</v>
      </c>
      <c r="AP27" t="s">
        <v>307</v>
      </c>
      <c r="AQ27" t="s">
        <v>179</v>
      </c>
      <c r="AR27" t="s">
        <v>108</v>
      </c>
      <c r="AS27" t="s">
        <v>134</v>
      </c>
      <c r="AT27" t="s">
        <v>135</v>
      </c>
      <c r="AU27" t="s">
        <v>136</v>
      </c>
      <c r="AV27" t="s">
        <v>137</v>
      </c>
      <c r="AW27" t="s">
        <v>138</v>
      </c>
      <c r="AX27" t="s">
        <v>139</v>
      </c>
      <c r="AY27" t="s">
        <v>138</v>
      </c>
      <c r="AZ27" t="s">
        <v>138</v>
      </c>
      <c r="BA27" t="s">
        <v>140</v>
      </c>
      <c r="BB27" t="s">
        <v>141</v>
      </c>
      <c r="BC27" t="s">
        <v>681</v>
      </c>
      <c r="BD27" t="s">
        <v>682</v>
      </c>
      <c r="BE27" t="s">
        <v>683</v>
      </c>
      <c r="BF27" t="s">
        <v>684</v>
      </c>
      <c r="BG27" t="s">
        <v>685</v>
      </c>
      <c r="BH27" t="s">
        <v>686</v>
      </c>
      <c r="BI27" t="s">
        <v>687</v>
      </c>
      <c r="BJ27" t="s">
        <v>688</v>
      </c>
      <c r="BK27" t="s">
        <v>689</v>
      </c>
      <c r="BL27" t="s">
        <v>241</v>
      </c>
      <c r="BM27" t="s">
        <v>152</v>
      </c>
      <c r="BN27" t="s">
        <v>153</v>
      </c>
      <c r="BO27" t="s">
        <v>154</v>
      </c>
      <c r="BP27" t="s">
        <v>155</v>
      </c>
      <c r="BQ27" t="s">
        <v>156</v>
      </c>
      <c r="BR27" t="s">
        <v>154</v>
      </c>
      <c r="BS27" t="s">
        <v>157</v>
      </c>
      <c r="BT27" t="s">
        <v>158</v>
      </c>
      <c r="BU27" t="s">
        <v>159</v>
      </c>
      <c r="BV27" t="s">
        <v>138</v>
      </c>
      <c r="BW27" t="s">
        <v>91</v>
      </c>
      <c r="BX27" t="s">
        <v>160</v>
      </c>
      <c r="BY27" t="s">
        <v>161</v>
      </c>
      <c r="BZ27" t="s">
        <v>91</v>
      </c>
      <c r="CA27" t="s">
        <v>162</v>
      </c>
      <c r="CB27" t="s">
        <v>163</v>
      </c>
      <c r="CC27" t="s">
        <v>164</v>
      </c>
    </row>
    <row r="28" spans="1:81" x14ac:dyDescent="0.2">
      <c r="A28" t="s">
        <v>690</v>
      </c>
      <c r="B28" t="s">
        <v>691</v>
      </c>
      <c r="C28" t="s">
        <v>110</v>
      </c>
      <c r="D28" t="s">
        <v>111</v>
      </c>
      <c r="E28" t="s">
        <v>112</v>
      </c>
      <c r="F28" t="s">
        <v>91</v>
      </c>
      <c r="G28" t="s">
        <v>838</v>
      </c>
      <c r="H28">
        <v>12</v>
      </c>
      <c r="I28" t="s">
        <v>841</v>
      </c>
      <c r="J28">
        <f t="shared" si="0"/>
        <v>6.9195611713026078E-3</v>
      </c>
      <c r="K28">
        <f t="shared" si="1"/>
        <v>1.89768888</v>
      </c>
      <c r="L28">
        <f t="shared" si="2"/>
        <v>6.8944219743063201E-3</v>
      </c>
      <c r="M28">
        <f t="shared" si="3"/>
        <v>0.20113287225344167</v>
      </c>
      <c r="N28" t="s">
        <v>692</v>
      </c>
      <c r="O28" t="s">
        <v>693</v>
      </c>
      <c r="P28">
        <f t="shared" si="4"/>
        <v>4.2727009329641259</v>
      </c>
      <c r="Q28">
        <f t="shared" si="5"/>
        <v>2.8727939329641261</v>
      </c>
      <c r="R28" t="s">
        <v>694</v>
      </c>
      <c r="S28" t="s">
        <v>695</v>
      </c>
      <c r="T28">
        <f t="shared" si="6"/>
        <v>42.17452307732826</v>
      </c>
      <c r="U28">
        <f t="shared" si="7"/>
        <v>0.4417875</v>
      </c>
      <c r="V28" t="s">
        <v>117</v>
      </c>
      <c r="W28" t="s">
        <v>696</v>
      </c>
      <c r="X28" t="s">
        <v>697</v>
      </c>
      <c r="Y28" t="s">
        <v>698</v>
      </c>
      <c r="Z28" t="s">
        <v>699</v>
      </c>
      <c r="AA28">
        <f t="shared" si="8"/>
        <v>30.05</v>
      </c>
      <c r="AB28" t="s">
        <v>327</v>
      </c>
      <c r="AC28" t="s">
        <v>229</v>
      </c>
      <c r="AD28" t="s">
        <v>203</v>
      </c>
      <c r="AE28" t="s">
        <v>252</v>
      </c>
      <c r="AF28" t="s">
        <v>700</v>
      </c>
      <c r="AG28" t="s">
        <v>701</v>
      </c>
      <c r="AH28" t="s">
        <v>615</v>
      </c>
      <c r="AI28" t="s">
        <v>110</v>
      </c>
      <c r="AJ28" t="s">
        <v>401</v>
      </c>
      <c r="AK28" t="s">
        <v>108</v>
      </c>
      <c r="AL28" t="s">
        <v>255</v>
      </c>
      <c r="AM28" t="s">
        <v>255</v>
      </c>
      <c r="AN28" t="s">
        <v>179</v>
      </c>
      <c r="AO28" t="s">
        <v>206</v>
      </c>
      <c r="AP28" t="s">
        <v>284</v>
      </c>
      <c r="AQ28" t="s">
        <v>179</v>
      </c>
      <c r="AR28" t="s">
        <v>108</v>
      </c>
      <c r="AS28" t="s">
        <v>134</v>
      </c>
      <c r="AT28" t="s">
        <v>135</v>
      </c>
      <c r="AU28" t="s">
        <v>136</v>
      </c>
      <c r="AV28" t="s">
        <v>137</v>
      </c>
      <c r="AW28" t="s">
        <v>138</v>
      </c>
      <c r="AX28" t="s">
        <v>139</v>
      </c>
      <c r="AY28" t="s">
        <v>138</v>
      </c>
      <c r="AZ28" t="s">
        <v>138</v>
      </c>
      <c r="BA28" t="s">
        <v>140</v>
      </c>
      <c r="BB28" t="s">
        <v>141</v>
      </c>
      <c r="BC28" t="s">
        <v>702</v>
      </c>
      <c r="BD28" t="s">
        <v>703</v>
      </c>
      <c r="BE28" t="s">
        <v>704</v>
      </c>
      <c r="BF28" t="s">
        <v>705</v>
      </c>
      <c r="BG28" t="s">
        <v>706</v>
      </c>
      <c r="BH28" t="s">
        <v>707</v>
      </c>
      <c r="BI28" t="s">
        <v>708</v>
      </c>
      <c r="BJ28" t="s">
        <v>709</v>
      </c>
      <c r="BK28" t="s">
        <v>710</v>
      </c>
      <c r="BL28" t="s">
        <v>433</v>
      </c>
      <c r="BM28" t="s">
        <v>152</v>
      </c>
      <c r="BN28" t="s">
        <v>153</v>
      </c>
      <c r="BO28" t="s">
        <v>154</v>
      </c>
      <c r="BP28" t="s">
        <v>155</v>
      </c>
      <c r="BQ28" t="s">
        <v>156</v>
      </c>
      <c r="BR28" t="s">
        <v>154</v>
      </c>
      <c r="BS28" t="s">
        <v>157</v>
      </c>
      <c r="BT28" t="s">
        <v>158</v>
      </c>
      <c r="BU28" t="s">
        <v>159</v>
      </c>
      <c r="BV28" t="s">
        <v>138</v>
      </c>
      <c r="BW28" t="s">
        <v>91</v>
      </c>
      <c r="BX28" t="s">
        <v>160</v>
      </c>
      <c r="BY28" t="s">
        <v>161</v>
      </c>
      <c r="BZ28" t="s">
        <v>91</v>
      </c>
      <c r="CA28" t="s">
        <v>162</v>
      </c>
      <c r="CB28" t="s">
        <v>163</v>
      </c>
      <c r="CC28" t="s">
        <v>164</v>
      </c>
    </row>
    <row r="29" spans="1:81" x14ac:dyDescent="0.2">
      <c r="A29" t="s">
        <v>711</v>
      </c>
      <c r="B29" t="s">
        <v>712</v>
      </c>
      <c r="C29" t="s">
        <v>110</v>
      </c>
      <c r="D29" t="s">
        <v>111</v>
      </c>
      <c r="E29" t="s">
        <v>112</v>
      </c>
      <c r="F29" t="s">
        <v>91</v>
      </c>
      <c r="G29" t="s">
        <v>838</v>
      </c>
      <c r="H29">
        <v>14</v>
      </c>
      <c r="I29" t="s">
        <v>840</v>
      </c>
      <c r="J29">
        <f t="shared" si="0"/>
        <v>2.2460904345251906E-3</v>
      </c>
      <c r="K29">
        <f t="shared" si="1"/>
        <v>1.89768888</v>
      </c>
      <c r="L29">
        <f t="shared" si="2"/>
        <v>2.2434351214125994E-3</v>
      </c>
      <c r="M29">
        <f t="shared" si="3"/>
        <v>6.2052744852915558E-2</v>
      </c>
      <c r="N29" t="s">
        <v>713</v>
      </c>
      <c r="O29" t="s">
        <v>714</v>
      </c>
      <c r="P29">
        <f t="shared" si="4"/>
        <v>4.0873970279946041</v>
      </c>
      <c r="Q29">
        <f t="shared" si="5"/>
        <v>2.7274850279946041</v>
      </c>
      <c r="R29" t="s">
        <v>715</v>
      </c>
      <c r="S29" t="s">
        <v>716</v>
      </c>
      <c r="T29">
        <f t="shared" si="6"/>
        <v>40.337481772373472</v>
      </c>
      <c r="U29">
        <f t="shared" si="7"/>
        <v>0.4417875</v>
      </c>
      <c r="V29" t="s">
        <v>117</v>
      </c>
      <c r="W29" t="s">
        <v>717</v>
      </c>
      <c r="X29" t="s">
        <v>718</v>
      </c>
      <c r="Y29" t="s">
        <v>719</v>
      </c>
      <c r="Z29" t="s">
        <v>720</v>
      </c>
      <c r="AA29">
        <f t="shared" si="8"/>
        <v>29.28</v>
      </c>
      <c r="AB29" t="s">
        <v>464</v>
      </c>
      <c r="AC29" t="s">
        <v>229</v>
      </c>
      <c r="AD29" t="s">
        <v>203</v>
      </c>
      <c r="AE29" t="s">
        <v>252</v>
      </c>
      <c r="AF29" t="s">
        <v>721</v>
      </c>
      <c r="AG29" t="s">
        <v>701</v>
      </c>
      <c r="AH29" t="s">
        <v>615</v>
      </c>
      <c r="AI29" t="s">
        <v>110</v>
      </c>
      <c r="AJ29" t="s">
        <v>401</v>
      </c>
      <c r="AK29" t="s">
        <v>108</v>
      </c>
      <c r="AL29" t="s">
        <v>255</v>
      </c>
      <c r="AM29" t="s">
        <v>255</v>
      </c>
      <c r="AN29" t="s">
        <v>179</v>
      </c>
      <c r="AO29" t="s">
        <v>206</v>
      </c>
      <c r="AP29" t="s">
        <v>130</v>
      </c>
      <c r="AQ29" t="s">
        <v>179</v>
      </c>
      <c r="AR29" t="s">
        <v>108</v>
      </c>
      <c r="AS29" t="s">
        <v>134</v>
      </c>
      <c r="AT29" t="s">
        <v>135</v>
      </c>
      <c r="AU29" t="s">
        <v>136</v>
      </c>
      <c r="AV29" t="s">
        <v>137</v>
      </c>
      <c r="AW29" t="s">
        <v>138</v>
      </c>
      <c r="AX29" t="s">
        <v>139</v>
      </c>
      <c r="AY29" t="s">
        <v>138</v>
      </c>
      <c r="AZ29" t="s">
        <v>138</v>
      </c>
      <c r="BA29" t="s">
        <v>140</v>
      </c>
      <c r="BB29" t="s">
        <v>141</v>
      </c>
      <c r="BC29" t="s">
        <v>722</v>
      </c>
      <c r="BD29" t="s">
        <v>723</v>
      </c>
      <c r="BE29" t="s">
        <v>724</v>
      </c>
      <c r="BF29" t="s">
        <v>427</v>
      </c>
      <c r="BG29" t="s">
        <v>725</v>
      </c>
      <c r="BH29" t="s">
        <v>726</v>
      </c>
      <c r="BI29" t="s">
        <v>727</v>
      </c>
      <c r="BJ29" t="s">
        <v>728</v>
      </c>
      <c r="BK29" t="s">
        <v>729</v>
      </c>
      <c r="BL29" t="s">
        <v>384</v>
      </c>
      <c r="BM29" t="s">
        <v>152</v>
      </c>
      <c r="BN29" t="s">
        <v>153</v>
      </c>
      <c r="BO29" t="s">
        <v>154</v>
      </c>
      <c r="BP29" t="s">
        <v>155</v>
      </c>
      <c r="BQ29" t="s">
        <v>156</v>
      </c>
      <c r="BR29" t="s">
        <v>154</v>
      </c>
      <c r="BS29" t="s">
        <v>157</v>
      </c>
      <c r="BT29" t="s">
        <v>158</v>
      </c>
      <c r="BU29" t="s">
        <v>159</v>
      </c>
      <c r="BV29" t="s">
        <v>138</v>
      </c>
      <c r="BW29" t="s">
        <v>91</v>
      </c>
      <c r="BX29" t="s">
        <v>160</v>
      </c>
      <c r="BY29" t="s">
        <v>161</v>
      </c>
      <c r="BZ29" t="s">
        <v>91</v>
      </c>
      <c r="CA29" t="s">
        <v>162</v>
      </c>
      <c r="CB29" t="s">
        <v>163</v>
      </c>
      <c r="CC29" t="s">
        <v>164</v>
      </c>
    </row>
    <row r="30" spans="1:81" x14ac:dyDescent="0.2">
      <c r="A30" t="s">
        <v>730</v>
      </c>
      <c r="B30" t="s">
        <v>731</v>
      </c>
      <c r="C30" t="s">
        <v>110</v>
      </c>
      <c r="D30" t="s">
        <v>111</v>
      </c>
      <c r="E30" t="s">
        <v>112</v>
      </c>
      <c r="F30" t="s">
        <v>91</v>
      </c>
      <c r="G30" t="s">
        <v>838</v>
      </c>
      <c r="H30">
        <v>14</v>
      </c>
      <c r="I30" t="s">
        <v>841</v>
      </c>
      <c r="J30">
        <f t="shared" si="0"/>
        <v>7.9519982403341259E-3</v>
      </c>
      <c r="K30">
        <f t="shared" si="1"/>
        <v>1.8958491199999996</v>
      </c>
      <c r="L30">
        <f t="shared" si="2"/>
        <v>7.9187834914780462E-3</v>
      </c>
      <c r="M30">
        <f t="shared" si="3"/>
        <v>0.18756706216736357</v>
      </c>
      <c r="N30" t="s">
        <v>732</v>
      </c>
      <c r="O30" t="s">
        <v>733</v>
      </c>
      <c r="P30">
        <f t="shared" si="4"/>
        <v>3.698582529889245</v>
      </c>
      <c r="Q30">
        <f t="shared" si="5"/>
        <v>2.3402875298892449</v>
      </c>
      <c r="R30" t="s">
        <v>734</v>
      </c>
      <c r="S30" t="s">
        <v>735</v>
      </c>
      <c r="T30">
        <f t="shared" si="6"/>
        <v>36.500370372932444</v>
      </c>
      <c r="U30">
        <f t="shared" si="7"/>
        <v>0.4417875</v>
      </c>
      <c r="V30" t="s">
        <v>117</v>
      </c>
      <c r="W30" t="s">
        <v>736</v>
      </c>
      <c r="X30" t="s">
        <v>737</v>
      </c>
      <c r="Y30" t="s">
        <v>738</v>
      </c>
      <c r="Z30" t="s">
        <v>739</v>
      </c>
      <c r="AA30">
        <f t="shared" si="8"/>
        <v>27.56</v>
      </c>
      <c r="AB30" t="s">
        <v>464</v>
      </c>
      <c r="AC30" t="s">
        <v>328</v>
      </c>
      <c r="AD30" t="s">
        <v>328</v>
      </c>
      <c r="AE30" t="s">
        <v>740</v>
      </c>
      <c r="AF30" t="s">
        <v>741</v>
      </c>
      <c r="AG30" t="s">
        <v>742</v>
      </c>
      <c r="AH30" t="s">
        <v>615</v>
      </c>
      <c r="AI30" t="s">
        <v>110</v>
      </c>
      <c r="AJ30" t="s">
        <v>401</v>
      </c>
      <c r="AK30" t="s">
        <v>108</v>
      </c>
      <c r="AL30" t="s">
        <v>255</v>
      </c>
      <c r="AM30" t="s">
        <v>255</v>
      </c>
      <c r="AN30" t="s">
        <v>179</v>
      </c>
      <c r="AO30" t="s">
        <v>129</v>
      </c>
      <c r="AP30" t="s">
        <v>743</v>
      </c>
      <c r="AQ30" t="s">
        <v>179</v>
      </c>
      <c r="AR30" t="s">
        <v>108</v>
      </c>
      <c r="AS30" t="s">
        <v>134</v>
      </c>
      <c r="AT30" t="s">
        <v>135</v>
      </c>
      <c r="AU30" t="s">
        <v>136</v>
      </c>
      <c r="AV30" t="s">
        <v>137</v>
      </c>
      <c r="AW30" t="s">
        <v>138</v>
      </c>
      <c r="AX30" t="s">
        <v>139</v>
      </c>
      <c r="AY30" t="s">
        <v>138</v>
      </c>
      <c r="AZ30" t="s">
        <v>138</v>
      </c>
      <c r="BA30" t="s">
        <v>140</v>
      </c>
      <c r="BB30" t="s">
        <v>141</v>
      </c>
      <c r="BC30" t="s">
        <v>744</v>
      </c>
      <c r="BD30" t="s">
        <v>745</v>
      </c>
      <c r="BE30" t="s">
        <v>746</v>
      </c>
      <c r="BF30" t="s">
        <v>747</v>
      </c>
      <c r="BG30" t="s">
        <v>748</v>
      </c>
      <c r="BH30" t="s">
        <v>749</v>
      </c>
      <c r="BI30" t="s">
        <v>750</v>
      </c>
      <c r="BJ30" t="s">
        <v>751</v>
      </c>
      <c r="BK30" t="s">
        <v>752</v>
      </c>
      <c r="BL30" t="s">
        <v>384</v>
      </c>
      <c r="BM30" t="s">
        <v>152</v>
      </c>
      <c r="BN30" t="s">
        <v>153</v>
      </c>
      <c r="BO30" t="s">
        <v>154</v>
      </c>
      <c r="BP30" t="s">
        <v>155</v>
      </c>
      <c r="BQ30" t="s">
        <v>156</v>
      </c>
      <c r="BR30" t="s">
        <v>154</v>
      </c>
      <c r="BS30" t="s">
        <v>157</v>
      </c>
      <c r="BT30" t="s">
        <v>158</v>
      </c>
      <c r="BU30" t="s">
        <v>159</v>
      </c>
      <c r="BV30" t="s">
        <v>138</v>
      </c>
      <c r="BW30" t="s">
        <v>91</v>
      </c>
      <c r="BX30" t="s">
        <v>160</v>
      </c>
      <c r="BY30" t="s">
        <v>161</v>
      </c>
      <c r="BZ30" t="s">
        <v>91</v>
      </c>
      <c r="CA30" t="s">
        <v>162</v>
      </c>
      <c r="CB30" t="s">
        <v>163</v>
      </c>
      <c r="CC30" t="s">
        <v>164</v>
      </c>
    </row>
    <row r="31" spans="1:81" x14ac:dyDescent="0.2">
      <c r="A31" t="s">
        <v>753</v>
      </c>
      <c r="B31" t="s">
        <v>754</v>
      </c>
      <c r="C31" t="s">
        <v>110</v>
      </c>
      <c r="D31" t="s">
        <v>111</v>
      </c>
      <c r="E31" t="s">
        <v>112</v>
      </c>
      <c r="F31" t="s">
        <v>91</v>
      </c>
      <c r="G31" t="s">
        <v>838</v>
      </c>
      <c r="H31">
        <v>15</v>
      </c>
      <c r="I31" t="s">
        <v>840</v>
      </c>
      <c r="J31">
        <f t="shared" si="0"/>
        <v>2.0887095540414761E-3</v>
      </c>
      <c r="K31">
        <f t="shared" si="1"/>
        <v>1.89952728</v>
      </c>
      <c r="L31">
        <f t="shared" si="2"/>
        <v>2.086415343420031E-3</v>
      </c>
      <c r="M31">
        <f t="shared" si="3"/>
        <v>5.9270553117495614E-2</v>
      </c>
      <c r="N31" t="s">
        <v>755</v>
      </c>
      <c r="O31" t="s">
        <v>756</v>
      </c>
      <c r="P31">
        <f t="shared" si="4"/>
        <v>4.1563472798195003</v>
      </c>
      <c r="Q31">
        <f t="shared" si="5"/>
        <v>2.7999232798195002</v>
      </c>
      <c r="R31" t="s">
        <v>757</v>
      </c>
      <c r="S31" t="s">
        <v>758</v>
      </c>
      <c r="T31">
        <f t="shared" si="6"/>
        <v>41.021982627511846</v>
      </c>
      <c r="U31">
        <f t="shared" si="7"/>
        <v>0.4417875</v>
      </c>
      <c r="V31" t="s">
        <v>117</v>
      </c>
      <c r="W31" t="s">
        <v>759</v>
      </c>
      <c r="X31" t="s">
        <v>760</v>
      </c>
      <c r="Y31" t="s">
        <v>761</v>
      </c>
      <c r="Z31" t="s">
        <v>762</v>
      </c>
      <c r="AA31">
        <f t="shared" si="8"/>
        <v>29.57</v>
      </c>
      <c r="AB31" t="s">
        <v>395</v>
      </c>
      <c r="AC31" t="s">
        <v>122</v>
      </c>
      <c r="AD31" t="s">
        <v>203</v>
      </c>
      <c r="AE31" t="s">
        <v>397</v>
      </c>
      <c r="AF31" t="s">
        <v>763</v>
      </c>
      <c r="AG31" t="s">
        <v>764</v>
      </c>
      <c r="AH31" t="s">
        <v>765</v>
      </c>
      <c r="AI31" t="s">
        <v>110</v>
      </c>
      <c r="AJ31" t="s">
        <v>766</v>
      </c>
      <c r="AK31" t="s">
        <v>108</v>
      </c>
      <c r="AL31" t="s">
        <v>255</v>
      </c>
      <c r="AM31" t="s">
        <v>128</v>
      </c>
      <c r="AN31" t="s">
        <v>179</v>
      </c>
      <c r="AO31" t="s">
        <v>284</v>
      </c>
      <c r="AP31" t="s">
        <v>423</v>
      </c>
      <c r="AQ31" t="s">
        <v>179</v>
      </c>
      <c r="AR31" t="s">
        <v>108</v>
      </c>
      <c r="AS31" t="s">
        <v>134</v>
      </c>
      <c r="AT31" t="s">
        <v>135</v>
      </c>
      <c r="AU31" t="s">
        <v>136</v>
      </c>
      <c r="AV31" t="s">
        <v>137</v>
      </c>
      <c r="AW31" t="s">
        <v>138</v>
      </c>
      <c r="AX31" t="s">
        <v>139</v>
      </c>
      <c r="AY31" t="s">
        <v>138</v>
      </c>
      <c r="AZ31" t="s">
        <v>138</v>
      </c>
      <c r="BA31" t="s">
        <v>140</v>
      </c>
      <c r="BB31" t="s">
        <v>141</v>
      </c>
      <c r="BC31" t="s">
        <v>767</v>
      </c>
      <c r="BD31" t="s">
        <v>768</v>
      </c>
      <c r="BE31" t="s">
        <v>769</v>
      </c>
      <c r="BF31" t="s">
        <v>770</v>
      </c>
      <c r="BG31" t="s">
        <v>771</v>
      </c>
      <c r="BH31" t="s">
        <v>772</v>
      </c>
      <c r="BI31" t="s">
        <v>773</v>
      </c>
      <c r="BJ31" t="s">
        <v>774</v>
      </c>
      <c r="BK31" t="s">
        <v>775</v>
      </c>
      <c r="BL31" t="s">
        <v>477</v>
      </c>
      <c r="BM31" t="s">
        <v>152</v>
      </c>
      <c r="BN31" t="s">
        <v>153</v>
      </c>
      <c r="BO31" t="s">
        <v>154</v>
      </c>
      <c r="BP31" t="s">
        <v>155</v>
      </c>
      <c r="BQ31" t="s">
        <v>156</v>
      </c>
      <c r="BR31" t="s">
        <v>154</v>
      </c>
      <c r="BS31" t="s">
        <v>157</v>
      </c>
      <c r="BT31" t="s">
        <v>158</v>
      </c>
      <c r="BU31" t="s">
        <v>159</v>
      </c>
      <c r="BV31" t="s">
        <v>138</v>
      </c>
      <c r="BW31" t="s">
        <v>91</v>
      </c>
      <c r="BX31" t="s">
        <v>160</v>
      </c>
      <c r="BY31" t="s">
        <v>161</v>
      </c>
      <c r="BZ31" t="s">
        <v>91</v>
      </c>
      <c r="CA31" t="s">
        <v>162</v>
      </c>
      <c r="CB31" t="s">
        <v>163</v>
      </c>
      <c r="CC31" t="s">
        <v>164</v>
      </c>
    </row>
    <row r="32" spans="1:81" x14ac:dyDescent="0.2">
      <c r="A32" t="s">
        <v>776</v>
      </c>
      <c r="B32" t="s">
        <v>777</v>
      </c>
      <c r="C32" t="s">
        <v>110</v>
      </c>
      <c r="D32" t="s">
        <v>111</v>
      </c>
      <c r="E32" t="s">
        <v>112</v>
      </c>
      <c r="F32" t="s">
        <v>91</v>
      </c>
      <c r="G32" t="s">
        <v>838</v>
      </c>
      <c r="H32">
        <v>15</v>
      </c>
      <c r="I32" t="s">
        <v>841</v>
      </c>
      <c r="J32">
        <f t="shared" si="0"/>
        <v>7.169585796253407E-3</v>
      </c>
      <c r="K32">
        <f t="shared" si="1"/>
        <v>1.89952728</v>
      </c>
      <c r="L32">
        <f t="shared" si="2"/>
        <v>7.1426266285891903E-3</v>
      </c>
      <c r="M32">
        <f t="shared" si="3"/>
        <v>0.19348921207636935</v>
      </c>
      <c r="N32" t="s">
        <v>778</v>
      </c>
      <c r="O32" t="s">
        <v>779</v>
      </c>
      <c r="P32">
        <f t="shared" si="4"/>
        <v>4.0241005771236251</v>
      </c>
      <c r="Q32">
        <f t="shared" si="5"/>
        <v>2.6721485771236253</v>
      </c>
      <c r="R32" t="s">
        <v>780</v>
      </c>
      <c r="S32" t="s">
        <v>781</v>
      </c>
      <c r="T32">
        <f t="shared" si="6"/>
        <v>39.712825196127753</v>
      </c>
      <c r="U32">
        <f t="shared" si="7"/>
        <v>0.4417875</v>
      </c>
      <c r="V32" t="s">
        <v>117</v>
      </c>
      <c r="W32" t="s">
        <v>782</v>
      </c>
      <c r="X32" t="s">
        <v>783</v>
      </c>
      <c r="Y32" t="s">
        <v>784</v>
      </c>
      <c r="Z32" t="s">
        <v>785</v>
      </c>
      <c r="AA32">
        <f t="shared" si="8"/>
        <v>29.01</v>
      </c>
      <c r="AB32" t="s">
        <v>464</v>
      </c>
      <c r="AC32" t="s">
        <v>122</v>
      </c>
      <c r="AD32" t="s">
        <v>786</v>
      </c>
      <c r="AE32" t="s">
        <v>488</v>
      </c>
      <c r="AF32" t="s">
        <v>787</v>
      </c>
      <c r="AG32" t="s">
        <v>788</v>
      </c>
      <c r="AH32" t="s">
        <v>765</v>
      </c>
      <c r="AI32" t="s">
        <v>110</v>
      </c>
      <c r="AJ32" t="s">
        <v>766</v>
      </c>
      <c r="AK32" t="s">
        <v>108</v>
      </c>
      <c r="AL32" t="s">
        <v>135</v>
      </c>
      <c r="AM32" t="s">
        <v>135</v>
      </c>
      <c r="AN32" t="s">
        <v>179</v>
      </c>
      <c r="AO32" t="s">
        <v>135</v>
      </c>
      <c r="AP32" t="s">
        <v>129</v>
      </c>
      <c r="AQ32" t="s">
        <v>179</v>
      </c>
      <c r="AR32" t="s">
        <v>108</v>
      </c>
      <c r="AS32" t="s">
        <v>134</v>
      </c>
      <c r="AT32" t="s">
        <v>135</v>
      </c>
      <c r="AU32" t="s">
        <v>136</v>
      </c>
      <c r="AV32" t="s">
        <v>137</v>
      </c>
      <c r="AW32" t="s">
        <v>138</v>
      </c>
      <c r="AX32" t="s">
        <v>139</v>
      </c>
      <c r="AY32" t="s">
        <v>138</v>
      </c>
      <c r="AZ32" t="s">
        <v>138</v>
      </c>
      <c r="BA32" t="s">
        <v>140</v>
      </c>
      <c r="BB32" t="s">
        <v>141</v>
      </c>
      <c r="BC32" t="s">
        <v>789</v>
      </c>
      <c r="BD32" t="s">
        <v>790</v>
      </c>
      <c r="BE32" t="s">
        <v>791</v>
      </c>
      <c r="BF32" t="s">
        <v>792</v>
      </c>
      <c r="BG32" t="s">
        <v>793</v>
      </c>
      <c r="BH32" t="s">
        <v>794</v>
      </c>
      <c r="BI32" t="s">
        <v>795</v>
      </c>
      <c r="BJ32" t="s">
        <v>796</v>
      </c>
      <c r="BK32" t="s">
        <v>797</v>
      </c>
      <c r="BL32" t="s">
        <v>217</v>
      </c>
      <c r="BM32" t="s">
        <v>152</v>
      </c>
      <c r="BN32" t="s">
        <v>153</v>
      </c>
      <c r="BO32" t="s">
        <v>154</v>
      </c>
      <c r="BP32" t="s">
        <v>155</v>
      </c>
      <c r="BQ32" t="s">
        <v>156</v>
      </c>
      <c r="BR32" t="s">
        <v>154</v>
      </c>
      <c r="BS32" t="s">
        <v>157</v>
      </c>
      <c r="BT32" t="s">
        <v>158</v>
      </c>
      <c r="BU32" t="s">
        <v>159</v>
      </c>
      <c r="BV32" t="s">
        <v>138</v>
      </c>
      <c r="BW32" t="s">
        <v>91</v>
      </c>
      <c r="BX32" t="s">
        <v>160</v>
      </c>
      <c r="BY32" t="s">
        <v>161</v>
      </c>
      <c r="BZ32" t="s">
        <v>91</v>
      </c>
      <c r="CA32" t="s">
        <v>162</v>
      </c>
      <c r="CB32" t="s">
        <v>163</v>
      </c>
      <c r="CC32" t="s">
        <v>164</v>
      </c>
    </row>
    <row r="33" spans="1:81" x14ac:dyDescent="0.2">
      <c r="A33" t="s">
        <v>798</v>
      </c>
      <c r="B33" t="s">
        <v>799</v>
      </c>
      <c r="C33" t="s">
        <v>110</v>
      </c>
      <c r="D33" t="s">
        <v>111</v>
      </c>
      <c r="E33" t="s">
        <v>112</v>
      </c>
      <c r="F33" t="s">
        <v>91</v>
      </c>
      <c r="G33" t="s">
        <v>838</v>
      </c>
      <c r="H33">
        <v>13</v>
      </c>
      <c r="I33" t="s">
        <v>840</v>
      </c>
      <c r="J33">
        <f t="shared" si="0"/>
        <v>3.1649701078949139E-3</v>
      </c>
      <c r="K33">
        <f t="shared" si="1"/>
        <v>1.89952728</v>
      </c>
      <c r="L33">
        <f t="shared" si="2"/>
        <v>3.159705443689076E-3</v>
      </c>
      <c r="M33">
        <f t="shared" si="3"/>
        <v>9.4094015588989416E-2</v>
      </c>
      <c r="N33" t="s">
        <v>800</v>
      </c>
      <c r="O33" t="s">
        <v>801</v>
      </c>
      <c r="P33">
        <f t="shared" si="4"/>
        <v>4.2751548457844599</v>
      </c>
      <c r="Q33">
        <f t="shared" si="5"/>
        <v>2.9329828457844602</v>
      </c>
      <c r="R33" t="s">
        <v>802</v>
      </c>
      <c r="S33" t="s">
        <v>803</v>
      </c>
      <c r="T33">
        <f t="shared" si="6"/>
        <v>42.20291061978736</v>
      </c>
      <c r="U33">
        <f t="shared" si="7"/>
        <v>0.4417875</v>
      </c>
      <c r="V33" t="s">
        <v>117</v>
      </c>
      <c r="W33" t="s">
        <v>804</v>
      </c>
      <c r="X33" t="s">
        <v>805</v>
      </c>
      <c r="Y33" t="s">
        <v>571</v>
      </c>
      <c r="Z33" t="s">
        <v>806</v>
      </c>
      <c r="AA33">
        <f t="shared" si="8"/>
        <v>30.06</v>
      </c>
      <c r="AB33" t="s">
        <v>175</v>
      </c>
      <c r="AC33" t="s">
        <v>122</v>
      </c>
      <c r="AD33" t="s">
        <v>229</v>
      </c>
      <c r="AE33" t="s">
        <v>252</v>
      </c>
      <c r="AF33" t="s">
        <v>807</v>
      </c>
      <c r="AG33" t="s">
        <v>788</v>
      </c>
      <c r="AH33" t="s">
        <v>765</v>
      </c>
      <c r="AI33" t="s">
        <v>110</v>
      </c>
      <c r="AJ33" t="s">
        <v>766</v>
      </c>
      <c r="AK33" t="s">
        <v>108</v>
      </c>
      <c r="AL33" t="s">
        <v>255</v>
      </c>
      <c r="AM33" t="s">
        <v>255</v>
      </c>
      <c r="AN33" t="s">
        <v>179</v>
      </c>
      <c r="AO33" t="s">
        <v>129</v>
      </c>
      <c r="AP33" t="s">
        <v>256</v>
      </c>
      <c r="AQ33" t="s">
        <v>179</v>
      </c>
      <c r="AR33" t="s">
        <v>108</v>
      </c>
      <c r="AS33" t="s">
        <v>134</v>
      </c>
      <c r="AT33" t="s">
        <v>135</v>
      </c>
      <c r="AU33" t="s">
        <v>136</v>
      </c>
      <c r="AV33" t="s">
        <v>137</v>
      </c>
      <c r="AW33" t="s">
        <v>138</v>
      </c>
      <c r="AX33" t="s">
        <v>139</v>
      </c>
      <c r="AY33" t="s">
        <v>138</v>
      </c>
      <c r="AZ33" t="s">
        <v>138</v>
      </c>
      <c r="BA33" t="s">
        <v>140</v>
      </c>
      <c r="BB33" t="s">
        <v>141</v>
      </c>
      <c r="BC33" t="s">
        <v>808</v>
      </c>
      <c r="BD33" t="s">
        <v>809</v>
      </c>
      <c r="BE33" t="s">
        <v>810</v>
      </c>
      <c r="BF33" t="s">
        <v>811</v>
      </c>
      <c r="BG33" t="s">
        <v>812</v>
      </c>
      <c r="BH33" t="s">
        <v>813</v>
      </c>
      <c r="BI33" t="s">
        <v>814</v>
      </c>
      <c r="BJ33" t="s">
        <v>815</v>
      </c>
      <c r="BK33" t="s">
        <v>816</v>
      </c>
      <c r="BL33" t="s">
        <v>384</v>
      </c>
      <c r="BM33" t="s">
        <v>152</v>
      </c>
      <c r="BN33" t="s">
        <v>153</v>
      </c>
      <c r="BO33" t="s">
        <v>154</v>
      </c>
      <c r="BP33" t="s">
        <v>155</v>
      </c>
      <c r="BQ33" t="s">
        <v>156</v>
      </c>
      <c r="BR33" t="s">
        <v>154</v>
      </c>
      <c r="BS33" t="s">
        <v>157</v>
      </c>
      <c r="BT33" t="s">
        <v>158</v>
      </c>
      <c r="BU33" t="s">
        <v>159</v>
      </c>
      <c r="BV33" t="s">
        <v>138</v>
      </c>
      <c r="BW33" t="s">
        <v>91</v>
      </c>
      <c r="BX33" t="s">
        <v>160</v>
      </c>
      <c r="BY33" t="s">
        <v>161</v>
      </c>
      <c r="BZ33" t="s">
        <v>91</v>
      </c>
      <c r="CA33" t="s">
        <v>162</v>
      </c>
      <c r="CB33" t="s">
        <v>163</v>
      </c>
      <c r="CC33" t="s">
        <v>164</v>
      </c>
    </row>
    <row r="34" spans="1:81" x14ac:dyDescent="0.2">
      <c r="A34" t="s">
        <v>817</v>
      </c>
      <c r="B34" t="s">
        <v>818</v>
      </c>
      <c r="C34" t="s">
        <v>110</v>
      </c>
      <c r="D34" t="s">
        <v>111</v>
      </c>
      <c r="E34" t="s">
        <v>112</v>
      </c>
      <c r="F34" t="s">
        <v>91</v>
      </c>
      <c r="G34" t="s">
        <v>838</v>
      </c>
      <c r="H34">
        <v>13</v>
      </c>
      <c r="I34" t="s">
        <v>841</v>
      </c>
      <c r="J34">
        <f t="shared" si="0"/>
        <v>3.0382465147424053E-2</v>
      </c>
      <c r="K34">
        <f t="shared" si="1"/>
        <v>1.9050343199999997</v>
      </c>
      <c r="L34">
        <f t="shared" si="2"/>
        <v>2.9905516618549885E-2</v>
      </c>
      <c r="M34">
        <f t="shared" si="3"/>
        <v>0.8566145951502413</v>
      </c>
      <c r="N34" t="s">
        <v>819</v>
      </c>
      <c r="O34" t="s">
        <v>820</v>
      </c>
      <c r="P34">
        <f t="shared" si="4"/>
        <v>4.21902451802187</v>
      </c>
      <c r="Q34">
        <f t="shared" si="5"/>
        <v>2.8211445180218702</v>
      </c>
      <c r="R34" t="s">
        <v>821</v>
      </c>
      <c r="S34" t="s">
        <v>822</v>
      </c>
      <c r="T34">
        <f t="shared" si="6"/>
        <v>41.648810641874334</v>
      </c>
      <c r="U34">
        <f t="shared" si="7"/>
        <v>0.4417875</v>
      </c>
      <c r="V34" t="s">
        <v>117</v>
      </c>
      <c r="W34" t="s">
        <v>823</v>
      </c>
      <c r="X34" t="s">
        <v>824</v>
      </c>
      <c r="Y34" t="s">
        <v>486</v>
      </c>
      <c r="Z34" t="s">
        <v>825</v>
      </c>
      <c r="AA34">
        <f t="shared" si="8"/>
        <v>29.83</v>
      </c>
      <c r="AB34" t="s">
        <v>175</v>
      </c>
      <c r="AC34" t="s">
        <v>826</v>
      </c>
      <c r="AD34" t="s">
        <v>396</v>
      </c>
      <c r="AE34" t="s">
        <v>827</v>
      </c>
      <c r="AF34" t="s">
        <v>828</v>
      </c>
      <c r="AG34" t="s">
        <v>788</v>
      </c>
      <c r="AH34" t="s">
        <v>765</v>
      </c>
      <c r="AI34" t="s">
        <v>110</v>
      </c>
      <c r="AJ34" t="s">
        <v>766</v>
      </c>
      <c r="AK34" t="s">
        <v>108</v>
      </c>
      <c r="AL34" t="s">
        <v>128</v>
      </c>
      <c r="AM34" t="s">
        <v>128</v>
      </c>
      <c r="AN34" t="s">
        <v>423</v>
      </c>
      <c r="AO34" t="s">
        <v>423</v>
      </c>
      <c r="AP34" t="s">
        <v>255</v>
      </c>
      <c r="AQ34" t="s">
        <v>423</v>
      </c>
      <c r="AR34" t="s">
        <v>108</v>
      </c>
      <c r="AS34" t="s">
        <v>134</v>
      </c>
      <c r="AT34" t="s">
        <v>135</v>
      </c>
      <c r="AU34" t="s">
        <v>136</v>
      </c>
      <c r="AV34" t="s">
        <v>137</v>
      </c>
      <c r="AW34" t="s">
        <v>138</v>
      </c>
      <c r="AX34" t="s">
        <v>139</v>
      </c>
      <c r="AY34" t="s">
        <v>138</v>
      </c>
      <c r="AZ34" t="s">
        <v>138</v>
      </c>
      <c r="BA34" t="s">
        <v>140</v>
      </c>
      <c r="BB34" t="s">
        <v>141</v>
      </c>
      <c r="BC34" t="s">
        <v>829</v>
      </c>
      <c r="BD34" t="s">
        <v>830</v>
      </c>
      <c r="BE34" t="s">
        <v>831</v>
      </c>
      <c r="BF34" t="s">
        <v>832</v>
      </c>
      <c r="BG34" t="s">
        <v>833</v>
      </c>
      <c r="BH34" t="s">
        <v>834</v>
      </c>
      <c r="BI34" t="s">
        <v>835</v>
      </c>
      <c r="BJ34" t="s">
        <v>836</v>
      </c>
      <c r="BK34" t="s">
        <v>837</v>
      </c>
      <c r="BL34" t="s">
        <v>477</v>
      </c>
      <c r="BM34" t="s">
        <v>152</v>
      </c>
      <c r="BN34" t="s">
        <v>153</v>
      </c>
      <c r="BO34" t="s">
        <v>154</v>
      </c>
      <c r="BP34" t="s">
        <v>155</v>
      </c>
      <c r="BQ34" t="s">
        <v>156</v>
      </c>
      <c r="BR34" t="s">
        <v>154</v>
      </c>
      <c r="BS34" t="s">
        <v>157</v>
      </c>
      <c r="BT34" t="s">
        <v>158</v>
      </c>
      <c r="BU34" t="s">
        <v>159</v>
      </c>
      <c r="BV34" t="s">
        <v>138</v>
      </c>
      <c r="BW34" t="s">
        <v>91</v>
      </c>
      <c r="BX34" t="s">
        <v>160</v>
      </c>
      <c r="BY34" t="s">
        <v>161</v>
      </c>
      <c r="BZ34" t="s">
        <v>91</v>
      </c>
      <c r="CA34" t="s">
        <v>162</v>
      </c>
      <c r="CB34" t="s">
        <v>163</v>
      </c>
      <c r="CC34" t="s">
        <v>164</v>
      </c>
    </row>
  </sheetData>
  <pageMargins left="0.7" right="0.7" top="0.75" bottom="0.75" header="0.3" footer="0.3"/>
  <ignoredErrors>
    <ignoredError sqref="A1:CC3 A5:F34 A4:F4 J4:CC4 J23:CC23 J5:CC5 J6:CC6 J7:CC7 J8:CC8 J9:CC9 J10:CC10 J11:CC11 J12:CC12 J13:CC13 J14:CC14 J15:CC15 J16:CC16 J17:CC17 J18:CC18 J19:CC19 J20:CC20 J34:CC34 I24:CC24 J21:CC21 J22:CC22 J25:CC25 J26:CC26 J27:CC27 J28:CC28 J29:CC29 J30:CC30 J31:CC31 J32:CC32 J33:CC3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Petal_2025_low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Gretchen Le Buhn</cp:lastModifiedBy>
  <dcterms:modified xsi:type="dcterms:W3CDTF">2025-04-17T20:42:56Z</dcterms:modified>
</cp:coreProperties>
</file>