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etal_2025_low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C124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SENSOR</v>
      </c>
      <c r="X1" t="str">
        <v>SENSOR</v>
      </c>
      <c r="Y1" t="str">
        <v>SENSOR</v>
      </c>
      <c r="Z1" t="str">
        <v>SENSOR</v>
      </c>
      <c r="AA1" t="str">
        <v>SENSOR</v>
      </c>
      <c r="AB1" t="str">
        <v>SENSOR</v>
      </c>
      <c r="AC1" t="str">
        <v>SENSOR</v>
      </c>
      <c r="AD1" t="str">
        <v>SENSOR</v>
      </c>
      <c r="AE1" t="str">
        <v>SENSOR</v>
      </c>
      <c r="AF1" t="str">
        <v>SENSOR</v>
      </c>
      <c r="AG1" t="str">
        <v>SENSOR</v>
      </c>
      <c r="AH1" t="str">
        <v>MATCH</v>
      </c>
      <c r="AI1" t="str">
        <v>MATCH</v>
      </c>
      <c r="AJ1" t="str">
        <v>MATCH</v>
      </c>
      <c r="AK1" t="str">
        <v>MATCH</v>
      </c>
      <c r="AL1" t="str">
        <v>STABILITY</v>
      </c>
      <c r="AM1" t="str">
        <v>STABILITY</v>
      </c>
      <c r="AN1" t="str">
        <v>STABILITY</v>
      </c>
      <c r="AO1" t="str">
        <v>STABILITY</v>
      </c>
      <c r="AP1" t="str">
        <v>STABILITY</v>
      </c>
      <c r="AQ1" t="str">
        <v>STABILITY</v>
      </c>
      <c r="AR1" t="str">
        <v>P_CONFIG</v>
      </c>
      <c r="AS1" t="str">
        <v>P_CONFIG</v>
      </c>
      <c r="AT1" t="str">
        <v>P_CONFIG</v>
      </c>
      <c r="AU1" t="str">
        <v>P_CONFIG</v>
      </c>
      <c r="AV1" t="str">
        <v>P_CONFIG</v>
      </c>
      <c r="AW1" t="str">
        <v>P_CONFIG</v>
      </c>
      <c r="AX1" t="str">
        <v>P_CONFIG</v>
      </c>
      <c r="AY1" t="str">
        <v>P_CONFIG</v>
      </c>
      <c r="AZ1" t="str">
        <v>P_CONFIG</v>
      </c>
      <c r="BA1" t="str">
        <v>P_CONFIG</v>
      </c>
      <c r="BB1" t="str">
        <v>P_CONFIG</v>
      </c>
      <c r="BC1" t="str">
        <v>SENSOR_V</v>
      </c>
      <c r="BD1" t="str">
        <v>SENSOR_V</v>
      </c>
      <c r="BE1" t="str">
        <v>SENSOR_V</v>
      </c>
      <c r="BF1" t="str">
        <v>SENSOR_V</v>
      </c>
      <c r="BG1" t="str">
        <v>SENSOR_V</v>
      </c>
      <c r="BH1" t="str">
        <v>SENSOR_V</v>
      </c>
      <c r="BI1" t="str">
        <v>SENSOR_V</v>
      </c>
      <c r="BJ1" t="str">
        <v>SENSOR_V</v>
      </c>
      <c r="BK1" t="str">
        <v>SENSOR_V</v>
      </c>
      <c r="BL1" t="str">
        <v>SENSOR_V</v>
      </c>
      <c r="BM1" t="str">
        <v>USERCAL</v>
      </c>
      <c r="BN1" t="str">
        <v>USERCAL</v>
      </c>
      <c r="BO1" t="str">
        <v>USERCAL</v>
      </c>
      <c r="BP1" t="str">
        <v>USERCAL</v>
      </c>
      <c r="BQ1" t="str">
        <v>USERCAL</v>
      </c>
      <c r="BR1" t="str">
        <v>USERCAL</v>
      </c>
      <c r="BS1" t="str">
        <v>USERCAL</v>
      </c>
      <c r="BT1" t="str">
        <v>USERCAL</v>
      </c>
      <c r="BU1" t="str">
        <v>USERCAL</v>
      </c>
      <c r="BV1" t="str">
        <v>USERCAL</v>
      </c>
      <c r="BW1" t="str">
        <v>META</v>
      </c>
      <c r="BX1" t="str">
        <v>META</v>
      </c>
      <c r="BY1" t="str">
        <v>META</v>
      </c>
      <c r="BZ1" t="str">
        <v>META</v>
      </c>
      <c r="CA1" t="str">
        <v>META</v>
      </c>
      <c r="CB1" t="str">
        <v>META</v>
      </c>
      <c r="C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Population</v>
      </c>
      <c r="H2" t="str">
        <v>Plant</v>
      </c>
      <c r="I2" t="str">
        <v>Top or bottom</v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rh_s</v>
      </c>
      <c r="X2" t="str">
        <v>rh_r</v>
      </c>
      <c r="Y2" t="str">
        <v>Tref</v>
      </c>
      <c r="Z2" t="str">
        <v>Tmeas</v>
      </c>
      <c r="AA2" t="str">
        <v>Tleaf</v>
      </c>
      <c r="AB2" t="str">
        <v>P_atm</v>
      </c>
      <c r="AC2" t="str">
        <v>flow</v>
      </c>
      <c r="AD2" t="str">
        <v>flow_s</v>
      </c>
      <c r="AE2" t="str">
        <v>leak_pct</v>
      </c>
      <c r="AF2" t="str">
        <v>Qamb</v>
      </c>
      <c r="AG2" t="str">
        <v>batt</v>
      </c>
      <c r="AH2" t="str">
        <v>match_time</v>
      </c>
      <c r="AI2" t="str">
        <v>match_date</v>
      </c>
      <c r="AJ2" t="str">
        <v>rh_adj</v>
      </c>
      <c r="AK2" t="str">
        <v>type</v>
      </c>
      <c r="AL2" t="str">
        <v>gsw1sec</v>
      </c>
      <c r="AM2" t="str">
        <v>gsw2sec</v>
      </c>
      <c r="AN2" t="str">
        <v>gsw4sec</v>
      </c>
      <c r="AO2" t="str">
        <v>flr1sec</v>
      </c>
      <c r="AP2" t="str">
        <v>flr2sec</v>
      </c>
      <c r="AQ2" t="str">
        <v>flr4sec</v>
      </c>
      <c r="AR2" t="str">
        <v>auto</v>
      </c>
      <c r="AS2" t="str">
        <v>flow_set</v>
      </c>
      <c r="AT2" t="str">
        <v>gsw_limit</v>
      </c>
      <c r="AU2" t="str">
        <v>gsw_period</v>
      </c>
      <c r="AV2" t="str">
        <v>aw</v>
      </c>
      <c r="AW2" t="str">
        <v>Bla</v>
      </c>
      <c r="AX2" t="str">
        <v>Blb</v>
      </c>
      <c r="AY2" t="str">
        <v>Blc</v>
      </c>
      <c r="AZ2" t="str">
        <v>Bld</v>
      </c>
      <c r="BA2" t="str">
        <v>Ble</v>
      </c>
      <c r="BB2" t="str">
        <v>chamber</v>
      </c>
      <c r="BC2" t="str">
        <v>v_humA</v>
      </c>
      <c r="BD2" t="str">
        <v>v_humB</v>
      </c>
      <c r="BE2" t="str">
        <v>v_flowIn</v>
      </c>
      <c r="BF2" t="str">
        <v>v_flowOut</v>
      </c>
      <c r="BG2" t="str">
        <v>v_temp</v>
      </c>
      <c r="BH2" t="str">
        <v>v_irt</v>
      </c>
      <c r="BI2" t="str">
        <v>v_pres</v>
      </c>
      <c r="BJ2" t="str">
        <v>v_par</v>
      </c>
      <c r="BK2" t="str">
        <v>v_F</v>
      </c>
      <c r="BL2" t="str">
        <v>i_LED</v>
      </c>
      <c r="BM2" t="str">
        <v>b_rhr</v>
      </c>
      <c r="BN2" t="str">
        <v>m_rhr</v>
      </c>
      <c r="BO2" t="str">
        <v>span_rhr</v>
      </c>
      <c r="BP2" t="str">
        <v>b_rhs</v>
      </c>
      <c r="BQ2" t="str">
        <v>m_rhs</v>
      </c>
      <c r="BR2" t="str">
        <v>span_rhs</v>
      </c>
      <c r="BS2" t="str">
        <v>z_flowIn</v>
      </c>
      <c r="BT2" t="str">
        <v>z_flowOut</v>
      </c>
      <c r="BU2" t="str">
        <v>z_quantum</v>
      </c>
      <c r="BV2" t="str">
        <v>z_flr</v>
      </c>
      <c r="BW2" t="str">
        <v>flashId</v>
      </c>
      <c r="BX2" t="str">
        <v>lciSerNum</v>
      </c>
      <c r="BY2" t="str">
        <v>lcpSerNum</v>
      </c>
      <c r="BZ2" t="str">
        <v>lcfSerNum</v>
      </c>
      <c r="CA2" t="str">
        <v>lcrhSerNum</v>
      </c>
      <c r="CB2" t="str">
        <v>version</v>
      </c>
      <c r="C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>%</v>
      </c>
      <c r="X3" t="str">
        <v>%</v>
      </c>
      <c r="Y3" t="str">
        <v>C</v>
      </c>
      <c r="Z3" t="str">
        <v>C</v>
      </c>
      <c r="AA3" t="str">
        <v>C</v>
      </c>
      <c r="AB3" t="str">
        <v>kPa</v>
      </c>
      <c r="AC3" t="str">
        <v>umol+1sec-1</v>
      </c>
      <c r="AD3" t="str">
        <v>umol+1sec-1</v>
      </c>
      <c r="AE3" t="str">
        <v>%</v>
      </c>
      <c r="AF3" t="str">
        <v>umol+1m-2s-1</v>
      </c>
      <c r="AG3" t="str">
        <v>V</v>
      </c>
      <c r="AH3" t="str">
        <v>HHMMSS</v>
      </c>
      <c r="AI3" t="str">
        <v>YYYYMMDD</v>
      </c>
      <c r="AJ3" t="str">
        <v>%</v>
      </c>
      <c r="AK3" t="str">
        <v/>
      </c>
      <c r="AL3" t="str">
        <v/>
      </c>
      <c r="AM3" t="str">
        <v/>
      </c>
      <c r="AN3" t="str">
        <v/>
      </c>
      <c r="AO3" t="str">
        <v/>
      </c>
      <c r="AP3" t="str">
        <v/>
      </c>
      <c r="AQ3" t="str">
        <v/>
      </c>
      <c r="AR3" t="str">
        <v/>
      </c>
      <c r="AS3" t="str">
        <v>umol+1sec-1</v>
      </c>
      <c r="AT3" t="str">
        <v>(umol+1m-2s-1)s-1</v>
      </c>
      <c r="AU3" t="str">
        <v>s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>V</v>
      </c>
      <c r="BD3" t="str">
        <v>V</v>
      </c>
      <c r="BE3" t="str">
        <v>V</v>
      </c>
      <c r="BF3" t="str">
        <v>V</v>
      </c>
      <c r="BG3" t="str">
        <v>V</v>
      </c>
      <c r="BH3" t="str">
        <v>V</v>
      </c>
      <c r="BI3" t="str">
        <v>V</v>
      </c>
      <c r="BJ3" t="str">
        <v>V</v>
      </c>
      <c r="BK3" t="str">
        <v>V</v>
      </c>
      <c r="BL3" t="str">
        <v>A</v>
      </c>
      <c r="BM3" t="str">
        <v/>
      </c>
      <c r="BN3" t="str">
        <v/>
      </c>
      <c r="BO3" t="str">
        <v/>
      </c>
      <c r="BP3" t="str">
        <v/>
      </c>
      <c r="BQ3" t="str">
        <v/>
      </c>
      <c r="BR3" t="str">
        <v/>
      </c>
      <c r="BS3" t="str">
        <v/>
      </c>
      <c r="BT3" t="str">
        <v/>
      </c>
      <c r="BU3" t="str">
        <v/>
      </c>
      <c r="BV3" t="str">
        <v/>
      </c>
      <c r="BW3" t="str">
        <v/>
      </c>
      <c r="BX3" t="str">
        <v/>
      </c>
      <c r="BY3" t="str">
        <v/>
      </c>
      <c r="BZ3" t="str">
        <v/>
      </c>
      <c r="CA3" t="str">
        <v/>
      </c>
      <c r="CB3" t="str">
        <v/>
      </c>
      <c r="CC3" t="str">
        <v/>
      </c>
    </row>
    <row r="4">
      <c r="A4" t="str">
        <v>1</v>
      </c>
      <c r="B4" t="str">
        <v>10:25:54</v>
      </c>
      <c r="C4" t="str">
        <v>2025-04-19</v>
      </c>
      <c r="D4" t="str">
        <v>Petal_2025_low</v>
      </c>
      <c r="E4" t="str">
        <v>glb and ks</v>
      </c>
      <c r="F4" t="str">
        <v/>
      </c>
      <c r="G4" t="str">
        <v>Cojo</v>
      </c>
      <c r="H4" t="str">
        <v>001</v>
      </c>
      <c r="I4" t="str">
        <v>Top</v>
      </c>
      <c r="J4" t="str">
        <f>1/((1/L4)-(1/K4))</f>
        <v>0.004843</v>
      </c>
      <c r="K4" t="str">
        <f>AW4+(AX4*AC4)+(AY4*AC4*POWER(V4,2))+(AZ4*AC4*V4)+(BA4*POWER(AC4,2))</f>
        <v>1.900399</v>
      </c>
      <c r="L4" t="str">
        <f>((M4/1000)*(1000-((T4+S4)/2)))/(T4-S4)</f>
        <v>0.004831</v>
      </c>
      <c r="M4" t="str">
        <f>(AC4*(S4-R4))/(100*U4*(1000-S4))*1000</f>
        <v>0.066318</v>
      </c>
      <c r="N4" t="str">
        <v>0.965571</v>
      </c>
      <c r="O4" t="str">
        <v>0.961859</v>
      </c>
      <c r="P4" t="str">
        <f>0.61365*EXP((17.502*AA4)/(240.97+AA4))</f>
        <v>2.342103</v>
      </c>
      <c r="Q4" t="str">
        <f>P4-N4</f>
        <v>1.376533</v>
      </c>
      <c r="R4" t="str">
        <v>9.436466</v>
      </c>
      <c r="S4" t="str">
        <v>9.472882</v>
      </c>
      <c r="T4" t="str">
        <f>(P4/AB4)*1000</f>
        <v>22.977568</v>
      </c>
      <c r="U4" t="str">
        <f>V4*AV4</f>
        <v>0.441786</v>
      </c>
      <c r="V4" t="str">
        <v>7.500000</v>
      </c>
      <c r="W4" t="str">
        <v>42.54</v>
      </c>
      <c r="X4" t="str">
        <v>42.37</v>
      </c>
      <c r="Y4" t="str">
        <v>19.46</v>
      </c>
      <c r="Z4" t="str">
        <v>19.97</v>
      </c>
      <c r="AA4" t="str">
        <f>(Z4-Y4)*(Y4*0+0)+Z4</f>
        <v>19.97</v>
      </c>
      <c r="AB4" t="str">
        <v>101.93</v>
      </c>
      <c r="AC4" t="str">
        <v>79.7</v>
      </c>
      <c r="AD4" t="str">
        <v>79.5</v>
      </c>
      <c r="AE4" t="str">
        <v>0.3</v>
      </c>
      <c r="AF4" t="str">
        <v>102</v>
      </c>
      <c r="AG4" t="str">
        <v>4.089</v>
      </c>
      <c r="AH4" t="str">
        <v>10:25:23</v>
      </c>
      <c r="AI4" t="str">
        <v>2025-04-19</v>
      </c>
      <c r="AJ4" t="str">
        <v>-0.45</v>
      </c>
      <c r="AK4" t="str">
        <v>1</v>
      </c>
      <c r="AL4" t="str">
        <v>0.000</v>
      </c>
      <c r="AM4" t="str">
        <v>-0.000</v>
      </c>
      <c r="AN4" t="str">
        <v>-0.002</v>
      </c>
      <c r="AO4" t="str">
        <v>-0.013</v>
      </c>
      <c r="AP4" t="str">
        <v>-0.024</v>
      </c>
      <c r="AQ4" t="str">
        <v>-0.051</v>
      </c>
      <c r="AR4" t="str">
        <v>1</v>
      </c>
      <c r="AS4" t="str">
        <v>75</v>
      </c>
      <c r="AT4" t="str">
        <v>0.001</v>
      </c>
      <c r="AU4" t="str">
        <v>2.000000</v>
      </c>
      <c r="AV4" t="str">
        <v>0.058905</v>
      </c>
      <c r="AW4" t="str">
        <v>0.000000</v>
      </c>
      <c r="AX4" t="str">
        <v>0.029230</v>
      </c>
      <c r="AY4" t="str">
        <v>0.000000</v>
      </c>
      <c r="AZ4" t="str">
        <v>0.000000</v>
      </c>
      <c r="BA4" t="str">
        <v>-0.000068</v>
      </c>
      <c r="BB4" t="str">
        <v>standard</v>
      </c>
      <c r="BC4" t="str">
        <v>2.471002</v>
      </c>
      <c r="BD4" t="str">
        <v>2.509241</v>
      </c>
      <c r="BE4" t="str">
        <v>1.061107</v>
      </c>
      <c r="BF4" t="str">
        <v>0.756867</v>
      </c>
      <c r="BG4" t="str">
        <v>0.340436</v>
      </c>
      <c r="BH4" t="str">
        <v>0.006608</v>
      </c>
      <c r="BI4" t="str">
        <v>0.049650</v>
      </c>
      <c r="BJ4" t="str">
        <v>0.196283</v>
      </c>
      <c r="BK4" t="str">
        <v>45.343636</v>
      </c>
      <c r="BL4" t="str">
        <v>0.000139</v>
      </c>
      <c r="BM4" t="str">
        <v>2.400461</v>
      </c>
      <c r="BN4" t="str">
        <v>-0.000053</v>
      </c>
      <c r="BO4" t="str">
        <v>1.000000</v>
      </c>
      <c r="BP4" t="str">
        <v>2.435166</v>
      </c>
      <c r="BQ4" t="str">
        <v>-0.000058</v>
      </c>
      <c r="BR4" t="str">
        <v>1.000000</v>
      </c>
      <c r="BS4" t="str">
        <v>0.601058</v>
      </c>
      <c r="BT4" t="str">
        <v>0.603298</v>
      </c>
      <c r="BU4" t="str">
        <v>0.107219</v>
      </c>
      <c r="BV4" t="str">
        <v>0.000000</v>
      </c>
      <c r="BW4" t="str">
        <v/>
      </c>
      <c r="BX4" t="str">
        <v>PFA-00225</v>
      </c>
      <c r="BY4" t="str">
        <v>PSA-00237</v>
      </c>
      <c r="BZ4" t="str">
        <v/>
      </c>
      <c r="CA4" t="str">
        <v>RHS-00303</v>
      </c>
      <c r="CB4" t="str">
        <v>3.0.0</v>
      </c>
      <c r="CC4" t="str">
        <v>2025-04-17T20:38:22.057Z</v>
      </c>
    </row>
    <row r="5">
      <c r="A5" t="str">
        <v>2</v>
      </c>
      <c r="B5" t="str">
        <v>10:26:08</v>
      </c>
      <c r="C5" t="str">
        <v>2025-04-19</v>
      </c>
      <c r="D5" t="str">
        <v>Petal_2025_low</v>
      </c>
      <c r="E5" t="str">
        <v>glb and ks</v>
      </c>
      <c r="F5" t="str">
        <v/>
      </c>
      <c r="G5" t="str">
        <v>Cojo</v>
      </c>
      <c r="H5" t="str">
        <v>001</v>
      </c>
      <c r="I5" t="str">
        <v>Bottom</v>
      </c>
      <c r="J5" t="str">
        <f>1/((1/L5)-(1/K5))</f>
        <v>0.009723</v>
      </c>
      <c r="K5" t="str">
        <f>AW5+(AX5*AC5)+(AY5*AC5*POWER(V5,2))+(AZ5*AC5*V5)+(BA5*POWER(AC5,2))</f>
        <v>1.900974</v>
      </c>
      <c r="L5" t="str">
        <f>((M5/1000)*(1000-((T5+S5)/2)))/(T5-S5)</f>
        <v>0.009673</v>
      </c>
      <c r="M5" t="str">
        <f>(AC5*(S5-R5))/(100*U5*(1000-S5))*1000</f>
        <v>0.128442</v>
      </c>
      <c r="N5" t="str">
        <v>0.985358</v>
      </c>
      <c r="O5" t="str">
        <v>0.978173</v>
      </c>
      <c r="P5" t="str">
        <f>0.61365*EXP((17.502*AA5)/(240.97+AA5))</f>
        <v>2.316940</v>
      </c>
      <c r="Q5" t="str">
        <f>P5-N5</f>
        <v>1.331581</v>
      </c>
      <c r="R5" t="str">
        <v>9.596092</v>
      </c>
      <c r="S5" t="str">
        <v>9.666582</v>
      </c>
      <c r="T5" t="str">
        <f>(P5/AB5)*1000</f>
        <v>22.729689</v>
      </c>
      <c r="U5" t="str">
        <f>V5*AV5</f>
        <v>0.441786</v>
      </c>
      <c r="V5" t="str">
        <v>7.500000</v>
      </c>
      <c r="W5" t="str">
        <v>43.33</v>
      </c>
      <c r="X5" t="str">
        <v>43.02</v>
      </c>
      <c r="Y5" t="str">
        <v>19.49</v>
      </c>
      <c r="Z5" t="str">
        <v>19.79</v>
      </c>
      <c r="AA5" t="str">
        <f>(Z5-Y5)*(Y5*0+0)+Z5</f>
        <v>19.79</v>
      </c>
      <c r="AB5" t="str">
        <v>101.93</v>
      </c>
      <c r="AC5" t="str">
        <v>79.7</v>
      </c>
      <c r="AD5" t="str">
        <v>79.6</v>
      </c>
      <c r="AE5" t="str">
        <v>0.2</v>
      </c>
      <c r="AF5" t="str">
        <v>96</v>
      </c>
      <c r="AG5" t="str">
        <v>4.087</v>
      </c>
      <c r="AH5" t="str">
        <v>10:25:23</v>
      </c>
      <c r="AI5" t="str">
        <v>2025-04-19</v>
      </c>
      <c r="AJ5" t="str">
        <v>-0.45</v>
      </c>
      <c r="AK5" t="str">
        <v>1</v>
      </c>
      <c r="AL5" t="str">
        <v>-0.000</v>
      </c>
      <c r="AM5" t="str">
        <v>0.001</v>
      </c>
      <c r="AN5" t="str">
        <v>-0.003</v>
      </c>
      <c r="AO5" t="str">
        <v>-0.008</v>
      </c>
      <c r="AP5" t="str">
        <v>-0.022</v>
      </c>
      <c r="AQ5" t="str">
        <v>-0.043</v>
      </c>
      <c r="AR5" t="str">
        <v>1</v>
      </c>
      <c r="AS5" t="str">
        <v>75</v>
      </c>
      <c r="AT5" t="str">
        <v>0.001</v>
      </c>
      <c r="AU5" t="str">
        <v>2.000000</v>
      </c>
      <c r="AV5" t="str">
        <v>0.058905</v>
      </c>
      <c r="AW5" t="str">
        <v>0.000000</v>
      </c>
      <c r="AX5" t="str">
        <v>0.029230</v>
      </c>
      <c r="AY5" t="str">
        <v>0.000000</v>
      </c>
      <c r="AZ5" t="str">
        <v>0.000000</v>
      </c>
      <c r="BA5" t="str">
        <v>-0.000068</v>
      </c>
      <c r="BB5" t="str">
        <v>standard</v>
      </c>
      <c r="BC5" t="str">
        <v>2.471923</v>
      </c>
      <c r="BD5" t="str">
        <v>2.510424</v>
      </c>
      <c r="BE5" t="str">
        <v>1.061316</v>
      </c>
      <c r="BF5" t="str">
        <v>0.757089</v>
      </c>
      <c r="BG5" t="str">
        <v>0.340050</v>
      </c>
      <c r="BH5" t="str">
        <v>0.004324</v>
      </c>
      <c r="BI5" t="str">
        <v>0.050949</v>
      </c>
      <c r="BJ5" t="str">
        <v>0.191712</v>
      </c>
      <c r="BK5" t="str">
        <v>45.043945</v>
      </c>
      <c r="BL5" t="str">
        <v>0.000136</v>
      </c>
      <c r="BM5" t="str">
        <v>2.400461</v>
      </c>
      <c r="BN5" t="str">
        <v>-0.000053</v>
      </c>
      <c r="BO5" t="str">
        <v>1.000000</v>
      </c>
      <c r="BP5" t="str">
        <v>2.435166</v>
      </c>
      <c r="BQ5" t="str">
        <v>-0.000058</v>
      </c>
      <c r="BR5" t="str">
        <v>1.000000</v>
      </c>
      <c r="BS5" t="str">
        <v>0.601058</v>
      </c>
      <c r="BT5" t="str">
        <v>0.603298</v>
      </c>
      <c r="BU5" t="str">
        <v>0.107219</v>
      </c>
      <c r="BV5" t="str">
        <v>0.000000</v>
      </c>
      <c r="BW5" t="str">
        <v/>
      </c>
      <c r="BX5" t="str">
        <v>PFA-00225</v>
      </c>
      <c r="BY5" t="str">
        <v>PSA-00237</v>
      </c>
      <c r="BZ5" t="str">
        <v/>
      </c>
      <c r="CA5" t="str">
        <v>RHS-00303</v>
      </c>
      <c r="CB5" t="str">
        <v>3.0.0</v>
      </c>
      <c r="CC5" t="str">
        <v>2025-04-17T20:38:22.057Z</v>
      </c>
    </row>
    <row r="6">
      <c r="A6" t="str">
        <v>3</v>
      </c>
      <c r="B6" t="str">
        <v>10:26:47</v>
      </c>
      <c r="C6" t="str">
        <v>2025-04-19</v>
      </c>
      <c r="D6" t="str">
        <v>Petal_2025_low</v>
      </c>
      <c r="E6" t="str">
        <v>glb and ks</v>
      </c>
      <c r="F6" t="str">
        <v/>
      </c>
      <c r="G6" t="str">
        <v>Cojo</v>
      </c>
      <c r="H6" t="str">
        <v>002</v>
      </c>
      <c r="I6" t="str">
        <v>Top</v>
      </c>
      <c r="J6" t="str">
        <f>1/((1/L6)-(1/K6))</f>
        <v>0.005131</v>
      </c>
      <c r="K6" t="str">
        <f>AW6+(AX6*AC6)+(AY6*AC6*POWER(V6,2))+(AZ6*AC6*V6)+(BA6*POWER(AC6,2))</f>
        <v>1.902076</v>
      </c>
      <c r="L6" t="str">
        <f>((M6/1000)*(1000-((T6+S6)/2)))/(T6-S6)</f>
        <v>0.005117</v>
      </c>
      <c r="M6" t="str">
        <f>(AC6*(S6-R6))/(100*U6*(1000-S6))*1000</f>
        <v>0.066267</v>
      </c>
      <c r="N6" t="str">
        <v>0.998226</v>
      </c>
      <c r="O6" t="str">
        <v>0.994522</v>
      </c>
      <c r="P6" t="str">
        <f>0.61365*EXP((17.502*AA6)/(240.97+AA6))</f>
        <v>2.297015</v>
      </c>
      <c r="Q6" t="str">
        <f>P6-N6</f>
        <v>1.298789</v>
      </c>
      <c r="R6" t="str">
        <v>9.755280</v>
      </c>
      <c r="S6" t="str">
        <v>9.791616</v>
      </c>
      <c r="T6" t="str">
        <f>(P6/AB6)*1000</f>
        <v>22.531460</v>
      </c>
      <c r="U6" t="str">
        <f>V6*AV6</f>
        <v>0.441786</v>
      </c>
      <c r="V6" t="str">
        <v>7.500000</v>
      </c>
      <c r="W6" t="str">
        <v>43.67</v>
      </c>
      <c r="X6" t="str">
        <v>43.50</v>
      </c>
      <c r="Y6" t="str">
        <v>19.58</v>
      </c>
      <c r="Z6" t="str">
        <v>19.66</v>
      </c>
      <c r="AA6" t="str">
        <f>(Z6-Y6)*(Y6*0+0)+Z6</f>
        <v>19.66</v>
      </c>
      <c r="AB6" t="str">
        <v>101.95</v>
      </c>
      <c r="AC6" t="str">
        <v>79.8</v>
      </c>
      <c r="AD6" t="str">
        <v>79.8</v>
      </c>
      <c r="AE6" t="str">
        <v>-0.0</v>
      </c>
      <c r="AF6" t="str">
        <v>110</v>
      </c>
      <c r="AG6" t="str">
        <v>4.087</v>
      </c>
      <c r="AH6" t="str">
        <v>10:25:23</v>
      </c>
      <c r="AI6" t="str">
        <v>2025-04-19</v>
      </c>
      <c r="AJ6" t="str">
        <v>-0.45</v>
      </c>
      <c r="AK6" t="str">
        <v>1</v>
      </c>
      <c r="AL6" t="str">
        <v>0.000</v>
      </c>
      <c r="AM6" t="str">
        <v>0.000</v>
      </c>
      <c r="AN6" t="str">
        <v>-0.002</v>
      </c>
      <c r="AO6" t="str">
        <v>-0.009</v>
      </c>
      <c r="AP6" t="str">
        <v>-0.015</v>
      </c>
      <c r="AQ6" t="str">
        <v>-0.028</v>
      </c>
      <c r="AR6" t="str">
        <v>1</v>
      </c>
      <c r="AS6" t="str">
        <v>75</v>
      </c>
      <c r="AT6" t="str">
        <v>0.001</v>
      </c>
      <c r="AU6" t="str">
        <v>2.000000</v>
      </c>
      <c r="AV6" t="str">
        <v>0.058905</v>
      </c>
      <c r="AW6" t="str">
        <v>0.000000</v>
      </c>
      <c r="AX6" t="str">
        <v>0.029230</v>
      </c>
      <c r="AY6" t="str">
        <v>0.000000</v>
      </c>
      <c r="AZ6" t="str">
        <v>0.000000</v>
      </c>
      <c r="BA6" t="str">
        <v>-0.000068</v>
      </c>
      <c r="BB6" t="str">
        <v>standard</v>
      </c>
      <c r="BC6" t="str">
        <v>2.472605</v>
      </c>
      <c r="BD6" t="str">
        <v>2.510901</v>
      </c>
      <c r="BE6" t="str">
        <v>1.061716</v>
      </c>
      <c r="BF6" t="str">
        <v>0.757588</v>
      </c>
      <c r="BG6" t="str">
        <v>0.338881</v>
      </c>
      <c r="BH6" t="str">
        <v>0.001786</v>
      </c>
      <c r="BI6" t="str">
        <v>0.054901</v>
      </c>
      <c r="BJ6" t="str">
        <v>0.203274</v>
      </c>
      <c r="BK6" t="str">
        <v>44.375896</v>
      </c>
      <c r="BL6" t="str">
        <v>0.000137</v>
      </c>
      <c r="BM6" t="str">
        <v>2.400461</v>
      </c>
      <c r="BN6" t="str">
        <v>-0.000053</v>
      </c>
      <c r="BO6" t="str">
        <v>1.000000</v>
      </c>
      <c r="BP6" t="str">
        <v>2.435166</v>
      </c>
      <c r="BQ6" t="str">
        <v>-0.000058</v>
      </c>
      <c r="BR6" t="str">
        <v>1.000000</v>
      </c>
      <c r="BS6" t="str">
        <v>0.601058</v>
      </c>
      <c r="BT6" t="str">
        <v>0.603298</v>
      </c>
      <c r="BU6" t="str">
        <v>0.107219</v>
      </c>
      <c r="BV6" t="str">
        <v>0.000000</v>
      </c>
      <c r="BW6" t="str">
        <v/>
      </c>
      <c r="BX6" t="str">
        <v>PFA-00225</v>
      </c>
      <c r="BY6" t="str">
        <v>PSA-00237</v>
      </c>
      <c r="BZ6" t="str">
        <v/>
      </c>
      <c r="CA6" t="str">
        <v>RHS-00303</v>
      </c>
      <c r="CB6" t="str">
        <v>3.0.0</v>
      </c>
      <c r="CC6" t="str">
        <v>2025-04-17T20:38:22.057Z</v>
      </c>
    </row>
    <row r="7">
      <c r="A7" t="str">
        <v>4</v>
      </c>
      <c r="B7" t="str">
        <v>10:27:09</v>
      </c>
      <c r="C7" t="str">
        <v>2025-04-19</v>
      </c>
      <c r="D7" t="str">
        <v>Petal_2025_low</v>
      </c>
      <c r="E7" t="str">
        <v>glb and ks</v>
      </c>
      <c r="F7" t="str">
        <v/>
      </c>
      <c r="G7" t="str">
        <v>Cojo</v>
      </c>
      <c r="H7" t="str">
        <v>002</v>
      </c>
      <c r="I7" t="str">
        <v>Bottom</v>
      </c>
      <c r="J7" t="str">
        <f>1/((1/L7)-(1/K7))</f>
        <v>0.005346</v>
      </c>
      <c r="K7" t="str">
        <f>AW7+(AX7*AC7)+(AY7*AC7*POWER(V7,2))+(AZ7*AC7*V7)+(BA7*POWER(AC7,2))</f>
        <v>1.896299</v>
      </c>
      <c r="L7" t="str">
        <f>((M7/1000)*(1000-((T7+S7)/2)))/(T7-S7)</f>
        <v>0.005331</v>
      </c>
      <c r="M7" t="str">
        <f>(AC7*(S7-R7))/(100*U7*(1000-S7))*1000</f>
        <v>0.071763</v>
      </c>
      <c r="N7" t="str">
        <v>1.021723</v>
      </c>
      <c r="O7" t="str">
        <v>1.017696</v>
      </c>
      <c r="P7" t="str">
        <f>0.61365*EXP((17.502*AA7)/(240.97+AA7))</f>
        <v>2.371202</v>
      </c>
      <c r="Q7" t="str">
        <f>P7-N7</f>
        <v>1.349480</v>
      </c>
      <c r="R7" t="str">
        <v>9.981987</v>
      </c>
      <c r="S7" t="str">
        <v>10.021482</v>
      </c>
      <c r="T7" t="str">
        <f>(P7/AB7)*1000</f>
        <v>23.257744</v>
      </c>
      <c r="U7" t="str">
        <f>V7*AV7</f>
        <v>0.441786</v>
      </c>
      <c r="V7" t="str">
        <v>7.500000</v>
      </c>
      <c r="W7" t="str">
        <v>44.53</v>
      </c>
      <c r="X7" t="str">
        <v>44.35</v>
      </c>
      <c r="Y7" t="str">
        <v>19.64</v>
      </c>
      <c r="Z7" t="str">
        <v>20.17</v>
      </c>
      <c r="AA7" t="str">
        <f>(Z7-Y7)*(Y7*0+0)+Z7</f>
        <v>20.17</v>
      </c>
      <c r="AB7" t="str">
        <v>101.95</v>
      </c>
      <c r="AC7" t="str">
        <v>79.5</v>
      </c>
      <c r="AD7" t="str">
        <v>79.8</v>
      </c>
      <c r="AE7" t="str">
        <v>-0.4</v>
      </c>
      <c r="AF7" t="str">
        <v>111</v>
      </c>
      <c r="AG7" t="str">
        <v>4.087</v>
      </c>
      <c r="AH7" t="str">
        <v>10:25:23</v>
      </c>
      <c r="AI7" t="str">
        <v>2025-04-19</v>
      </c>
      <c r="AJ7" t="str">
        <v>-0.45</v>
      </c>
      <c r="AK7" t="str">
        <v>1</v>
      </c>
      <c r="AL7" t="str">
        <v>0.000</v>
      </c>
      <c r="AM7" t="str">
        <v>-0.000</v>
      </c>
      <c r="AN7" t="str">
        <v>-0.003</v>
      </c>
      <c r="AO7" t="str">
        <v>-0.005</v>
      </c>
      <c r="AP7" t="str">
        <v>-0.012</v>
      </c>
      <c r="AQ7" t="str">
        <v>-0.026</v>
      </c>
      <c r="AR7" t="str">
        <v>1</v>
      </c>
      <c r="AS7" t="str">
        <v>75</v>
      </c>
      <c r="AT7" t="str">
        <v>0.001</v>
      </c>
      <c r="AU7" t="str">
        <v>2.000000</v>
      </c>
      <c r="AV7" t="str">
        <v>0.058905</v>
      </c>
      <c r="AW7" t="str">
        <v>0.000000</v>
      </c>
      <c r="AX7" t="str">
        <v>0.029230</v>
      </c>
      <c r="AY7" t="str">
        <v>0.000000</v>
      </c>
      <c r="AZ7" t="str">
        <v>0.000000</v>
      </c>
      <c r="BA7" t="str">
        <v>-0.000068</v>
      </c>
      <c r="BB7" t="str">
        <v>standard</v>
      </c>
      <c r="BC7" t="str">
        <v>2.473811</v>
      </c>
      <c r="BD7" t="str">
        <v>2.512172</v>
      </c>
      <c r="BE7" t="str">
        <v>1.059618</v>
      </c>
      <c r="BF7" t="str">
        <v>0.757639</v>
      </c>
      <c r="BG7" t="str">
        <v>0.338071</v>
      </c>
      <c r="BH7" t="str">
        <v>0.006880</v>
      </c>
      <c r="BI7" t="str">
        <v>0.057106</v>
      </c>
      <c r="BJ7" t="str">
        <v>0.204225</v>
      </c>
      <c r="BK7" t="str">
        <v>44.097305</v>
      </c>
      <c r="BL7" t="str">
        <v>0.000135</v>
      </c>
      <c r="BM7" t="str">
        <v>2.400461</v>
      </c>
      <c r="BN7" t="str">
        <v>-0.000053</v>
      </c>
      <c r="BO7" t="str">
        <v>1.000000</v>
      </c>
      <c r="BP7" t="str">
        <v>2.435166</v>
      </c>
      <c r="BQ7" t="str">
        <v>-0.000058</v>
      </c>
      <c r="BR7" t="str">
        <v>1.000000</v>
      </c>
      <c r="BS7" t="str">
        <v>0.601058</v>
      </c>
      <c r="BT7" t="str">
        <v>0.603298</v>
      </c>
      <c r="BU7" t="str">
        <v>0.107219</v>
      </c>
      <c r="BV7" t="str">
        <v>0.000000</v>
      </c>
      <c r="BW7" t="str">
        <v/>
      </c>
      <c r="BX7" t="str">
        <v>PFA-00225</v>
      </c>
      <c r="BY7" t="str">
        <v>PSA-00237</v>
      </c>
      <c r="BZ7" t="str">
        <v/>
      </c>
      <c r="CA7" t="str">
        <v>RHS-00303</v>
      </c>
      <c r="CB7" t="str">
        <v>3.0.0</v>
      </c>
      <c r="CC7" t="str">
        <v>2025-04-17T20:38:22.057Z</v>
      </c>
    </row>
    <row r="8">
      <c r="A8" t="str">
        <v>5</v>
      </c>
      <c r="B8" t="str">
        <v>10:27:42</v>
      </c>
      <c r="C8" t="str">
        <v>2025-04-19</v>
      </c>
      <c r="D8" t="str">
        <v>Petal_2025_low</v>
      </c>
      <c r="E8" t="str">
        <v>glb and ks</v>
      </c>
      <c r="F8" t="str">
        <v/>
      </c>
      <c r="G8" t="str">
        <v>Cojo</v>
      </c>
      <c r="H8" t="str">
        <v>003</v>
      </c>
      <c r="I8" t="str">
        <v>Top</v>
      </c>
      <c r="J8" t="str">
        <f>1/((1/L8)-(1/K8))</f>
        <v>0.005176</v>
      </c>
      <c r="K8" t="str">
        <f>AW8+(AX8*AC8)+(AY8*AC8*POWER(V8,2))+(AZ8*AC8*V8)+(BA8*POWER(AC8,2))</f>
        <v>1.902889</v>
      </c>
      <c r="L8" t="str">
        <f>((M8/1000)*(1000-((T8+S8)/2)))/(T8-S8)</f>
        <v>0.005162</v>
      </c>
      <c r="M8" t="str">
        <f>(AC8*(S8-R8))/(100*U8*(1000-S8))*1000</f>
        <v>0.069568</v>
      </c>
      <c r="N8" t="str">
        <v>1.035294</v>
      </c>
      <c r="O8" t="str">
        <v>1.031408</v>
      </c>
      <c r="P8" t="str">
        <f>0.61365*EXP((17.502*AA8)/(240.97+AA8))</f>
        <v>2.386124</v>
      </c>
      <c r="Q8" t="str">
        <f>P8-N8</f>
        <v>1.350830</v>
      </c>
      <c r="R8" t="str">
        <v>10.117229</v>
      </c>
      <c r="S8" t="str">
        <v>10.155339</v>
      </c>
      <c r="T8" t="str">
        <f>(P8/AB8)*1000</f>
        <v>23.405819</v>
      </c>
      <c r="U8" t="str">
        <f>V8*AV8</f>
        <v>0.441786</v>
      </c>
      <c r="V8" t="str">
        <v>7.500000</v>
      </c>
      <c r="W8" t="str">
        <v>44.81</v>
      </c>
      <c r="X8" t="str">
        <v>44.65</v>
      </c>
      <c r="Y8" t="str">
        <v>19.75</v>
      </c>
      <c r="Z8" t="str">
        <v>20.27</v>
      </c>
      <c r="AA8" t="str">
        <f>(Z8-Y8)*(Y8*0+0)+Z8</f>
        <v>20.27</v>
      </c>
      <c r="AB8" t="str">
        <v>101.95</v>
      </c>
      <c r="AC8" t="str">
        <v>79.8</v>
      </c>
      <c r="AD8" t="str">
        <v>79.8</v>
      </c>
      <c r="AE8" t="str">
        <v>0.0</v>
      </c>
      <c r="AF8" t="str">
        <v>1547</v>
      </c>
      <c r="AG8" t="str">
        <v>4.086</v>
      </c>
      <c r="AH8" t="str">
        <v>10:25:23</v>
      </c>
      <c r="AI8" t="str">
        <v>2025-04-19</v>
      </c>
      <c r="AJ8" t="str">
        <v>-0.45</v>
      </c>
      <c r="AK8" t="str">
        <v>1</v>
      </c>
      <c r="AL8" t="str">
        <v>-0.000</v>
      </c>
      <c r="AM8" t="str">
        <v>-0.000</v>
      </c>
      <c r="AN8" t="str">
        <v>-0.003</v>
      </c>
      <c r="AO8" t="str">
        <v>-0.006</v>
      </c>
      <c r="AP8" t="str">
        <v>-0.009</v>
      </c>
      <c r="AQ8" t="str">
        <v>-0.020</v>
      </c>
      <c r="AR8" t="str">
        <v>1</v>
      </c>
      <c r="AS8" t="str">
        <v>75</v>
      </c>
      <c r="AT8" t="str">
        <v>0.001</v>
      </c>
      <c r="AU8" t="str">
        <v>2.000000</v>
      </c>
      <c r="AV8" t="str">
        <v>0.058905</v>
      </c>
      <c r="AW8" t="str">
        <v>0.000000</v>
      </c>
      <c r="AX8" t="str">
        <v>0.029230</v>
      </c>
      <c r="AY8" t="str">
        <v>0.000000</v>
      </c>
      <c r="AZ8" t="str">
        <v>0.000000</v>
      </c>
      <c r="BA8" t="str">
        <v>-0.000068</v>
      </c>
      <c r="BB8" t="str">
        <v>standard</v>
      </c>
      <c r="BC8" t="str">
        <v>2.474206</v>
      </c>
      <c r="BD8" t="str">
        <v>2.512571</v>
      </c>
      <c r="BE8" t="str">
        <v>1.062012</v>
      </c>
      <c r="BF8" t="str">
        <v>0.757605</v>
      </c>
      <c r="BG8" t="str">
        <v>0.336584</v>
      </c>
      <c r="BH8" t="str">
        <v>0.006774</v>
      </c>
      <c r="BI8" t="str">
        <v>0.060511</v>
      </c>
      <c r="BJ8" t="str">
        <v>1.463559</v>
      </c>
      <c r="BK8" t="str">
        <v>43.737530</v>
      </c>
      <c r="BL8" t="str">
        <v>0.000140</v>
      </c>
      <c r="BM8" t="str">
        <v>2.400461</v>
      </c>
      <c r="BN8" t="str">
        <v>-0.000053</v>
      </c>
      <c r="BO8" t="str">
        <v>1.000000</v>
      </c>
      <c r="BP8" t="str">
        <v>2.435166</v>
      </c>
      <c r="BQ8" t="str">
        <v>-0.000058</v>
      </c>
      <c r="BR8" t="str">
        <v>1.000000</v>
      </c>
      <c r="BS8" t="str">
        <v>0.601058</v>
      </c>
      <c r="BT8" t="str">
        <v>0.603298</v>
      </c>
      <c r="BU8" t="str">
        <v>0.107219</v>
      </c>
      <c r="BV8" t="str">
        <v>0.000000</v>
      </c>
      <c r="BW8" t="str">
        <v/>
      </c>
      <c r="BX8" t="str">
        <v>PFA-00225</v>
      </c>
      <c r="BY8" t="str">
        <v>PSA-00237</v>
      </c>
      <c r="BZ8" t="str">
        <v/>
      </c>
      <c r="CA8" t="str">
        <v>RHS-00303</v>
      </c>
      <c r="CB8" t="str">
        <v>3.0.0</v>
      </c>
      <c r="CC8" t="str">
        <v>2025-04-17T20:38:22.057Z</v>
      </c>
    </row>
    <row r="9">
      <c r="A9" t="str">
        <v>6</v>
      </c>
      <c r="B9" t="str">
        <v>10:28:01</v>
      </c>
      <c r="C9" t="str">
        <v>2025-04-19</v>
      </c>
      <c r="D9" t="str">
        <v>Petal_2025_low</v>
      </c>
      <c r="E9" t="str">
        <v>glb and ks</v>
      </c>
      <c r="F9" t="str">
        <v/>
      </c>
      <c r="G9" t="str">
        <v>Cojo</v>
      </c>
      <c r="H9" t="str">
        <v>003</v>
      </c>
      <c r="I9" t="str">
        <v>Bottom</v>
      </c>
      <c r="J9" t="str">
        <f>1/((1/L9)-(1/K9))</f>
        <v>0.009368</v>
      </c>
      <c r="K9" t="str">
        <f>AW9+(AX9*AC9)+(AY9*AC9*POWER(V9,2))+(AZ9*AC9*V9)+(BA9*POWER(AC9,2))</f>
        <v>1.898358</v>
      </c>
      <c r="L9" t="str">
        <f>((M9/1000)*(1000-((T9+S9)/2)))/(T9-S9)</f>
        <v>0.009322</v>
      </c>
      <c r="M9" t="str">
        <f>(AC9*(S9-R9))/(100*U9*(1000-S9))*1000</f>
        <v>0.124184</v>
      </c>
      <c r="N9" t="str">
        <v>1.044712</v>
      </c>
      <c r="O9" t="str">
        <v>1.037755</v>
      </c>
      <c r="P9" t="str">
        <f>0.61365*EXP((17.502*AA9)/(240.97+AA9))</f>
        <v>2.380157</v>
      </c>
      <c r="Q9" t="str">
        <f>P9-N9</f>
        <v>1.335445</v>
      </c>
      <c r="R9" t="str">
        <v>10.177808</v>
      </c>
      <c r="S9" t="str">
        <v>10.246041</v>
      </c>
      <c r="T9" t="str">
        <f>(P9/AB9)*1000</f>
        <v>23.343454</v>
      </c>
      <c r="U9" t="str">
        <f>V9*AV9</f>
        <v>0.441786</v>
      </c>
      <c r="V9" t="str">
        <v>7.500000</v>
      </c>
      <c r="W9" t="str">
        <v>45.02</v>
      </c>
      <c r="X9" t="str">
        <v>44.72</v>
      </c>
      <c r="Y9" t="str">
        <v>19.82</v>
      </c>
      <c r="Z9" t="str">
        <v>20.23</v>
      </c>
      <c r="AA9" t="str">
        <f>(Z9-Y9)*(Y9*0+0)+Z9</f>
        <v>20.23</v>
      </c>
      <c r="AB9" t="str">
        <v>101.96</v>
      </c>
      <c r="AC9" t="str">
        <v>79.6</v>
      </c>
      <c r="AD9" t="str">
        <v>79.6</v>
      </c>
      <c r="AE9" t="str">
        <v>-0.0</v>
      </c>
      <c r="AF9" t="str">
        <v>1566</v>
      </c>
      <c r="AG9" t="str">
        <v>4.086</v>
      </c>
      <c r="AH9" t="str">
        <v>10:25:23</v>
      </c>
      <c r="AI9" t="str">
        <v>2025-04-19</v>
      </c>
      <c r="AJ9" t="str">
        <v>-0.45</v>
      </c>
      <c r="AK9" t="str">
        <v>1</v>
      </c>
      <c r="AL9" t="str">
        <v>-0.001</v>
      </c>
      <c r="AM9" t="str">
        <v>-0.001</v>
      </c>
      <c r="AN9" t="str">
        <v>-9999.000</v>
      </c>
      <c r="AO9" t="str">
        <v>-0.005</v>
      </c>
      <c r="AP9" t="str">
        <v>-0.007</v>
      </c>
      <c r="AQ9" t="str">
        <v>-9999.000</v>
      </c>
      <c r="AR9" t="str">
        <v>1</v>
      </c>
      <c r="AS9" t="str">
        <v>75</v>
      </c>
      <c r="AT9" t="str">
        <v>0.001</v>
      </c>
      <c r="AU9" t="str">
        <v>2.000000</v>
      </c>
      <c r="AV9" t="str">
        <v>0.058905</v>
      </c>
      <c r="AW9" t="str">
        <v>0.000000</v>
      </c>
      <c r="AX9" t="str">
        <v>0.029230</v>
      </c>
      <c r="AY9" t="str">
        <v>0.000000</v>
      </c>
      <c r="AZ9" t="str">
        <v>0.000000</v>
      </c>
      <c r="BA9" t="str">
        <v>-0.000068</v>
      </c>
      <c r="BB9" t="str">
        <v>standard</v>
      </c>
      <c r="BC9" t="str">
        <v>2.474295</v>
      </c>
      <c r="BD9" t="str">
        <v>2.512858</v>
      </c>
      <c r="BE9" t="str">
        <v>1.060366</v>
      </c>
      <c r="BF9" t="str">
        <v>0.757218</v>
      </c>
      <c r="BG9" t="str">
        <v>0.335604</v>
      </c>
      <c r="BH9" t="str">
        <v>0.005488</v>
      </c>
      <c r="BI9" t="str">
        <v>0.062451</v>
      </c>
      <c r="BJ9" t="str">
        <v>1.480246</v>
      </c>
      <c r="BK9" t="str">
        <v>43.560146</v>
      </c>
      <c r="BL9" t="str">
        <v>0.000139</v>
      </c>
      <c r="BM9" t="str">
        <v>2.400461</v>
      </c>
      <c r="BN9" t="str">
        <v>-0.000053</v>
      </c>
      <c r="BO9" t="str">
        <v>1.000000</v>
      </c>
      <c r="BP9" t="str">
        <v>2.435166</v>
      </c>
      <c r="BQ9" t="str">
        <v>-0.000058</v>
      </c>
      <c r="BR9" t="str">
        <v>1.000000</v>
      </c>
      <c r="BS9" t="str">
        <v>0.601058</v>
      </c>
      <c r="BT9" t="str">
        <v>0.603298</v>
      </c>
      <c r="BU9" t="str">
        <v>0.107219</v>
      </c>
      <c r="BV9" t="str">
        <v>0.000000</v>
      </c>
      <c r="BW9" t="str">
        <v/>
      </c>
      <c r="BX9" t="str">
        <v>PFA-00225</v>
      </c>
      <c r="BY9" t="str">
        <v>PSA-00237</v>
      </c>
      <c r="BZ9" t="str">
        <v/>
      </c>
      <c r="CA9" t="str">
        <v>RHS-00303</v>
      </c>
      <c r="CB9" t="str">
        <v>3.0.0</v>
      </c>
      <c r="CC9" t="str">
        <v>2025-04-17T20:38:22.057Z</v>
      </c>
    </row>
    <row r="10">
      <c r="A10" t="str">
        <v>7</v>
      </c>
      <c r="B10" t="str">
        <v>10:28:36</v>
      </c>
      <c r="C10" t="str">
        <v>2025-04-19</v>
      </c>
      <c r="D10" t="str">
        <v>Petal_2025_low</v>
      </c>
      <c r="E10" t="str">
        <v>glb and ks</v>
      </c>
      <c r="F10" t="str">
        <v/>
      </c>
      <c r="G10" t="str">
        <v>Cojo</v>
      </c>
      <c r="H10" t="str">
        <v>004</v>
      </c>
      <c r="I10" t="str">
        <v>Top</v>
      </c>
      <c r="J10" t="str">
        <f>1/((1/L10)-(1/K10))</f>
        <v>0.005545</v>
      </c>
      <c r="K10" t="str">
        <f>AW10+(AX10*AC10)+(AY10*AC10*POWER(V10,2))+(AZ10*AC10*V10)+(BA10*POWER(AC10,2))</f>
        <v>1.894562</v>
      </c>
      <c r="L10" t="str">
        <f>((M10/1000)*(1000-((T10+S10)/2)))/(T10-S10)</f>
        <v>0.005528</v>
      </c>
      <c r="M10" t="str">
        <f>(AC10*(S10-R10))/(100*U10*(1000-S10))*1000</f>
        <v>0.071152</v>
      </c>
      <c r="N10" t="str">
        <v>1.064105</v>
      </c>
      <c r="O10" t="str">
        <v>1.060110</v>
      </c>
      <c r="P10" t="str">
        <f>0.61365*EXP((17.502*AA10)/(240.97+AA10))</f>
        <v>2.354260</v>
      </c>
      <c r="Q10" t="str">
        <f>P10-N10</f>
        <v>1.290155</v>
      </c>
      <c r="R10" t="str">
        <v>10.398155</v>
      </c>
      <c r="S10" t="str">
        <v>10.437344</v>
      </c>
      <c r="T10" t="str">
        <f>(P10/AB10)*1000</f>
        <v>23.091909</v>
      </c>
      <c r="U10" t="str">
        <f>V10*AV10</f>
        <v>0.441786</v>
      </c>
      <c r="V10" t="str">
        <v>7.500000</v>
      </c>
      <c r="W10" t="str">
        <v>45.45</v>
      </c>
      <c r="X10" t="str">
        <v>45.28</v>
      </c>
      <c r="Y10" t="str">
        <v>19.96</v>
      </c>
      <c r="Z10" t="str">
        <v>20.05</v>
      </c>
      <c r="AA10" t="str">
        <f>(Z10-Y10)*(Y10*0+0)+Z10</f>
        <v>20.05</v>
      </c>
      <c r="AB10" t="str">
        <v>101.95</v>
      </c>
      <c r="AC10" t="str">
        <v>79.4</v>
      </c>
      <c r="AD10" t="str">
        <v>80.2</v>
      </c>
      <c r="AE10" t="str">
        <v>-1.0</v>
      </c>
      <c r="AF10" t="str">
        <v>128</v>
      </c>
      <c r="AG10" t="str">
        <v>4.085</v>
      </c>
      <c r="AH10" t="str">
        <v>10:25:23</v>
      </c>
      <c r="AI10" t="str">
        <v>2025-04-19</v>
      </c>
      <c r="AJ10" t="str">
        <v>-0.45</v>
      </c>
      <c r="AK10" t="str">
        <v>1</v>
      </c>
      <c r="AL10" t="str">
        <v>0.000</v>
      </c>
      <c r="AM10" t="str">
        <v>0.001</v>
      </c>
      <c r="AN10" t="str">
        <v>0.001</v>
      </c>
      <c r="AO10" t="str">
        <v>-0.006</v>
      </c>
      <c r="AP10" t="str">
        <v>-0.011</v>
      </c>
      <c r="AQ10" t="str">
        <v>-0.016</v>
      </c>
      <c r="AR10" t="str">
        <v>1</v>
      </c>
      <c r="AS10" t="str">
        <v>75</v>
      </c>
      <c r="AT10" t="str">
        <v>0.001</v>
      </c>
      <c r="AU10" t="str">
        <v>2.000000</v>
      </c>
      <c r="AV10" t="str">
        <v>0.058905</v>
      </c>
      <c r="AW10" t="str">
        <v>0.000000</v>
      </c>
      <c r="AX10" t="str">
        <v>0.029230</v>
      </c>
      <c r="AY10" t="str">
        <v>0.000000</v>
      </c>
      <c r="AZ10" t="str">
        <v>0.000000</v>
      </c>
      <c r="BA10" t="str">
        <v>-0.000068</v>
      </c>
      <c r="BB10" t="str">
        <v>standard</v>
      </c>
      <c r="BC10" t="str">
        <v>2.475063</v>
      </c>
      <c r="BD10" t="str">
        <v>2.513463</v>
      </c>
      <c r="BE10" t="str">
        <v>1.058989</v>
      </c>
      <c r="BF10" t="str">
        <v>0.758391</v>
      </c>
      <c r="BG10" t="str">
        <v>0.333678</v>
      </c>
      <c r="BH10" t="str">
        <v>0.001859</v>
      </c>
      <c r="BI10" t="str">
        <v>0.065986</v>
      </c>
      <c r="BJ10" t="str">
        <v>0.219670</v>
      </c>
      <c r="BK10" t="str">
        <v>43.262245</v>
      </c>
      <c r="BL10" t="str">
        <v>0.000132</v>
      </c>
      <c r="BM10" t="str">
        <v>2.400461</v>
      </c>
      <c r="BN10" t="str">
        <v>-0.000053</v>
      </c>
      <c r="BO10" t="str">
        <v>1.000000</v>
      </c>
      <c r="BP10" t="str">
        <v>2.435166</v>
      </c>
      <c r="BQ10" t="str">
        <v>-0.000058</v>
      </c>
      <c r="BR10" t="str">
        <v>1.000000</v>
      </c>
      <c r="BS10" t="str">
        <v>0.601058</v>
      </c>
      <c r="BT10" t="str">
        <v>0.603298</v>
      </c>
      <c r="BU10" t="str">
        <v>0.107219</v>
      </c>
      <c r="BV10" t="str">
        <v>0.000000</v>
      </c>
      <c r="BW10" t="str">
        <v/>
      </c>
      <c r="BX10" t="str">
        <v>PFA-00225</v>
      </c>
      <c r="BY10" t="str">
        <v>PSA-00237</v>
      </c>
      <c r="BZ10" t="str">
        <v/>
      </c>
      <c r="CA10" t="str">
        <v>RHS-00303</v>
      </c>
      <c r="CB10" t="str">
        <v>3.0.0</v>
      </c>
      <c r="CC10" t="str">
        <v>2025-04-17T20:38:22.057Z</v>
      </c>
    </row>
    <row r="11">
      <c r="A11" t="str">
        <v>8</v>
      </c>
      <c r="B11" t="str">
        <v>10:28:57</v>
      </c>
      <c r="C11" t="str">
        <v>2025-04-19</v>
      </c>
      <c r="D11" t="str">
        <v>Petal_2025_low</v>
      </c>
      <c r="E11" t="str">
        <v>glb and ks</v>
      </c>
      <c r="F11" t="str">
        <v/>
      </c>
      <c r="G11" t="str">
        <v>Cojo</v>
      </c>
      <c r="H11" t="str">
        <v>004</v>
      </c>
      <c r="I11" t="str">
        <v>Bottom</v>
      </c>
      <c r="J11" t="str">
        <f>1/((1/L11)-(1/K11))</f>
        <v>0.007352</v>
      </c>
      <c r="K11" t="str">
        <f>AW11+(AX11*AC11)+(AY11*AC11*POWER(V11,2))+(AZ11*AC11*V11)+(BA11*POWER(AC11,2))</f>
        <v>1.901835</v>
      </c>
      <c r="L11" t="str">
        <f>((M11/1000)*(1000-((T11+S11)/2)))/(T11-S11)</f>
        <v>0.007324</v>
      </c>
      <c r="M11" t="str">
        <f>(AC11*(S11-R11))/(100*U11*(1000-S11))*1000</f>
        <v>0.100380</v>
      </c>
      <c r="N11" t="str">
        <v>1.062680</v>
      </c>
      <c r="O11" t="str">
        <v>1.057071</v>
      </c>
      <c r="P11" t="str">
        <f>0.61365*EXP((17.502*AA11)/(240.97+AA11))</f>
        <v>2.436110</v>
      </c>
      <c r="Q11" t="str">
        <f>P11-N11</f>
        <v>1.373430</v>
      </c>
      <c r="R11" t="str">
        <v>10.367992</v>
      </c>
      <c r="S11" t="str">
        <v>10.423006</v>
      </c>
      <c r="T11" t="str">
        <f>(P11/AB11)*1000</f>
        <v>23.893919</v>
      </c>
      <c r="U11" t="str">
        <f>V11*AV11</f>
        <v>0.441786</v>
      </c>
      <c r="V11" t="str">
        <v>7.500000</v>
      </c>
      <c r="W11" t="str">
        <v>45.14</v>
      </c>
      <c r="X11" t="str">
        <v>44.90</v>
      </c>
      <c r="Y11" t="str">
        <v>20.05</v>
      </c>
      <c r="Z11" t="str">
        <v>20.61</v>
      </c>
      <c r="AA11" t="str">
        <f>(Z11-Y11)*(Y11*0+0)+Z11</f>
        <v>20.61</v>
      </c>
      <c r="AB11" t="str">
        <v>101.96</v>
      </c>
      <c r="AC11" t="str">
        <v>79.8</v>
      </c>
      <c r="AD11" t="str">
        <v>79.2</v>
      </c>
      <c r="AE11" t="str">
        <v>0.7</v>
      </c>
      <c r="AF11" t="str">
        <v>423</v>
      </c>
      <c r="AG11" t="str">
        <v>4.084</v>
      </c>
      <c r="AH11" t="str">
        <v>10:25:23</v>
      </c>
      <c r="AI11" t="str">
        <v>2025-04-19</v>
      </c>
      <c r="AJ11" t="str">
        <v>-0.45</v>
      </c>
      <c r="AK11" t="str">
        <v>1</v>
      </c>
      <c r="AL11" t="str">
        <v>0.000</v>
      </c>
      <c r="AM11" t="str">
        <v>0.001</v>
      </c>
      <c r="AN11" t="str">
        <v>-9999.000</v>
      </c>
      <c r="AO11" t="str">
        <v>0.000</v>
      </c>
      <c r="AP11" t="str">
        <v>-0.008</v>
      </c>
      <c r="AQ11" t="str">
        <v>-9999.000</v>
      </c>
      <c r="AR11" t="str">
        <v>1</v>
      </c>
      <c r="AS11" t="str">
        <v>75</v>
      </c>
      <c r="AT11" t="str">
        <v>0.001</v>
      </c>
      <c r="AU11" t="str">
        <v>2.000000</v>
      </c>
      <c r="AV11" t="str">
        <v>0.058905</v>
      </c>
      <c r="AW11" t="str">
        <v>0.000000</v>
      </c>
      <c r="AX11" t="str">
        <v>0.029230</v>
      </c>
      <c r="AY11" t="str">
        <v>0.000000</v>
      </c>
      <c r="AZ11" t="str">
        <v>0.000000</v>
      </c>
      <c r="BA11" t="str">
        <v>-0.000068</v>
      </c>
      <c r="BB11" t="str">
        <v>standard</v>
      </c>
      <c r="BC11" t="str">
        <v>2.474504</v>
      </c>
      <c r="BD11" t="str">
        <v>2.512983</v>
      </c>
      <c r="BE11" t="str">
        <v>1.061629</v>
      </c>
      <c r="BF11" t="str">
        <v>0.756430</v>
      </c>
      <c r="BG11" t="str">
        <v>0.332487</v>
      </c>
      <c r="BH11" t="str">
        <v>0.007091</v>
      </c>
      <c r="BI11" t="str">
        <v>0.068075</v>
      </c>
      <c r="BJ11" t="str">
        <v>0.478300</v>
      </c>
      <c r="BK11" t="str">
        <v>43.098091</v>
      </c>
      <c r="BL11" t="str">
        <v>0.000138</v>
      </c>
      <c r="BM11" t="str">
        <v>2.400461</v>
      </c>
      <c r="BN11" t="str">
        <v>-0.000053</v>
      </c>
      <c r="BO11" t="str">
        <v>1.000000</v>
      </c>
      <c r="BP11" t="str">
        <v>2.435166</v>
      </c>
      <c r="BQ11" t="str">
        <v>-0.000058</v>
      </c>
      <c r="BR11" t="str">
        <v>1.000000</v>
      </c>
      <c r="BS11" t="str">
        <v>0.601058</v>
      </c>
      <c r="BT11" t="str">
        <v>0.603298</v>
      </c>
      <c r="BU11" t="str">
        <v>0.107219</v>
      </c>
      <c r="BV11" t="str">
        <v>0.000000</v>
      </c>
      <c r="BW11" t="str">
        <v/>
      </c>
      <c r="BX11" t="str">
        <v>PFA-00225</v>
      </c>
      <c r="BY11" t="str">
        <v>PSA-00237</v>
      </c>
      <c r="BZ11" t="str">
        <v/>
      </c>
      <c r="CA11" t="str">
        <v>RHS-00303</v>
      </c>
      <c r="CB11" t="str">
        <v>3.0.0</v>
      </c>
      <c r="CC11" t="str">
        <v>2025-04-17T20:38:22.057Z</v>
      </c>
    </row>
    <row r="12">
      <c r="A12" t="str">
        <v>9</v>
      </c>
      <c r="B12" t="str">
        <v>10:29:21</v>
      </c>
      <c r="C12" t="str">
        <v>2025-04-19</v>
      </c>
      <c r="D12" t="str">
        <v>Petal_2025_low</v>
      </c>
      <c r="E12" t="str">
        <v>glb and ks</v>
      </c>
      <c r="F12" t="str">
        <v/>
      </c>
      <c r="G12" t="str">
        <v>Cojo</v>
      </c>
      <c r="H12" t="str">
        <v>005</v>
      </c>
      <c r="I12" t="str">
        <v>Top</v>
      </c>
      <c r="J12" t="str">
        <f>1/((1/L12)-(1/K12))</f>
        <v>0.004974</v>
      </c>
      <c r="K12" t="str">
        <f>AW12+(AX12*AC12)+(AY12*AC12*POWER(V12,2))+(AZ12*AC12*V12)+(BA12*POWER(AC12,2))</f>
        <v>1.899377</v>
      </c>
      <c r="L12" t="str">
        <f>((M12/1000)*(1000-((T12+S12)/2)))/(T12-S12)</f>
        <v>0.004961</v>
      </c>
      <c r="M12" t="str">
        <f>(AC12*(S12-R12))/(100*U12*(1000-S12))*1000</f>
        <v>0.068291</v>
      </c>
      <c r="N12" t="str">
        <v>1.085088</v>
      </c>
      <c r="O12" t="str">
        <v>1.081266</v>
      </c>
      <c r="P12" t="str">
        <f>0.61365*EXP((17.502*AA12)/(240.97+AA12))</f>
        <v>2.464296</v>
      </c>
      <c r="Q12" t="str">
        <f>P12-N12</f>
        <v>1.379208</v>
      </c>
      <c r="R12" t="str">
        <v>10.604807</v>
      </c>
      <c r="S12" t="str">
        <v>10.642289</v>
      </c>
      <c r="T12" t="str">
        <f>(P12/AB12)*1000</f>
        <v>24.169243</v>
      </c>
      <c r="U12" t="str">
        <f>V12*AV12</f>
        <v>0.441786</v>
      </c>
      <c r="V12" t="str">
        <v>7.500000</v>
      </c>
      <c r="W12" t="str">
        <v>45.80</v>
      </c>
      <c r="X12" t="str">
        <v>45.64</v>
      </c>
      <c r="Y12" t="str">
        <v>20.16</v>
      </c>
      <c r="Z12" t="str">
        <v>20.79</v>
      </c>
      <c r="AA12" t="str">
        <f>(Z12-Y12)*(Y12*0+0)+Z12</f>
        <v>20.79</v>
      </c>
      <c r="AB12" t="str">
        <v>101.96</v>
      </c>
      <c r="AC12" t="str">
        <v>79.6</v>
      </c>
      <c r="AD12" t="str">
        <v>79.9</v>
      </c>
      <c r="AE12" t="str">
        <v>-0.3</v>
      </c>
      <c r="AF12" t="str">
        <v>997</v>
      </c>
      <c r="AG12" t="str">
        <v>4.084</v>
      </c>
      <c r="AH12" t="str">
        <v>10:25:23</v>
      </c>
      <c r="AI12" t="str">
        <v>2025-04-19</v>
      </c>
      <c r="AJ12" t="str">
        <v>-0.45</v>
      </c>
      <c r="AK12" t="str">
        <v>1</v>
      </c>
      <c r="AL12" t="str">
        <v>-0.000</v>
      </c>
      <c r="AM12" t="str">
        <v>-0.000</v>
      </c>
      <c r="AN12" t="str">
        <v>-9999.000</v>
      </c>
      <c r="AO12" t="str">
        <v>-0.002</v>
      </c>
      <c r="AP12" t="str">
        <v>-0.006</v>
      </c>
      <c r="AQ12" t="str">
        <v>-9999.000</v>
      </c>
      <c r="AR12" t="str">
        <v>1</v>
      </c>
      <c r="AS12" t="str">
        <v>75</v>
      </c>
      <c r="AT12" t="str">
        <v>0.001</v>
      </c>
      <c r="AU12" t="str">
        <v>2.000000</v>
      </c>
      <c r="AV12" t="str">
        <v>0.058905</v>
      </c>
      <c r="AW12" t="str">
        <v>0.000000</v>
      </c>
      <c r="AX12" t="str">
        <v>0.029230</v>
      </c>
      <c r="AY12" t="str">
        <v>0.000000</v>
      </c>
      <c r="AZ12" t="str">
        <v>0.000000</v>
      </c>
      <c r="BA12" t="str">
        <v>-0.000068</v>
      </c>
      <c r="BB12" t="str">
        <v>standard</v>
      </c>
      <c r="BC12" t="str">
        <v>2.475532</v>
      </c>
      <c r="BD12" t="str">
        <v>2.513935</v>
      </c>
      <c r="BE12" t="str">
        <v>1.060735</v>
      </c>
      <c r="BF12" t="str">
        <v>0.757764</v>
      </c>
      <c r="BG12" t="str">
        <v>0.331114</v>
      </c>
      <c r="BH12" t="str">
        <v>0.008030</v>
      </c>
      <c r="BI12" t="str">
        <v>0.070406</v>
      </c>
      <c r="BJ12" t="str">
        <v>0.980788</v>
      </c>
      <c r="BK12" t="str">
        <v>42.933228</v>
      </c>
      <c r="BL12" t="str">
        <v>0.000144</v>
      </c>
      <c r="BM12" t="str">
        <v>2.400461</v>
      </c>
      <c r="BN12" t="str">
        <v>-0.000053</v>
      </c>
      <c r="BO12" t="str">
        <v>1.000000</v>
      </c>
      <c r="BP12" t="str">
        <v>2.435166</v>
      </c>
      <c r="BQ12" t="str">
        <v>-0.000058</v>
      </c>
      <c r="BR12" t="str">
        <v>1.000000</v>
      </c>
      <c r="BS12" t="str">
        <v>0.601058</v>
      </c>
      <c r="BT12" t="str">
        <v>0.603298</v>
      </c>
      <c r="BU12" t="str">
        <v>0.107219</v>
      </c>
      <c r="BV12" t="str">
        <v>0.000000</v>
      </c>
      <c r="BW12" t="str">
        <v/>
      </c>
      <c r="BX12" t="str">
        <v>PFA-00225</v>
      </c>
      <c r="BY12" t="str">
        <v>PSA-00237</v>
      </c>
      <c r="BZ12" t="str">
        <v/>
      </c>
      <c r="CA12" t="str">
        <v>RHS-00303</v>
      </c>
      <c r="CB12" t="str">
        <v>3.0.0</v>
      </c>
      <c r="CC12" t="str">
        <v>2025-04-17T20:38:22.057Z</v>
      </c>
    </row>
    <row r="13">
      <c r="A13" t="str">
        <v>10</v>
      </c>
      <c r="B13" t="str">
        <v>10:29:43</v>
      </c>
      <c r="C13" t="str">
        <v>2025-04-19</v>
      </c>
      <c r="D13" t="str">
        <v>Petal_2025_low</v>
      </c>
      <c r="E13" t="str">
        <v>glb and ks</v>
      </c>
      <c r="F13" t="str">
        <v/>
      </c>
      <c r="G13" t="str">
        <v>Cojo</v>
      </c>
      <c r="H13" t="str">
        <v>005</v>
      </c>
      <c r="I13" t="str">
        <v>Bottom</v>
      </c>
      <c r="J13" t="str">
        <f>1/((1/L13)-(1/K13))</f>
        <v>0.008068</v>
      </c>
      <c r="K13" t="str">
        <f>AW13+(AX13*AC13)+(AY13*AC13*POWER(V13,2))+(AZ13*AC13*V13)+(BA13*POWER(AC13,2))</f>
        <v>1.899740</v>
      </c>
      <c r="L13" t="str">
        <f>((M13/1000)*(1000-((T13+S13)/2)))/(T13-S13)</f>
        <v>0.008034</v>
      </c>
      <c r="M13" t="str">
        <f>(AC13*(S13-R13))/(100*U13*(1000-S13))*1000</f>
        <v>0.104493</v>
      </c>
      <c r="N13" t="str">
        <v>1.080479</v>
      </c>
      <c r="O13" t="str">
        <v>1.074633</v>
      </c>
      <c r="P13" t="str">
        <f>0.61365*EXP((17.502*AA13)/(240.97+AA13))</f>
        <v>2.384083</v>
      </c>
      <c r="Q13" t="str">
        <f>P13-N13</f>
        <v>1.303603</v>
      </c>
      <c r="R13" t="str">
        <v>10.539257</v>
      </c>
      <c r="S13" t="str">
        <v>10.596597</v>
      </c>
      <c r="T13" t="str">
        <f>(P13/AB13)*1000</f>
        <v>23.381437</v>
      </c>
      <c r="U13" t="str">
        <f>V13*AV13</f>
        <v>0.441786</v>
      </c>
      <c r="V13" t="str">
        <v>7.500000</v>
      </c>
      <c r="W13" t="str">
        <v>45.31</v>
      </c>
      <c r="X13" t="str">
        <v>45.06</v>
      </c>
      <c r="Y13" t="str">
        <v>20.26</v>
      </c>
      <c r="Z13" t="str">
        <v>20.26</v>
      </c>
      <c r="AA13" t="str">
        <f>(Z13-Y13)*(Y13*0+0)+Z13</f>
        <v>20.26</v>
      </c>
      <c r="AB13" t="str">
        <v>101.96</v>
      </c>
      <c r="AC13" t="str">
        <v>79.7</v>
      </c>
      <c r="AD13" t="str">
        <v>79.4</v>
      </c>
      <c r="AE13" t="str">
        <v>0.3</v>
      </c>
      <c r="AF13" t="str">
        <v>1168</v>
      </c>
      <c r="AG13" t="str">
        <v>4.084</v>
      </c>
      <c r="AH13" t="str">
        <v>10:25:23</v>
      </c>
      <c r="AI13" t="str">
        <v>2025-04-19</v>
      </c>
      <c r="AJ13" t="str">
        <v>-0.45</v>
      </c>
      <c r="AK13" t="str">
        <v>1</v>
      </c>
      <c r="AL13" t="str">
        <v>0.000</v>
      </c>
      <c r="AM13" t="str">
        <v>-0.001</v>
      </c>
      <c r="AN13" t="str">
        <v>-0.003</v>
      </c>
      <c r="AO13" t="str">
        <v>-0.007</v>
      </c>
      <c r="AP13" t="str">
        <v>-0.006</v>
      </c>
      <c r="AQ13" t="str">
        <v>-0.014</v>
      </c>
      <c r="AR13" t="str">
        <v>1</v>
      </c>
      <c r="AS13" t="str">
        <v>75</v>
      </c>
      <c r="AT13" t="str">
        <v>0.001</v>
      </c>
      <c r="AU13" t="str">
        <v>2.000000</v>
      </c>
      <c r="AV13" t="str">
        <v>0.058905</v>
      </c>
      <c r="AW13" t="str">
        <v>0.000000</v>
      </c>
      <c r="AX13" t="str">
        <v>0.029230</v>
      </c>
      <c r="AY13" t="str">
        <v>0.000000</v>
      </c>
      <c r="AZ13" t="str">
        <v>0.000000</v>
      </c>
      <c r="BA13" t="str">
        <v>-0.000068</v>
      </c>
      <c r="BB13" t="str">
        <v>standard</v>
      </c>
      <c r="BC13" t="str">
        <v>2.474691</v>
      </c>
      <c r="BD13" t="str">
        <v>2.513187</v>
      </c>
      <c r="BE13" t="str">
        <v>1.060867</v>
      </c>
      <c r="BF13" t="str">
        <v>0.756770</v>
      </c>
      <c r="BG13" t="str">
        <v>0.329722</v>
      </c>
      <c r="BH13" t="str">
        <v>0.000760</v>
      </c>
      <c r="BI13" t="str">
        <v>0.072588</v>
      </c>
      <c r="BJ13" t="str">
        <v>1.131345</v>
      </c>
      <c r="BK13" t="str">
        <v>42.770863</v>
      </c>
      <c r="BL13" t="str">
        <v>0.000150</v>
      </c>
      <c r="BM13" t="str">
        <v>2.400461</v>
      </c>
      <c r="BN13" t="str">
        <v>-0.000053</v>
      </c>
      <c r="BO13" t="str">
        <v>1.000000</v>
      </c>
      <c r="BP13" t="str">
        <v>2.435166</v>
      </c>
      <c r="BQ13" t="str">
        <v>-0.000058</v>
      </c>
      <c r="BR13" t="str">
        <v>1.000000</v>
      </c>
      <c r="BS13" t="str">
        <v>0.601058</v>
      </c>
      <c r="BT13" t="str">
        <v>0.603298</v>
      </c>
      <c r="BU13" t="str">
        <v>0.107219</v>
      </c>
      <c r="BV13" t="str">
        <v>0.000000</v>
      </c>
      <c r="BW13" t="str">
        <v/>
      </c>
      <c r="BX13" t="str">
        <v>PFA-00225</v>
      </c>
      <c r="BY13" t="str">
        <v>PSA-00237</v>
      </c>
      <c r="BZ13" t="str">
        <v/>
      </c>
      <c r="CA13" t="str">
        <v>RHS-00303</v>
      </c>
      <c r="CB13" t="str">
        <v>3.0.0</v>
      </c>
      <c r="CC13" t="str">
        <v>2025-04-17T20:38:22.057Z</v>
      </c>
    </row>
    <row r="14">
      <c r="A14" t="str">
        <v>11</v>
      </c>
      <c r="B14" t="str">
        <v>10:30:07</v>
      </c>
      <c r="C14" t="str">
        <v>2025-04-19</v>
      </c>
      <c r="D14" t="str">
        <v>Petal_2025_low</v>
      </c>
      <c r="E14" t="str">
        <v>glb and ks</v>
      </c>
      <c r="F14" t="str">
        <v/>
      </c>
      <c r="G14" t="str">
        <v>Cojo</v>
      </c>
      <c r="H14" t="str">
        <v>006</v>
      </c>
      <c r="I14" t="str">
        <v>Top</v>
      </c>
      <c r="J14" t="str">
        <f>1/((1/L14)-(1/K14))</f>
        <v>0.005205</v>
      </c>
      <c r="K14" t="str">
        <f>AW14+(AX14*AC14)+(AY14*AC14*POWER(V14,2))+(AZ14*AC14*V14)+(BA14*POWER(AC14,2))</f>
        <v>1.898692</v>
      </c>
      <c r="L14" t="str">
        <f>((M14/1000)*(1000-((T14+S14)/2)))/(T14-S14)</f>
        <v>0.005190</v>
      </c>
      <c r="M14" t="str">
        <f>(AC14*(S14-R14))/(100*U14*(1000-S14))*1000</f>
        <v>0.074698</v>
      </c>
      <c r="N14" t="str">
        <v>1.087139</v>
      </c>
      <c r="O14" t="str">
        <v>1.082957</v>
      </c>
      <c r="P14" t="str">
        <f>0.61365*EXP((17.502*AA14)/(240.97+AA14))</f>
        <v>2.528654</v>
      </c>
      <c r="Q14" t="str">
        <f>P14-N14</f>
        <v>1.441515</v>
      </c>
      <c r="R14" t="str">
        <v>10.620007</v>
      </c>
      <c r="S14" t="str">
        <v>10.661023</v>
      </c>
      <c r="T14" t="str">
        <f>(P14/AB14)*1000</f>
        <v>24.797232</v>
      </c>
      <c r="U14" t="str">
        <f>V14*AV14</f>
        <v>0.441786</v>
      </c>
      <c r="V14" t="str">
        <v>7.500000</v>
      </c>
      <c r="W14" t="str">
        <v>45.25</v>
      </c>
      <c r="X14" t="str">
        <v>45.08</v>
      </c>
      <c r="Y14" t="str">
        <v>20.38</v>
      </c>
      <c r="Z14" t="str">
        <v>21.21</v>
      </c>
      <c r="AA14" t="str">
        <f>(Z14-Y14)*(Y14*0+0)+Z14</f>
        <v>21.21</v>
      </c>
      <c r="AB14" t="str">
        <v>101.97</v>
      </c>
      <c r="AC14" t="str">
        <v>79.6</v>
      </c>
      <c r="AD14" t="str">
        <v>79.7</v>
      </c>
      <c r="AE14" t="str">
        <v>-0.1</v>
      </c>
      <c r="AF14" t="str">
        <v>1657</v>
      </c>
      <c r="AG14" t="str">
        <v>4.084</v>
      </c>
      <c r="AH14" t="str">
        <v>10:25:23</v>
      </c>
      <c r="AI14" t="str">
        <v>2025-04-19</v>
      </c>
      <c r="AJ14" t="str">
        <v>-0.45</v>
      </c>
      <c r="AK14" t="str">
        <v>1</v>
      </c>
      <c r="AL14" t="str">
        <v>-0.001</v>
      </c>
      <c r="AM14" t="str">
        <v>-0.000</v>
      </c>
      <c r="AN14" t="str">
        <v>-0.003</v>
      </c>
      <c r="AO14" t="str">
        <v>-0.007</v>
      </c>
      <c r="AP14" t="str">
        <v>-0.007</v>
      </c>
      <c r="AQ14" t="str">
        <v>-0.012</v>
      </c>
      <c r="AR14" t="str">
        <v>1</v>
      </c>
      <c r="AS14" t="str">
        <v>75</v>
      </c>
      <c r="AT14" t="str">
        <v>0.001</v>
      </c>
      <c r="AU14" t="str">
        <v>2.000000</v>
      </c>
      <c r="AV14" t="str">
        <v>0.058905</v>
      </c>
      <c r="AW14" t="str">
        <v>0.000000</v>
      </c>
      <c r="AX14" t="str">
        <v>0.029230</v>
      </c>
      <c r="AY14" t="str">
        <v>0.000000</v>
      </c>
      <c r="AZ14" t="str">
        <v>0.000000</v>
      </c>
      <c r="BA14" t="str">
        <v>-0.000068</v>
      </c>
      <c r="BB14" t="str">
        <v>standard</v>
      </c>
      <c r="BC14" t="str">
        <v>2.474690</v>
      </c>
      <c r="BD14" t="str">
        <v>2.513081</v>
      </c>
      <c r="BE14" t="str">
        <v>1.060487</v>
      </c>
      <c r="BF14" t="str">
        <v>0.757392</v>
      </c>
      <c r="BG14" t="str">
        <v>0.328153</v>
      </c>
      <c r="BH14" t="str">
        <v>0.010237</v>
      </c>
      <c r="BI14" t="str">
        <v>0.074932</v>
      </c>
      <c r="BJ14" t="str">
        <v>1.559379</v>
      </c>
      <c r="BK14" t="str">
        <v>42.621376</v>
      </c>
      <c r="BL14" t="str">
        <v>0.000138</v>
      </c>
      <c r="BM14" t="str">
        <v>2.400461</v>
      </c>
      <c r="BN14" t="str">
        <v>-0.000053</v>
      </c>
      <c r="BO14" t="str">
        <v>1.000000</v>
      </c>
      <c r="BP14" t="str">
        <v>2.435166</v>
      </c>
      <c r="BQ14" t="str">
        <v>-0.000058</v>
      </c>
      <c r="BR14" t="str">
        <v>1.000000</v>
      </c>
      <c r="BS14" t="str">
        <v>0.601058</v>
      </c>
      <c r="BT14" t="str">
        <v>0.603298</v>
      </c>
      <c r="BU14" t="str">
        <v>0.107219</v>
      </c>
      <c r="BV14" t="str">
        <v>0.000000</v>
      </c>
      <c r="BW14" t="str">
        <v/>
      </c>
      <c r="BX14" t="str">
        <v>PFA-00225</v>
      </c>
      <c r="BY14" t="str">
        <v>PSA-00237</v>
      </c>
      <c r="BZ14" t="str">
        <v/>
      </c>
      <c r="CA14" t="str">
        <v>RHS-00303</v>
      </c>
      <c r="CB14" t="str">
        <v>3.0.0</v>
      </c>
      <c r="CC14" t="str">
        <v>2025-04-17T20:38:22.057Z</v>
      </c>
    </row>
    <row r="15">
      <c r="A15" t="str">
        <v>12</v>
      </c>
      <c r="B15" t="str">
        <v>10:30:24</v>
      </c>
      <c r="C15" t="str">
        <v>2025-04-19</v>
      </c>
      <c r="D15" t="str">
        <v>Petal_2025_low</v>
      </c>
      <c r="E15" t="str">
        <v>glb and ks</v>
      </c>
      <c r="F15" t="str">
        <v/>
      </c>
      <c r="G15" t="str">
        <v>Cojo</v>
      </c>
      <c r="H15" t="str">
        <v>006</v>
      </c>
      <c r="I15" t="str">
        <v>Bottom</v>
      </c>
      <c r="J15" t="str">
        <f>1/((1/L15)-(1/K15))</f>
        <v>0.009204</v>
      </c>
      <c r="K15" t="str">
        <f>AW15+(AX15*AC15)+(AY15*AC15*POWER(V15,2))+(AZ15*AC15*V15)+(BA15*POWER(AC15,2))</f>
        <v>1.910167</v>
      </c>
      <c r="L15" t="str">
        <f>((M15/1000)*(1000-((T15+S15)/2)))/(T15-S15)</f>
        <v>0.009160</v>
      </c>
      <c r="M15" t="str">
        <f>(AC15*(S15-R15))/(100*U15*(1000-S15))*1000</f>
        <v>0.129087</v>
      </c>
      <c r="N15" t="str">
        <v>1.109740</v>
      </c>
      <c r="O15" t="str">
        <v>1.102569</v>
      </c>
      <c r="P15" t="str">
        <f>0.61365*EXP((17.502*AA15)/(240.97+AA15))</f>
        <v>2.521300</v>
      </c>
      <c r="Q15" t="str">
        <f>P15-N15</f>
        <v>1.411560</v>
      </c>
      <c r="R15" t="str">
        <v>10.811835</v>
      </c>
      <c r="S15" t="str">
        <v>10.882152</v>
      </c>
      <c r="T15" t="str">
        <f>(P15/AB15)*1000</f>
        <v>24.723961</v>
      </c>
      <c r="U15" t="str">
        <f>V15*AV15</f>
        <v>0.441786</v>
      </c>
      <c r="V15" t="str">
        <v>7.500000</v>
      </c>
      <c r="W15" t="str">
        <v>45.93</v>
      </c>
      <c r="X15" t="str">
        <v>45.63</v>
      </c>
      <c r="Y15" t="str">
        <v>20.47</v>
      </c>
      <c r="Z15" t="str">
        <v>21.16</v>
      </c>
      <c r="AA15" t="str">
        <f>(Z15-Y15)*(Y15*0+0)+Z15</f>
        <v>21.16</v>
      </c>
      <c r="AB15" t="str">
        <v>101.98</v>
      </c>
      <c r="AC15" t="str">
        <v>80.2</v>
      </c>
      <c r="AD15" t="str">
        <v>79.7</v>
      </c>
      <c r="AE15" t="str">
        <v>0.6</v>
      </c>
      <c r="AF15" t="str">
        <v>1413</v>
      </c>
      <c r="AG15" t="str">
        <v>4.083</v>
      </c>
      <c r="AH15" t="str">
        <v>10:25:23</v>
      </c>
      <c r="AI15" t="str">
        <v>2025-04-19</v>
      </c>
      <c r="AJ15" t="str">
        <v>-0.45</v>
      </c>
      <c r="AK15" t="str">
        <v>1</v>
      </c>
      <c r="AL15" t="str">
        <v>-0.001</v>
      </c>
      <c r="AM15" t="str">
        <v>-0.001</v>
      </c>
      <c r="AN15" t="str">
        <v>-9999.000</v>
      </c>
      <c r="AO15" t="str">
        <v>-0.004</v>
      </c>
      <c r="AP15" t="str">
        <v>-0.007</v>
      </c>
      <c r="AQ15" t="str">
        <v>-9999.000</v>
      </c>
      <c r="AR15" t="str">
        <v>1</v>
      </c>
      <c r="AS15" t="str">
        <v>75</v>
      </c>
      <c r="AT15" t="str">
        <v>0.001</v>
      </c>
      <c r="AU15" t="str">
        <v>2.000000</v>
      </c>
      <c r="AV15" t="str">
        <v>0.058905</v>
      </c>
      <c r="AW15" t="str">
        <v>0.000000</v>
      </c>
      <c r="AX15" t="str">
        <v>0.029230</v>
      </c>
      <c r="AY15" t="str">
        <v>0.000000</v>
      </c>
      <c r="AZ15" t="str">
        <v>0.000000</v>
      </c>
      <c r="BA15" t="str">
        <v>-0.000068</v>
      </c>
      <c r="BB15" t="str">
        <v>standard</v>
      </c>
      <c r="BC15" t="str">
        <v>2.475455</v>
      </c>
      <c r="BD15" t="str">
        <v>2.514056</v>
      </c>
      <c r="BE15" t="str">
        <v>1.064667</v>
      </c>
      <c r="BF15" t="str">
        <v>0.757481</v>
      </c>
      <c r="BG15" t="str">
        <v>0.326919</v>
      </c>
      <c r="BH15" t="str">
        <v>0.008619</v>
      </c>
      <c r="BI15" t="str">
        <v>0.076547</v>
      </c>
      <c r="BJ15" t="str">
        <v>1.345735</v>
      </c>
      <c r="BK15" t="str">
        <v>42.512299</v>
      </c>
      <c r="BL15" t="str">
        <v>0.000141</v>
      </c>
      <c r="BM15" t="str">
        <v>2.400461</v>
      </c>
      <c r="BN15" t="str">
        <v>-0.000053</v>
      </c>
      <c r="BO15" t="str">
        <v>1.000000</v>
      </c>
      <c r="BP15" t="str">
        <v>2.435166</v>
      </c>
      <c r="BQ15" t="str">
        <v>-0.000058</v>
      </c>
      <c r="BR15" t="str">
        <v>1.000000</v>
      </c>
      <c r="BS15" t="str">
        <v>0.601058</v>
      </c>
      <c r="BT15" t="str">
        <v>0.603298</v>
      </c>
      <c r="BU15" t="str">
        <v>0.107219</v>
      </c>
      <c r="BV15" t="str">
        <v>0.000000</v>
      </c>
      <c r="BW15" t="str">
        <v/>
      </c>
      <c r="BX15" t="str">
        <v>PFA-00225</v>
      </c>
      <c r="BY15" t="str">
        <v>PSA-00237</v>
      </c>
      <c r="BZ15" t="str">
        <v/>
      </c>
      <c r="CA15" t="str">
        <v>RHS-00303</v>
      </c>
      <c r="CB15" t="str">
        <v>3.0.0</v>
      </c>
      <c r="CC15" t="str">
        <v>2025-04-17T20:38:22.057Z</v>
      </c>
    </row>
    <row r="16">
      <c r="A16" t="str">
        <v>13</v>
      </c>
      <c r="B16" t="str">
        <v>10:30:48</v>
      </c>
      <c r="C16" t="str">
        <v>2025-04-19</v>
      </c>
      <c r="D16" t="str">
        <v>Petal_2025_low</v>
      </c>
      <c r="E16" t="str">
        <v>glb and ks</v>
      </c>
      <c r="F16" t="str">
        <v/>
      </c>
      <c r="G16" t="str">
        <v>Cojo</v>
      </c>
      <c r="H16" t="str">
        <v>007</v>
      </c>
      <c r="I16" t="str">
        <v>Top</v>
      </c>
      <c r="J16" t="str">
        <f>1/((1/L16)-(1/K16))</f>
        <v>0.006160</v>
      </c>
      <c r="K16" t="str">
        <f>AW16+(AX16*AC16)+(AY16*AC16*POWER(V16,2))+(AZ16*AC16*V16)+(BA16*POWER(AC16,2))</f>
        <v>1.904374</v>
      </c>
      <c r="L16" t="str">
        <f>((M16/1000)*(1000-((T16+S16)/2)))/(T16-S16)</f>
        <v>0.006140</v>
      </c>
      <c r="M16" t="str">
        <f>(AC16*(S16-R16))/(100*U16*(1000-S16))*1000</f>
        <v>0.087190</v>
      </c>
      <c r="N16" t="str">
        <v>1.105672</v>
      </c>
      <c r="O16" t="str">
        <v>1.100808</v>
      </c>
      <c r="P16" t="str">
        <f>0.61365*EXP((17.502*AA16)/(240.97+AA16))</f>
        <v>2.528056</v>
      </c>
      <c r="Q16" t="str">
        <f>P16-N16</f>
        <v>1.422385</v>
      </c>
      <c r="R16" t="str">
        <v>10.793270</v>
      </c>
      <c r="S16" t="str">
        <v>10.840953</v>
      </c>
      <c r="T16" t="str">
        <f>(P16/AB16)*1000</f>
        <v>24.787233</v>
      </c>
      <c r="U16" t="str">
        <f>V16*AV16</f>
        <v>0.441786</v>
      </c>
      <c r="V16" t="str">
        <v>7.500000</v>
      </c>
      <c r="W16" t="str">
        <v>45.42</v>
      </c>
      <c r="X16" t="str">
        <v>45.22</v>
      </c>
      <c r="Y16" t="str">
        <v>20.59</v>
      </c>
      <c r="Z16" t="str">
        <v>21.21</v>
      </c>
      <c r="AA16" t="str">
        <f>(Z16-Y16)*(Y16*0+0)+Z16</f>
        <v>21.21</v>
      </c>
      <c r="AB16" t="str">
        <v>101.99</v>
      </c>
      <c r="AC16" t="str">
        <v>79.9</v>
      </c>
      <c r="AD16" t="str">
        <v>79.8</v>
      </c>
      <c r="AE16" t="str">
        <v>0.1</v>
      </c>
      <c r="AF16" t="str">
        <v>1362</v>
      </c>
      <c r="AG16" t="str">
        <v>4.082</v>
      </c>
      <c r="AH16" t="str">
        <v>10:25:23</v>
      </c>
      <c r="AI16" t="str">
        <v>2025-04-19</v>
      </c>
      <c r="AJ16" t="str">
        <v>-0.45</v>
      </c>
      <c r="AK16" t="str">
        <v>1</v>
      </c>
      <c r="AL16" t="str">
        <v>-0.001</v>
      </c>
      <c r="AM16" t="str">
        <v>-0.001</v>
      </c>
      <c r="AN16" t="str">
        <v>-9999.000</v>
      </c>
      <c r="AO16" t="str">
        <v>-0.006</v>
      </c>
      <c r="AP16" t="str">
        <v>-0.006</v>
      </c>
      <c r="AQ16" t="str">
        <v>-9999.000</v>
      </c>
      <c r="AR16" t="str">
        <v>1</v>
      </c>
      <c r="AS16" t="str">
        <v>75</v>
      </c>
      <c r="AT16" t="str">
        <v>0.001</v>
      </c>
      <c r="AU16" t="str">
        <v>2.000000</v>
      </c>
      <c r="AV16" t="str">
        <v>0.058905</v>
      </c>
      <c r="AW16" t="str">
        <v>0.000000</v>
      </c>
      <c r="AX16" t="str">
        <v>0.029230</v>
      </c>
      <c r="AY16" t="str">
        <v>0.000000</v>
      </c>
      <c r="AZ16" t="str">
        <v>0.000000</v>
      </c>
      <c r="BA16" t="str">
        <v>-0.000068</v>
      </c>
      <c r="BB16" t="str">
        <v>standard</v>
      </c>
      <c r="BC16" t="str">
        <v>2.474840</v>
      </c>
      <c r="BD16" t="str">
        <v>2.513274</v>
      </c>
      <c r="BE16" t="str">
        <v>1.062553</v>
      </c>
      <c r="BF16" t="str">
        <v>0.757597</v>
      </c>
      <c r="BG16" t="str">
        <v>0.325327</v>
      </c>
      <c r="BH16" t="str">
        <v>0.007719</v>
      </c>
      <c r="BI16" t="str">
        <v>0.078782</v>
      </c>
      <c r="BJ16" t="str">
        <v>1.301549</v>
      </c>
      <c r="BK16" t="str">
        <v>42.350651</v>
      </c>
      <c r="BL16" t="str">
        <v>0.000139</v>
      </c>
      <c r="BM16" t="str">
        <v>2.400461</v>
      </c>
      <c r="BN16" t="str">
        <v>-0.000053</v>
      </c>
      <c r="BO16" t="str">
        <v>1.000000</v>
      </c>
      <c r="BP16" t="str">
        <v>2.435166</v>
      </c>
      <c r="BQ16" t="str">
        <v>-0.000058</v>
      </c>
      <c r="BR16" t="str">
        <v>1.000000</v>
      </c>
      <c r="BS16" t="str">
        <v>0.601058</v>
      </c>
      <c r="BT16" t="str">
        <v>0.603298</v>
      </c>
      <c r="BU16" t="str">
        <v>0.107219</v>
      </c>
      <c r="BV16" t="str">
        <v>0.000000</v>
      </c>
      <c r="BW16" t="str">
        <v/>
      </c>
      <c r="BX16" t="str">
        <v>PFA-00225</v>
      </c>
      <c r="BY16" t="str">
        <v>PSA-00237</v>
      </c>
      <c r="BZ16" t="str">
        <v/>
      </c>
      <c r="CA16" t="str">
        <v>RHS-00303</v>
      </c>
      <c r="CB16" t="str">
        <v>3.0.0</v>
      </c>
      <c r="CC16" t="str">
        <v>2025-04-17T20:38:22.057Z</v>
      </c>
    </row>
    <row r="17">
      <c r="A17" t="str">
        <v>14</v>
      </c>
      <c r="B17" t="str">
        <v>10:31:08</v>
      </c>
      <c r="C17" t="str">
        <v>2025-04-19</v>
      </c>
      <c r="D17" t="str">
        <v>Petal_2025_low</v>
      </c>
      <c r="E17" t="str">
        <v>glb and ks</v>
      </c>
      <c r="F17" t="str">
        <v/>
      </c>
      <c r="G17" t="str">
        <v>Cojo</v>
      </c>
      <c r="H17" t="str">
        <v>007</v>
      </c>
      <c r="I17" t="str">
        <v>Bottom</v>
      </c>
      <c r="J17" t="str">
        <f>1/((1/L17)-(1/K17))</f>
        <v>0.004329</v>
      </c>
      <c r="K17" t="str">
        <f>AW17+(AX17*AC17)+(AY17*AC17*POWER(V17,2))+(AZ17*AC17*V17)+(BA17*POWER(AC17,2))</f>
        <v>1.899261</v>
      </c>
      <c r="L17" t="str">
        <f>((M17/1000)*(1000-((T17+S17)/2)))/(T17-S17)</f>
        <v>0.004319</v>
      </c>
      <c r="M17" t="str">
        <f>(AC17*(S17-R17))/(100*U17*(1000-S17))*1000</f>
        <v>0.056914</v>
      </c>
      <c r="N17" t="str">
        <v>1.118116</v>
      </c>
      <c r="O17" t="str">
        <v>1.114931</v>
      </c>
      <c r="P17" t="str">
        <f>0.61365*EXP((17.502*AA17)/(240.97+AA17))</f>
        <v>2.438545</v>
      </c>
      <c r="Q17" t="str">
        <f>P17-N17</f>
        <v>1.320428</v>
      </c>
      <c r="R17" t="str">
        <v>10.932922</v>
      </c>
      <c r="S17" t="str">
        <v>10.964152</v>
      </c>
      <c r="T17" t="str">
        <f>(P17/AB17)*1000</f>
        <v>23.912163</v>
      </c>
      <c r="U17" t="str">
        <f>V17*AV17</f>
        <v>0.441786</v>
      </c>
      <c r="V17" t="str">
        <v>7.500000</v>
      </c>
      <c r="W17" t="str">
        <v>45.68</v>
      </c>
      <c r="X17" t="str">
        <v>45.55</v>
      </c>
      <c r="Y17" t="str">
        <v>20.68</v>
      </c>
      <c r="Z17" t="str">
        <v>20.62</v>
      </c>
      <c r="AA17" t="str">
        <f>(Z17-Y17)*(Y17*0+0)+Z17</f>
        <v>20.62</v>
      </c>
      <c r="AB17" t="str">
        <v>101.98</v>
      </c>
      <c r="AC17" t="str">
        <v>79.6</v>
      </c>
      <c r="AD17" t="str">
        <v>79.2</v>
      </c>
      <c r="AE17" t="str">
        <v>0.5</v>
      </c>
      <c r="AF17" t="str">
        <v>1281</v>
      </c>
      <c r="AG17" t="str">
        <v>4.083</v>
      </c>
      <c r="AH17" t="str">
        <v>10:25:23</v>
      </c>
      <c r="AI17" t="str">
        <v>2025-04-19</v>
      </c>
      <c r="AJ17" t="str">
        <v>-0.45</v>
      </c>
      <c r="AK17" t="str">
        <v>1</v>
      </c>
      <c r="AL17" t="str">
        <v>-0.000</v>
      </c>
      <c r="AM17" t="str">
        <v>-0.000</v>
      </c>
      <c r="AN17" t="str">
        <v>-9999.000</v>
      </c>
      <c r="AO17" t="str">
        <v>-0.002</v>
      </c>
      <c r="AP17" t="str">
        <v>-0.005</v>
      </c>
      <c r="AQ17" t="str">
        <v>-9999.000</v>
      </c>
      <c r="AR17" t="str">
        <v>1</v>
      </c>
      <c r="AS17" t="str">
        <v>75</v>
      </c>
      <c r="AT17" t="str">
        <v>0.001</v>
      </c>
      <c r="AU17" t="str">
        <v>2.000000</v>
      </c>
      <c r="AV17" t="str">
        <v>0.058905</v>
      </c>
      <c r="AW17" t="str">
        <v>0.000000</v>
      </c>
      <c r="AX17" t="str">
        <v>0.029230</v>
      </c>
      <c r="AY17" t="str">
        <v>0.000000</v>
      </c>
      <c r="AZ17" t="str">
        <v>0.000000</v>
      </c>
      <c r="BA17" t="str">
        <v>-0.000068</v>
      </c>
      <c r="BB17" t="str">
        <v>standard</v>
      </c>
      <c r="BC17" t="str">
        <v>2.475288</v>
      </c>
      <c r="BD17" t="str">
        <v>2.513637</v>
      </c>
      <c r="BE17" t="str">
        <v>1.060693</v>
      </c>
      <c r="BF17" t="str">
        <v>0.756334</v>
      </c>
      <c r="BG17" t="str">
        <v>0.324162</v>
      </c>
      <c r="BH17" t="str">
        <v>0.000040</v>
      </c>
      <c r="BI17" t="str">
        <v>0.080632</v>
      </c>
      <c r="BJ17" t="str">
        <v>1.230092</v>
      </c>
      <c r="BK17" t="str">
        <v>42.224407</v>
      </c>
      <c r="BL17" t="str">
        <v>0.000140</v>
      </c>
      <c r="BM17" t="str">
        <v>2.400461</v>
      </c>
      <c r="BN17" t="str">
        <v>-0.000053</v>
      </c>
      <c r="BO17" t="str">
        <v>1.000000</v>
      </c>
      <c r="BP17" t="str">
        <v>2.435166</v>
      </c>
      <c r="BQ17" t="str">
        <v>-0.000058</v>
      </c>
      <c r="BR17" t="str">
        <v>1.000000</v>
      </c>
      <c r="BS17" t="str">
        <v>0.601058</v>
      </c>
      <c r="BT17" t="str">
        <v>0.603298</v>
      </c>
      <c r="BU17" t="str">
        <v>0.107219</v>
      </c>
      <c r="BV17" t="str">
        <v>0.000000</v>
      </c>
      <c r="BW17" t="str">
        <v/>
      </c>
      <c r="BX17" t="str">
        <v>PFA-00225</v>
      </c>
      <c r="BY17" t="str">
        <v>PSA-00237</v>
      </c>
      <c r="BZ17" t="str">
        <v/>
      </c>
      <c r="CA17" t="str">
        <v>RHS-00303</v>
      </c>
      <c r="CB17" t="str">
        <v>3.0.0</v>
      </c>
      <c r="CC17" t="str">
        <v>2025-04-17T20:38:22.057Z</v>
      </c>
    </row>
    <row r="18">
      <c r="A18" t="str">
        <v>15</v>
      </c>
      <c r="B18" t="str">
        <v>10:31:31</v>
      </c>
      <c r="C18" t="str">
        <v>2025-04-19</v>
      </c>
      <c r="D18" t="str">
        <v>Petal_2025_low</v>
      </c>
      <c r="E18" t="str">
        <v>glb and ks</v>
      </c>
      <c r="F18" t="str">
        <v/>
      </c>
      <c r="G18" t="str">
        <v>Cojo</v>
      </c>
      <c r="H18" t="str">
        <v>008</v>
      </c>
      <c r="I18" t="str">
        <v>Top</v>
      </c>
      <c r="J18" t="str">
        <f>1/((1/L18)-(1/K18))</f>
        <v>0.005029</v>
      </c>
      <c r="K18" t="str">
        <f>AW18+(AX18*AC18)+(AY18*AC18*POWER(V18,2))+(AZ18*AC18*V18)+(BA18*POWER(AC18,2))</f>
        <v>1.902399</v>
      </c>
      <c r="L18" t="str">
        <f>((M18/1000)*(1000-((T18+S18)/2)))/(T18-S18)</f>
        <v>0.005016</v>
      </c>
      <c r="M18" t="str">
        <f>(AC18*(S18-R18))/(100*U18*(1000-S18))*1000</f>
        <v>0.067772</v>
      </c>
      <c r="N18" t="str">
        <v>1.123205</v>
      </c>
      <c r="O18" t="str">
        <v>1.119420</v>
      </c>
      <c r="P18" t="str">
        <f>0.61365*EXP((17.502*AA18)/(240.97+AA18))</f>
        <v>2.476944</v>
      </c>
      <c r="Q18" t="str">
        <f>P18-N18</f>
        <v>1.353740</v>
      </c>
      <c r="R18" t="str">
        <v>10.975809</v>
      </c>
      <c r="S18" t="str">
        <v>11.012916</v>
      </c>
      <c r="T18" t="str">
        <f>(P18/AB18)*1000</f>
        <v>24.286209</v>
      </c>
      <c r="U18" t="str">
        <f>V18*AV18</f>
        <v>0.441786</v>
      </c>
      <c r="V18" t="str">
        <v>7.500000</v>
      </c>
      <c r="W18" t="str">
        <v>45.60</v>
      </c>
      <c r="X18" t="str">
        <v>45.44</v>
      </c>
      <c r="Y18" t="str">
        <v>20.79</v>
      </c>
      <c r="Z18" t="str">
        <v>20.88</v>
      </c>
      <c r="AA18" t="str">
        <f>(Z18-Y18)*(Y18*0+0)+Z18</f>
        <v>20.88</v>
      </c>
      <c r="AB18" t="str">
        <v>101.99</v>
      </c>
      <c r="AC18" t="str">
        <v>79.8</v>
      </c>
      <c r="AD18" t="str">
        <v>79.6</v>
      </c>
      <c r="AE18" t="str">
        <v>0.2</v>
      </c>
      <c r="AF18" t="str">
        <v>562</v>
      </c>
      <c r="AG18" t="str">
        <v>4.082</v>
      </c>
      <c r="AH18" t="str">
        <v>10:25:23</v>
      </c>
      <c r="AI18" t="str">
        <v>2025-04-19</v>
      </c>
      <c r="AJ18" t="str">
        <v>-0.45</v>
      </c>
      <c r="AK18" t="str">
        <v>1</v>
      </c>
      <c r="AL18" t="str">
        <v>0.000</v>
      </c>
      <c r="AM18" t="str">
        <v>0.000</v>
      </c>
      <c r="AN18" t="str">
        <v>-9999.000</v>
      </c>
      <c r="AO18" t="str">
        <v>0.000</v>
      </c>
      <c r="AP18" t="str">
        <v>-0.007</v>
      </c>
      <c r="AQ18" t="str">
        <v>-9999.000</v>
      </c>
      <c r="AR18" t="str">
        <v>1</v>
      </c>
      <c r="AS18" t="str">
        <v>75</v>
      </c>
      <c r="AT18" t="str">
        <v>0.001</v>
      </c>
      <c r="AU18" t="str">
        <v>2.000000</v>
      </c>
      <c r="AV18" t="str">
        <v>0.058905</v>
      </c>
      <c r="AW18" t="str">
        <v>0.000000</v>
      </c>
      <c r="AX18" t="str">
        <v>0.029230</v>
      </c>
      <c r="AY18" t="str">
        <v>0.000000</v>
      </c>
      <c r="AZ18" t="str">
        <v>0.000000</v>
      </c>
      <c r="BA18" t="str">
        <v>-0.000068</v>
      </c>
      <c r="BB18" t="str">
        <v>standard</v>
      </c>
      <c r="BC18" t="str">
        <v>2.475116</v>
      </c>
      <c r="BD18" t="str">
        <v>2.513493</v>
      </c>
      <c r="BE18" t="str">
        <v>1.061834</v>
      </c>
      <c r="BF18" t="str">
        <v>0.757215</v>
      </c>
      <c r="BG18" t="str">
        <v>0.322827</v>
      </c>
      <c r="BH18" t="str">
        <v>0.001733</v>
      </c>
      <c r="BI18" t="str">
        <v>0.082725</v>
      </c>
      <c r="BJ18" t="str">
        <v>0.599857</v>
      </c>
      <c r="BK18" t="str">
        <v>42.075275</v>
      </c>
      <c r="BL18" t="str">
        <v>0.000142</v>
      </c>
      <c r="BM18" t="str">
        <v>2.400461</v>
      </c>
      <c r="BN18" t="str">
        <v>-0.000053</v>
      </c>
      <c r="BO18" t="str">
        <v>1.000000</v>
      </c>
      <c r="BP18" t="str">
        <v>2.435166</v>
      </c>
      <c r="BQ18" t="str">
        <v>-0.000058</v>
      </c>
      <c r="BR18" t="str">
        <v>1.000000</v>
      </c>
      <c r="BS18" t="str">
        <v>0.601058</v>
      </c>
      <c r="BT18" t="str">
        <v>0.603298</v>
      </c>
      <c r="BU18" t="str">
        <v>0.107219</v>
      </c>
      <c r="BV18" t="str">
        <v>0.000000</v>
      </c>
      <c r="BW18" t="str">
        <v/>
      </c>
      <c r="BX18" t="str">
        <v>PFA-00225</v>
      </c>
      <c r="BY18" t="str">
        <v>PSA-00237</v>
      </c>
      <c r="BZ18" t="str">
        <v/>
      </c>
      <c r="CA18" t="str">
        <v>RHS-00303</v>
      </c>
      <c r="CB18" t="str">
        <v>3.0.0</v>
      </c>
      <c r="CC18" t="str">
        <v>2025-04-17T20:38:22.057Z</v>
      </c>
    </row>
    <row r="19">
      <c r="A19" t="str">
        <v>16</v>
      </c>
      <c r="B19" t="str">
        <v>10:31:55</v>
      </c>
      <c r="C19" t="str">
        <v>2025-04-19</v>
      </c>
      <c r="D19" t="str">
        <v>Petal_2025_low</v>
      </c>
      <c r="E19" t="str">
        <v>glb and ks</v>
      </c>
      <c r="F19" t="str">
        <v/>
      </c>
      <c r="G19" t="str">
        <v>Cojo</v>
      </c>
      <c r="H19" t="str">
        <v>008</v>
      </c>
      <c r="I19" t="str">
        <v>Bottom</v>
      </c>
      <c r="J19" t="str">
        <f>1/((1/L19)-(1/K19))</f>
        <v>0.007947</v>
      </c>
      <c r="K19" t="str">
        <f>AW19+(AX19*AC19)+(AY19*AC19*POWER(V19,2))+(AZ19*AC19*V19)+(BA19*POWER(AC19,2))</f>
        <v>1.897039</v>
      </c>
      <c r="L19" t="str">
        <f>((M19/1000)*(1000-((T19+S19)/2)))/(T19-S19)</f>
        <v>0.007914</v>
      </c>
      <c r="M19" t="str">
        <f>(AC19*(S19-R19))/(100*U19*(1000-S19))*1000</f>
        <v>0.104907</v>
      </c>
      <c r="N19" t="str">
        <v>1.131031</v>
      </c>
      <c r="O19" t="str">
        <v>1.125151</v>
      </c>
      <c r="P19" t="str">
        <f>0.61365*EXP((17.502*AA19)/(240.97+AA19))</f>
        <v>2.459393</v>
      </c>
      <c r="Q19" t="str">
        <f>P19-N19</f>
        <v>1.328362</v>
      </c>
      <c r="R19" t="str">
        <v>11.030483</v>
      </c>
      <c r="S19" t="str">
        <v>11.088127</v>
      </c>
      <c r="T19" t="str">
        <f>(P19/AB19)*1000</f>
        <v>24.110806</v>
      </c>
      <c r="U19" t="str">
        <f>V19*AV19</f>
        <v>0.441786</v>
      </c>
      <c r="V19" t="str">
        <v>7.500000</v>
      </c>
      <c r="W19" t="str">
        <v>45.63</v>
      </c>
      <c r="X19" t="str">
        <v>45.39</v>
      </c>
      <c r="Y19" t="str">
        <v>20.89</v>
      </c>
      <c r="Z19" t="str">
        <v>20.76</v>
      </c>
      <c r="AA19" t="str">
        <f>(Z19-Y19)*(Y19*0+0)+Z19</f>
        <v>20.76</v>
      </c>
      <c r="AB19" t="str">
        <v>102.00</v>
      </c>
      <c r="AC19" t="str">
        <v>79.5</v>
      </c>
      <c r="AD19" t="str">
        <v>79.4</v>
      </c>
      <c r="AE19" t="str">
        <v>0.2</v>
      </c>
      <c r="AF19" t="str">
        <v>1686</v>
      </c>
      <c r="AG19" t="str">
        <v>4.082</v>
      </c>
      <c r="AH19" t="str">
        <v>10:25:23</v>
      </c>
      <c r="AI19" t="str">
        <v>2025-04-19</v>
      </c>
      <c r="AJ19" t="str">
        <v>-0.45</v>
      </c>
      <c r="AK19" t="str">
        <v>1</v>
      </c>
      <c r="AL19" t="str">
        <v>-0.000</v>
      </c>
      <c r="AM19" t="str">
        <v>0.000</v>
      </c>
      <c r="AN19" t="str">
        <v>-9999.000</v>
      </c>
      <c r="AO19" t="str">
        <v>-0.000</v>
      </c>
      <c r="AP19" t="str">
        <v>-0.008</v>
      </c>
      <c r="AQ19" t="str">
        <v>-9999.000</v>
      </c>
      <c r="AR19" t="str">
        <v>1</v>
      </c>
      <c r="AS19" t="str">
        <v>75</v>
      </c>
      <c r="AT19" t="str">
        <v>0.001</v>
      </c>
      <c r="AU19" t="str">
        <v>2.000000</v>
      </c>
      <c r="AV19" t="str">
        <v>0.058905</v>
      </c>
      <c r="AW19" t="str">
        <v>0.000000</v>
      </c>
      <c r="AX19" t="str">
        <v>0.029230</v>
      </c>
      <c r="AY19" t="str">
        <v>0.000000</v>
      </c>
      <c r="AZ19" t="str">
        <v>0.000000</v>
      </c>
      <c r="BA19" t="str">
        <v>-0.000068</v>
      </c>
      <c r="BB19" t="str">
        <v>standard</v>
      </c>
      <c r="BC19" t="str">
        <v>2.475020</v>
      </c>
      <c r="BD19" t="str">
        <v>2.513517</v>
      </c>
      <c r="BE19" t="str">
        <v>1.059887</v>
      </c>
      <c r="BF19" t="str">
        <v>0.756675</v>
      </c>
      <c r="BG19" t="str">
        <v>0.321515</v>
      </c>
      <c r="BH19" t="str">
        <v>-0.000741</v>
      </c>
      <c r="BI19" t="str">
        <v>0.084927</v>
      </c>
      <c r="BJ19" t="str">
        <v>1.585101</v>
      </c>
      <c r="BK19" t="str">
        <v>41.910767</v>
      </c>
      <c r="BL19" t="str">
        <v>0.000137</v>
      </c>
      <c r="BM19" t="str">
        <v>2.400461</v>
      </c>
      <c r="BN19" t="str">
        <v>-0.000053</v>
      </c>
      <c r="BO19" t="str">
        <v>1.000000</v>
      </c>
      <c r="BP19" t="str">
        <v>2.435166</v>
      </c>
      <c r="BQ19" t="str">
        <v>-0.000058</v>
      </c>
      <c r="BR19" t="str">
        <v>1.000000</v>
      </c>
      <c r="BS19" t="str">
        <v>0.601058</v>
      </c>
      <c r="BT19" t="str">
        <v>0.603298</v>
      </c>
      <c r="BU19" t="str">
        <v>0.107219</v>
      </c>
      <c r="BV19" t="str">
        <v>0.000000</v>
      </c>
      <c r="BW19" t="str">
        <v/>
      </c>
      <c r="BX19" t="str">
        <v>PFA-00225</v>
      </c>
      <c r="BY19" t="str">
        <v>PSA-00237</v>
      </c>
      <c r="BZ19" t="str">
        <v/>
      </c>
      <c r="CA19" t="str">
        <v>RHS-00303</v>
      </c>
      <c r="CB19" t="str">
        <v>3.0.0</v>
      </c>
      <c r="CC19" t="str">
        <v>2025-04-17T20:38:22.057Z</v>
      </c>
    </row>
    <row r="20">
      <c r="A20" t="str">
        <v>17</v>
      </c>
      <c r="B20" t="str">
        <v>10:32:29</v>
      </c>
      <c r="C20" t="str">
        <v>2025-04-19</v>
      </c>
      <c r="D20" t="str">
        <v>Petal_2025_low</v>
      </c>
      <c r="E20" t="str">
        <v>glb and ks</v>
      </c>
      <c r="F20" t="str">
        <v/>
      </c>
      <c r="G20" t="str">
        <v>Cojo</v>
      </c>
      <c r="H20" t="str">
        <v>009</v>
      </c>
      <c r="I20" t="str">
        <v>Top</v>
      </c>
      <c r="J20" t="str">
        <f>1/((1/L20)-(1/K20))</f>
        <v>0.003904</v>
      </c>
      <c r="K20" t="str">
        <f>AW20+(AX20*AC20)+(AY20*AC20*POWER(V20,2))+(AZ20*AC20*V20)+(BA20*POWER(AC20,2))</f>
        <v>1.893817</v>
      </c>
      <c r="L20" t="str">
        <f>((M20/1000)*(1000-((T20+S20)/2)))/(T20-S20)</f>
        <v>0.003896</v>
      </c>
      <c r="M20" t="str">
        <f>(AC20*(S20-R20))/(100*U20*(1000-S20))*1000</f>
        <v>0.055700</v>
      </c>
      <c r="N20" t="str">
        <v>1.125633</v>
      </c>
      <c r="O20" t="str">
        <v>1.122504</v>
      </c>
      <c r="P20" t="str">
        <f>0.61365*EXP((17.502*AA20)/(240.97+AA20))</f>
        <v>2.557628</v>
      </c>
      <c r="Q20" t="str">
        <f>P20-N20</f>
        <v>1.431996</v>
      </c>
      <c r="R20" t="str">
        <v>11.004507</v>
      </c>
      <c r="S20" t="str">
        <v>11.035182</v>
      </c>
      <c r="T20" t="str">
        <f>(P20/AB20)*1000</f>
        <v>25.073807</v>
      </c>
      <c r="U20" t="str">
        <f>V20*AV20</f>
        <v>0.441786</v>
      </c>
      <c r="V20" t="str">
        <v>7.500000</v>
      </c>
      <c r="W20" t="str">
        <v>45.00</v>
      </c>
      <c r="X20" t="str">
        <v>44.87</v>
      </c>
      <c r="Y20" t="str">
        <v>21.04</v>
      </c>
      <c r="Z20" t="str">
        <v>21.40</v>
      </c>
      <c r="AA20" t="str">
        <f>(Z20-Y20)*(Y20*0+0)+Z20</f>
        <v>21.40</v>
      </c>
      <c r="AB20" t="str">
        <v>102.00</v>
      </c>
      <c r="AC20" t="str">
        <v>79.3</v>
      </c>
      <c r="AD20" t="str">
        <v>79.2</v>
      </c>
      <c r="AE20" t="str">
        <v>0.2</v>
      </c>
      <c r="AF20" t="str">
        <v>1362</v>
      </c>
      <c r="AG20" t="str">
        <v>4.081</v>
      </c>
      <c r="AH20" t="str">
        <v>10:25:23</v>
      </c>
      <c r="AI20" t="str">
        <v>2025-04-19</v>
      </c>
      <c r="AJ20" t="str">
        <v>-0.45</v>
      </c>
      <c r="AK20" t="str">
        <v>1</v>
      </c>
      <c r="AL20" t="str">
        <v>-0.000</v>
      </c>
      <c r="AM20" t="str">
        <v>-0.001</v>
      </c>
      <c r="AN20" t="str">
        <v>-9999.000</v>
      </c>
      <c r="AO20" t="str">
        <v>-0.002</v>
      </c>
      <c r="AP20" t="str">
        <v>-0.004</v>
      </c>
      <c r="AQ20" t="str">
        <v>-9999.000</v>
      </c>
      <c r="AR20" t="str">
        <v>1</v>
      </c>
      <c r="AS20" t="str">
        <v>75</v>
      </c>
      <c r="AT20" t="str">
        <v>0.001</v>
      </c>
      <c r="AU20" t="str">
        <v>2.000000</v>
      </c>
      <c r="AV20" t="str">
        <v>0.058905</v>
      </c>
      <c r="AW20" t="str">
        <v>0.000000</v>
      </c>
      <c r="AX20" t="str">
        <v>0.029230</v>
      </c>
      <c r="AY20" t="str">
        <v>0.000000</v>
      </c>
      <c r="AZ20" t="str">
        <v>0.000000</v>
      </c>
      <c r="BA20" t="str">
        <v>-0.000068</v>
      </c>
      <c r="BB20" t="str">
        <v>standard</v>
      </c>
      <c r="BC20" t="str">
        <v>2.474246</v>
      </c>
      <c r="BD20" t="str">
        <v>2.512547</v>
      </c>
      <c r="BE20" t="str">
        <v>1.058719</v>
      </c>
      <c r="BF20" t="str">
        <v>0.756253</v>
      </c>
      <c r="BG20" t="str">
        <v>0.319595</v>
      </c>
      <c r="BH20" t="str">
        <v>0.004785</v>
      </c>
      <c r="BI20" t="str">
        <v>0.087944</v>
      </c>
      <c r="BJ20" t="str">
        <v>1.301212</v>
      </c>
      <c r="BK20" t="str">
        <v>41.692616</v>
      </c>
      <c r="BL20" t="str">
        <v>0.000142</v>
      </c>
      <c r="BM20" t="str">
        <v>2.400461</v>
      </c>
      <c r="BN20" t="str">
        <v>-0.000053</v>
      </c>
      <c r="BO20" t="str">
        <v>1.000000</v>
      </c>
      <c r="BP20" t="str">
        <v>2.435166</v>
      </c>
      <c r="BQ20" t="str">
        <v>-0.000058</v>
      </c>
      <c r="BR20" t="str">
        <v>1.000000</v>
      </c>
      <c r="BS20" t="str">
        <v>0.601058</v>
      </c>
      <c r="BT20" t="str">
        <v>0.603298</v>
      </c>
      <c r="BU20" t="str">
        <v>0.107219</v>
      </c>
      <c r="BV20" t="str">
        <v>0.000000</v>
      </c>
      <c r="BW20" t="str">
        <v/>
      </c>
      <c r="BX20" t="str">
        <v>PFA-00225</v>
      </c>
      <c r="BY20" t="str">
        <v>PSA-00237</v>
      </c>
      <c r="BZ20" t="str">
        <v/>
      </c>
      <c r="CA20" t="str">
        <v>RHS-00303</v>
      </c>
      <c r="CB20" t="str">
        <v>3.0.0</v>
      </c>
      <c r="CC20" t="str">
        <v>2025-04-17T20:38:22.057Z</v>
      </c>
    </row>
    <row r="21">
      <c r="A21" t="str">
        <v>18</v>
      </c>
      <c r="B21" t="str">
        <v>10:32:45</v>
      </c>
      <c r="C21" t="str">
        <v>2025-04-19</v>
      </c>
      <c r="D21" t="str">
        <v>Petal_2025_low</v>
      </c>
      <c r="E21" t="str">
        <v>glb and ks</v>
      </c>
      <c r="F21" t="str">
        <v/>
      </c>
      <c r="G21" t="str">
        <v>Cojo</v>
      </c>
      <c r="H21" t="str">
        <v>009</v>
      </c>
      <c r="I21" t="str">
        <v>Bottom</v>
      </c>
      <c r="J21" t="str">
        <f>1/((1/L21)-(1/K21))</f>
        <v>0.008007</v>
      </c>
      <c r="K21" t="str">
        <f>AW21+(AX21*AC21)+(AY21*AC21*POWER(V21,2))+(AZ21*AC21*V21)+(BA21*POWER(AC21,2))</f>
        <v>1.899147</v>
      </c>
      <c r="L21" t="str">
        <f>((M21/1000)*(1000-((T21+S21)/2)))/(T21-S21)</f>
        <v>0.007973</v>
      </c>
      <c r="M21" t="str">
        <f>(AC21*(S21-R21))/(100*U21*(1000-S21))*1000</f>
        <v>0.112317</v>
      </c>
      <c r="N21" t="str">
        <v>1.143557</v>
      </c>
      <c r="O21" t="str">
        <v>1.137271</v>
      </c>
      <c r="P21" t="str">
        <f>0.61365*EXP((17.502*AA21)/(240.97+AA21))</f>
        <v>2.554477</v>
      </c>
      <c r="Q21" t="str">
        <f>P21-N21</f>
        <v>1.410921</v>
      </c>
      <c r="R21" t="str">
        <v>11.148952</v>
      </c>
      <c r="S21" t="str">
        <v>11.210572</v>
      </c>
      <c r="T21" t="str">
        <f>(P21/AB21)*1000</f>
        <v>25.042175</v>
      </c>
      <c r="U21" t="str">
        <f>V21*AV21</f>
        <v>0.441786</v>
      </c>
      <c r="V21" t="str">
        <v>7.500000</v>
      </c>
      <c r="W21" t="str">
        <v>45.52</v>
      </c>
      <c r="X21" t="str">
        <v>45.27</v>
      </c>
      <c r="Y21" t="str">
        <v>21.10</v>
      </c>
      <c r="Z21" t="str">
        <v>21.38</v>
      </c>
      <c r="AA21" t="str">
        <f>(Z21-Y21)*(Y21*0+0)+Z21</f>
        <v>21.38</v>
      </c>
      <c r="AB21" t="str">
        <v>102.01</v>
      </c>
      <c r="AC21" t="str">
        <v>79.6</v>
      </c>
      <c r="AD21" t="str">
        <v>80.0</v>
      </c>
      <c r="AE21" t="str">
        <v>-0.4</v>
      </c>
      <c r="AF21" t="str">
        <v>1374</v>
      </c>
      <c r="AG21" t="str">
        <v>4.080</v>
      </c>
      <c r="AH21" t="str">
        <v>10:25:23</v>
      </c>
      <c r="AI21" t="str">
        <v>2025-04-19</v>
      </c>
      <c r="AJ21" t="str">
        <v>-0.45</v>
      </c>
      <c r="AK21" t="str">
        <v>1</v>
      </c>
      <c r="AL21" t="str">
        <v>-0.000</v>
      </c>
      <c r="AM21" t="str">
        <v>-0.000</v>
      </c>
      <c r="AN21" t="str">
        <v>-9999.000</v>
      </c>
      <c r="AO21" t="str">
        <v>-0.002</v>
      </c>
      <c r="AP21" t="str">
        <v>-0.008</v>
      </c>
      <c r="AQ21" t="str">
        <v>-9999.000</v>
      </c>
      <c r="AR21" t="str">
        <v>1</v>
      </c>
      <c r="AS21" t="str">
        <v>75</v>
      </c>
      <c r="AT21" t="str">
        <v>0.001</v>
      </c>
      <c r="AU21" t="str">
        <v>2.000000</v>
      </c>
      <c r="AV21" t="str">
        <v>0.058905</v>
      </c>
      <c r="AW21" t="str">
        <v>0.000000</v>
      </c>
      <c r="AX21" t="str">
        <v>0.029230</v>
      </c>
      <c r="AY21" t="str">
        <v>0.000000</v>
      </c>
      <c r="AZ21" t="str">
        <v>0.000000</v>
      </c>
      <c r="BA21" t="str">
        <v>-0.000068</v>
      </c>
      <c r="BB21" t="str">
        <v>standard</v>
      </c>
      <c r="BC21" t="str">
        <v>2.474807</v>
      </c>
      <c r="BD21" t="str">
        <v>2.513315</v>
      </c>
      <c r="BE21" t="str">
        <v>1.060652</v>
      </c>
      <c r="BF21" t="str">
        <v>0.757981</v>
      </c>
      <c r="BG21" t="str">
        <v>0.318739</v>
      </c>
      <c r="BH21" t="str">
        <v>0.003785</v>
      </c>
      <c r="BI21" t="str">
        <v>0.089288</v>
      </c>
      <c r="BJ21" t="str">
        <v>1.311414</v>
      </c>
      <c r="BK21" t="str">
        <v>41.600346</v>
      </c>
      <c r="BL21" t="str">
        <v>0.000143</v>
      </c>
      <c r="BM21" t="str">
        <v>2.400461</v>
      </c>
      <c r="BN21" t="str">
        <v>-0.000053</v>
      </c>
      <c r="BO21" t="str">
        <v>1.000000</v>
      </c>
      <c r="BP21" t="str">
        <v>2.435166</v>
      </c>
      <c r="BQ21" t="str">
        <v>-0.000058</v>
      </c>
      <c r="BR21" t="str">
        <v>1.000000</v>
      </c>
      <c r="BS21" t="str">
        <v>0.601058</v>
      </c>
      <c r="BT21" t="str">
        <v>0.603298</v>
      </c>
      <c r="BU21" t="str">
        <v>0.107219</v>
      </c>
      <c r="BV21" t="str">
        <v>0.000000</v>
      </c>
      <c r="BW21" t="str">
        <v/>
      </c>
      <c r="BX21" t="str">
        <v>PFA-00225</v>
      </c>
      <c r="BY21" t="str">
        <v>PSA-00237</v>
      </c>
      <c r="BZ21" t="str">
        <v/>
      </c>
      <c r="CA21" t="str">
        <v>RHS-00303</v>
      </c>
      <c r="CB21" t="str">
        <v>3.0.0</v>
      </c>
      <c r="CC21" t="str">
        <v>2025-04-17T20:38:22.057Z</v>
      </c>
    </row>
    <row r="22">
      <c r="A22" t="str">
        <v>19</v>
      </c>
      <c r="B22" t="str">
        <v>10:33:22</v>
      </c>
      <c r="C22" t="str">
        <v>2025-04-19</v>
      </c>
      <c r="D22" t="str">
        <v>Petal_2025_low</v>
      </c>
      <c r="E22" t="str">
        <v>glb and ks</v>
      </c>
      <c r="F22" t="str">
        <v/>
      </c>
      <c r="G22" t="str">
        <v>Cojo</v>
      </c>
      <c r="H22" t="str">
        <v>010</v>
      </c>
      <c r="I22" t="str">
        <v>Top</v>
      </c>
      <c r="J22" t="str">
        <f>1/((1/L22)-(1/K22))</f>
        <v>0.003754</v>
      </c>
      <c r="K22" t="str">
        <f>AW22+(AX22*AC22)+(AY22*AC22*POWER(V22,2))+(AZ22*AC22*V22)+(BA22*POWER(AC22,2))</f>
        <v>1.896895</v>
      </c>
      <c r="L22" t="str">
        <f>((M22/1000)*(1000-((T22+S22)/2)))/(T22-S22)</f>
        <v>0.003747</v>
      </c>
      <c r="M22" t="str">
        <f>(AC22*(S22-R22))/(100*U22*(1000-S22))*1000</f>
        <v>0.056118</v>
      </c>
      <c r="N22" t="str">
        <v>1.157640</v>
      </c>
      <c r="O22" t="str">
        <v>1.154495</v>
      </c>
      <c r="P22" t="str">
        <f>0.61365*EXP((17.502*AA22)/(240.97+AA22))</f>
        <v>2.656920</v>
      </c>
      <c r="Q22" t="str">
        <f>P22-N22</f>
        <v>1.499279</v>
      </c>
      <c r="R22" t="str">
        <v>11.317832</v>
      </c>
      <c r="S22" t="str">
        <v>11.348663</v>
      </c>
      <c r="T22" t="str">
        <f>(P22/AB22)*1000</f>
        <v>26.046509</v>
      </c>
      <c r="U22" t="str">
        <f>V22*AV22</f>
        <v>0.441786</v>
      </c>
      <c r="V22" t="str">
        <v>7.500000</v>
      </c>
      <c r="W22" t="str">
        <v>45.59</v>
      </c>
      <c r="X22" t="str">
        <v>45.46</v>
      </c>
      <c r="Y22" t="str">
        <v>21.28</v>
      </c>
      <c r="Z22" t="str">
        <v>22.02</v>
      </c>
      <c r="AA22" t="str">
        <f>(Z22-Y22)*(Y22*0+0)+Z22</f>
        <v>22.02</v>
      </c>
      <c r="AB22" t="str">
        <v>102.01</v>
      </c>
      <c r="AC22" t="str">
        <v>79.5</v>
      </c>
      <c r="AD22" t="str">
        <v>80.0</v>
      </c>
      <c r="AE22" t="str">
        <v>-0.6</v>
      </c>
      <c r="AF22" t="str">
        <v>1330</v>
      </c>
      <c r="AG22" t="str">
        <v>4.080</v>
      </c>
      <c r="AH22" t="str">
        <v>10:25:23</v>
      </c>
      <c r="AI22" t="str">
        <v>2025-04-19</v>
      </c>
      <c r="AJ22" t="str">
        <v>-0.45</v>
      </c>
      <c r="AK22" t="str">
        <v>1</v>
      </c>
      <c r="AL22" t="str">
        <v>0.000</v>
      </c>
      <c r="AM22" t="str">
        <v>0.000</v>
      </c>
      <c r="AN22" t="str">
        <v>-9999.000</v>
      </c>
      <c r="AO22" t="str">
        <v>-0.003</v>
      </c>
      <c r="AP22" t="str">
        <v>-0.009</v>
      </c>
      <c r="AQ22" t="str">
        <v>-9999.000</v>
      </c>
      <c r="AR22" t="str">
        <v>1</v>
      </c>
      <c r="AS22" t="str">
        <v>75</v>
      </c>
      <c r="AT22" t="str">
        <v>0.001</v>
      </c>
      <c r="AU22" t="str">
        <v>2.000000</v>
      </c>
      <c r="AV22" t="str">
        <v>0.058905</v>
      </c>
      <c r="AW22" t="str">
        <v>0.000000</v>
      </c>
      <c r="AX22" t="str">
        <v>0.029230</v>
      </c>
      <c r="AY22" t="str">
        <v>0.000000</v>
      </c>
      <c r="AZ22" t="str">
        <v>0.000000</v>
      </c>
      <c r="BA22" t="str">
        <v>-0.000068</v>
      </c>
      <c r="BB22" t="str">
        <v>standard</v>
      </c>
      <c r="BC22" t="str">
        <v>2.475039</v>
      </c>
      <c r="BD22" t="str">
        <v>2.513369</v>
      </c>
      <c r="BE22" t="str">
        <v>1.059835</v>
      </c>
      <c r="BF22" t="str">
        <v>0.758016</v>
      </c>
      <c r="BG22" t="str">
        <v>0.316489</v>
      </c>
      <c r="BH22" t="str">
        <v>0.009103</v>
      </c>
      <c r="BI22" t="str">
        <v>0.092379</v>
      </c>
      <c r="BJ22" t="str">
        <v>1.273550</v>
      </c>
      <c r="BK22" t="str">
        <v>41.313889</v>
      </c>
      <c r="BL22" t="str">
        <v>0.000143</v>
      </c>
      <c r="BM22" t="str">
        <v>2.400461</v>
      </c>
      <c r="BN22" t="str">
        <v>-0.000053</v>
      </c>
      <c r="BO22" t="str">
        <v>1.000000</v>
      </c>
      <c r="BP22" t="str">
        <v>2.435166</v>
      </c>
      <c r="BQ22" t="str">
        <v>-0.000058</v>
      </c>
      <c r="BR22" t="str">
        <v>1.000000</v>
      </c>
      <c r="BS22" t="str">
        <v>0.601058</v>
      </c>
      <c r="BT22" t="str">
        <v>0.603298</v>
      </c>
      <c r="BU22" t="str">
        <v>0.107219</v>
      </c>
      <c r="BV22" t="str">
        <v>0.000000</v>
      </c>
      <c r="BW22" t="str">
        <v/>
      </c>
      <c r="BX22" t="str">
        <v>PFA-00225</v>
      </c>
      <c r="BY22" t="str">
        <v>PSA-00237</v>
      </c>
      <c r="BZ22" t="str">
        <v/>
      </c>
      <c r="CA22" t="str">
        <v>RHS-00303</v>
      </c>
      <c r="CB22" t="str">
        <v>3.0.0</v>
      </c>
      <c r="CC22" t="str">
        <v>2025-04-17T20:38:22.057Z</v>
      </c>
    </row>
    <row r="23">
      <c r="A23" t="str">
        <v>20</v>
      </c>
      <c r="B23" t="str">
        <v>10:33:40</v>
      </c>
      <c r="C23" t="str">
        <v>2025-04-19</v>
      </c>
      <c r="D23" t="str">
        <v>Petal_2025_low</v>
      </c>
      <c r="E23" t="str">
        <v>glb and ks</v>
      </c>
      <c r="F23" t="str">
        <v/>
      </c>
      <c r="G23" t="str">
        <v>Cojo</v>
      </c>
      <c r="H23" t="str">
        <v>010</v>
      </c>
      <c r="I23" t="str">
        <v>Bottom</v>
      </c>
      <c r="J23" t="str">
        <f>1/((1/L23)-(1/K23))</f>
        <v>0.007385</v>
      </c>
      <c r="K23" t="str">
        <f>AW23+(AX23*AC23)+(AY23*AC23*POWER(V23,2))+(AZ23*AC23*V23)+(BA23*POWER(AC23,2))</f>
        <v>1.900368</v>
      </c>
      <c r="L23" t="str">
        <f>((M23/1000)*(1000-((T23+S23)/2)))/(T23-S23)</f>
        <v>0.007356</v>
      </c>
      <c r="M23" t="str">
        <f>(AC23*(S23-R23))/(100*U23*(1000-S23))*1000</f>
        <v>0.101456</v>
      </c>
      <c r="N23" t="str">
        <v>1.147715</v>
      </c>
      <c r="O23" t="str">
        <v>1.142041</v>
      </c>
      <c r="P23" t="str">
        <f>0.61365*EXP((17.502*AA23)/(240.97+AA23))</f>
        <v>2.529409</v>
      </c>
      <c r="Q23" t="str">
        <f>P23-N23</f>
        <v>1.381694</v>
      </c>
      <c r="R23" t="str">
        <v>11.194674</v>
      </c>
      <c r="S23" t="str">
        <v>11.250286</v>
      </c>
      <c r="T23" t="str">
        <f>(P23/AB23)*1000</f>
        <v>24.794115</v>
      </c>
      <c r="U23" t="str">
        <f>V23*AV23</f>
        <v>0.441786</v>
      </c>
      <c r="V23" t="str">
        <v>7.500000</v>
      </c>
      <c r="W23" t="str">
        <v>44.98</v>
      </c>
      <c r="X23" t="str">
        <v>44.76</v>
      </c>
      <c r="Y23" t="str">
        <v>21.36</v>
      </c>
      <c r="Z23" t="str">
        <v>21.22</v>
      </c>
      <c r="AA23" t="str">
        <f>(Z23-Y23)*(Y23*0+0)+Z23</f>
        <v>21.22</v>
      </c>
      <c r="AB23" t="str">
        <v>102.02</v>
      </c>
      <c r="AC23" t="str">
        <v>79.7</v>
      </c>
      <c r="AD23" t="str">
        <v>80.2</v>
      </c>
      <c r="AE23" t="str">
        <v>-0.6</v>
      </c>
      <c r="AF23" t="str">
        <v>1324</v>
      </c>
      <c r="AG23" t="str">
        <v>4.080</v>
      </c>
      <c r="AH23" t="str">
        <v>10:25:23</v>
      </c>
      <c r="AI23" t="str">
        <v>2025-04-19</v>
      </c>
      <c r="AJ23" t="str">
        <v>-0.45</v>
      </c>
      <c r="AK23" t="str">
        <v>1</v>
      </c>
      <c r="AL23" t="str">
        <v>-0.000</v>
      </c>
      <c r="AM23" t="str">
        <v>-0.000</v>
      </c>
      <c r="AN23" t="str">
        <v>-9999.000</v>
      </c>
      <c r="AO23" t="str">
        <v>-0.006</v>
      </c>
      <c r="AP23" t="str">
        <v>-0.008</v>
      </c>
      <c r="AQ23" t="str">
        <v>-9999.000</v>
      </c>
      <c r="AR23" t="str">
        <v>1</v>
      </c>
      <c r="AS23" t="str">
        <v>75</v>
      </c>
      <c r="AT23" t="str">
        <v>0.001</v>
      </c>
      <c r="AU23" t="str">
        <v>2.000000</v>
      </c>
      <c r="AV23" t="str">
        <v>0.058905</v>
      </c>
      <c r="AW23" t="str">
        <v>0.000000</v>
      </c>
      <c r="AX23" t="str">
        <v>0.029230</v>
      </c>
      <c r="AY23" t="str">
        <v>0.000000</v>
      </c>
      <c r="AZ23" t="str">
        <v>0.000000</v>
      </c>
      <c r="BA23" t="str">
        <v>-0.000068</v>
      </c>
      <c r="BB23" t="str">
        <v>standard</v>
      </c>
      <c r="BC23" t="str">
        <v>2.474019</v>
      </c>
      <c r="BD23" t="str">
        <v>2.512456</v>
      </c>
      <c r="BE23" t="str">
        <v>1.061095</v>
      </c>
      <c r="BF23" t="str">
        <v>0.758448</v>
      </c>
      <c r="BG23" t="str">
        <v>0.315503</v>
      </c>
      <c r="BH23" t="str">
        <v>-0.000975</v>
      </c>
      <c r="BI23" t="str">
        <v>0.093847</v>
      </c>
      <c r="BJ23" t="str">
        <v>1.267658</v>
      </c>
      <c r="BK23" t="str">
        <v>41.145088</v>
      </c>
      <c r="BL23" t="str">
        <v>0.000137</v>
      </c>
      <c r="BM23" t="str">
        <v>2.400461</v>
      </c>
      <c r="BN23" t="str">
        <v>-0.000053</v>
      </c>
      <c r="BO23" t="str">
        <v>1.000000</v>
      </c>
      <c r="BP23" t="str">
        <v>2.435166</v>
      </c>
      <c r="BQ23" t="str">
        <v>-0.000058</v>
      </c>
      <c r="BR23" t="str">
        <v>1.000000</v>
      </c>
      <c r="BS23" t="str">
        <v>0.601058</v>
      </c>
      <c r="BT23" t="str">
        <v>0.603298</v>
      </c>
      <c r="BU23" t="str">
        <v>0.107219</v>
      </c>
      <c r="BV23" t="str">
        <v>0.000000</v>
      </c>
      <c r="BW23" t="str">
        <v/>
      </c>
      <c r="BX23" t="str">
        <v>PFA-00225</v>
      </c>
      <c r="BY23" t="str">
        <v>PSA-00237</v>
      </c>
      <c r="BZ23" t="str">
        <v/>
      </c>
      <c r="CA23" t="str">
        <v>RHS-00303</v>
      </c>
      <c r="CB23" t="str">
        <v>3.0.0</v>
      </c>
      <c r="CC23" t="str">
        <v>2025-04-17T20:38:22.057Z</v>
      </c>
    </row>
    <row r="24">
      <c r="A24" t="str">
        <v>21</v>
      </c>
      <c r="B24" t="str">
        <v>10:34:24</v>
      </c>
      <c r="C24" t="str">
        <v>2025-04-19</v>
      </c>
      <c r="D24" t="str">
        <v>Petal_2025_low</v>
      </c>
      <c r="E24" t="str">
        <v>glb and ks</v>
      </c>
      <c r="F24" t="str">
        <v/>
      </c>
      <c r="G24" t="str">
        <v>Cojo</v>
      </c>
      <c r="H24" t="str">
        <v>011</v>
      </c>
      <c r="I24" t="str">
        <v>Top</v>
      </c>
      <c r="J24" t="str">
        <f>1/((1/L24)-(1/K24))</f>
        <v>0.003549</v>
      </c>
      <c r="K24" t="str">
        <f>AW24+(AX24*AC24)+(AY24*AC24*POWER(V24,2))+(AZ24*AC24*V24)+(BA24*POWER(AC24,2))</f>
        <v>1.902427</v>
      </c>
      <c r="L24" t="str">
        <f>((M24/1000)*(1000-((T24+S24)/2)))/(T24-S24)</f>
        <v>0.003543</v>
      </c>
      <c r="M24" t="str">
        <f>(AC24*(S24-R24))/(100*U24*(1000-S24))*1000</f>
        <v>0.072019</v>
      </c>
      <c r="N24" t="str">
        <v>1.166658</v>
      </c>
      <c r="O24" t="str">
        <v>1.162637</v>
      </c>
      <c r="P24" t="str">
        <f>0.61365*EXP((17.502*AA24)/(240.97+AA24))</f>
        <v>3.196270</v>
      </c>
      <c r="Q24" t="str">
        <f>P24-N24</f>
        <v>2.029612</v>
      </c>
      <c r="R24" t="str">
        <v>11.396502</v>
      </c>
      <c r="S24" t="str">
        <v>11.435916</v>
      </c>
      <c r="T24" t="str">
        <f>(P24/AB24)*1000</f>
        <v>31.330757</v>
      </c>
      <c r="U24" t="str">
        <f>V24*AV24</f>
        <v>0.441786</v>
      </c>
      <c r="V24" t="str">
        <v>7.500000</v>
      </c>
      <c r="W24" t="str">
        <v>45.15</v>
      </c>
      <c r="X24" t="str">
        <v>44.99</v>
      </c>
      <c r="Y24" t="str">
        <v>21.57</v>
      </c>
      <c r="Z24" t="str">
        <v>25.09</v>
      </c>
      <c r="AA24" t="str">
        <f>(Z24-Y24)*(Y24*0+0)+Z24</f>
        <v>25.09</v>
      </c>
      <c r="AB24" t="str">
        <v>102.02</v>
      </c>
      <c r="AC24" t="str">
        <v>79.8</v>
      </c>
      <c r="AD24" t="str">
        <v>79.6</v>
      </c>
      <c r="AE24" t="str">
        <v>0.3</v>
      </c>
      <c r="AF24" t="str">
        <v>2010</v>
      </c>
      <c r="AG24" t="str">
        <v>4.079</v>
      </c>
      <c r="AH24" t="str">
        <v>10:25:23</v>
      </c>
      <c r="AI24" t="str">
        <v>2025-04-19</v>
      </c>
      <c r="AJ24" t="str">
        <v>-0.45</v>
      </c>
      <c r="AK24" t="str">
        <v>1</v>
      </c>
      <c r="AL24" t="str">
        <v>0.000</v>
      </c>
      <c r="AM24" t="str">
        <v>-0.000</v>
      </c>
      <c r="AN24" t="str">
        <v>-9999.000</v>
      </c>
      <c r="AO24" t="str">
        <v>-0.003</v>
      </c>
      <c r="AP24" t="str">
        <v>-0.006</v>
      </c>
      <c r="AQ24" t="str">
        <v>-9999.000</v>
      </c>
      <c r="AR24" t="str">
        <v>1</v>
      </c>
      <c r="AS24" t="str">
        <v>75</v>
      </c>
      <c r="AT24" t="str">
        <v>0.001</v>
      </c>
      <c r="AU24" t="str">
        <v>2.000000</v>
      </c>
      <c r="AV24" t="str">
        <v>0.058905</v>
      </c>
      <c r="AW24" t="str">
        <v>0.000000</v>
      </c>
      <c r="AX24" t="str">
        <v>0.029230</v>
      </c>
      <c r="AY24" t="str">
        <v>0.000000</v>
      </c>
      <c r="AZ24" t="str">
        <v>0.000000</v>
      </c>
      <c r="BA24" t="str">
        <v>-0.000068</v>
      </c>
      <c r="BB24" t="str">
        <v>standard</v>
      </c>
      <c r="BC24" t="str">
        <v>2.474301</v>
      </c>
      <c r="BD24" t="str">
        <v>2.512650</v>
      </c>
      <c r="BE24" t="str">
        <v>1.061844</v>
      </c>
      <c r="BF24" t="str">
        <v>0.757103</v>
      </c>
      <c r="BG24" t="str">
        <v>0.312876</v>
      </c>
      <c r="BH24" t="str">
        <v>0.041626</v>
      </c>
      <c r="BI24" t="str">
        <v>0.097426</v>
      </c>
      <c r="BJ24" t="str">
        <v>1.868809</v>
      </c>
      <c r="BK24" t="str">
        <v>40.797470</v>
      </c>
      <c r="BL24" t="str">
        <v>0.000143</v>
      </c>
      <c r="BM24" t="str">
        <v>2.400461</v>
      </c>
      <c r="BN24" t="str">
        <v>-0.000053</v>
      </c>
      <c r="BO24" t="str">
        <v>1.000000</v>
      </c>
      <c r="BP24" t="str">
        <v>2.435166</v>
      </c>
      <c r="BQ24" t="str">
        <v>-0.000058</v>
      </c>
      <c r="BR24" t="str">
        <v>1.000000</v>
      </c>
      <c r="BS24" t="str">
        <v>0.601058</v>
      </c>
      <c r="BT24" t="str">
        <v>0.603298</v>
      </c>
      <c r="BU24" t="str">
        <v>0.107219</v>
      </c>
      <c r="BV24" t="str">
        <v>0.000000</v>
      </c>
      <c r="BW24" t="str">
        <v/>
      </c>
      <c r="BX24" t="str">
        <v>PFA-00225</v>
      </c>
      <c r="BY24" t="str">
        <v>PSA-00237</v>
      </c>
      <c r="BZ24" t="str">
        <v/>
      </c>
      <c r="CA24" t="str">
        <v>RHS-00303</v>
      </c>
      <c r="CB24" t="str">
        <v>3.0.0</v>
      </c>
      <c r="CC24" t="str">
        <v>2025-04-17T20:38:22.057Z</v>
      </c>
    </row>
    <row r="25">
      <c r="A25" t="str">
        <v>22</v>
      </c>
      <c r="B25" t="str">
        <v>10:34:43</v>
      </c>
      <c r="C25" t="str">
        <v>2025-04-19</v>
      </c>
      <c r="D25" t="str">
        <v>Petal_2025_low</v>
      </c>
      <c r="E25" t="str">
        <v>glb and ks</v>
      </c>
      <c r="F25" t="str">
        <v/>
      </c>
      <c r="G25" t="str">
        <v>Cojo</v>
      </c>
      <c r="H25" t="str">
        <v>011</v>
      </c>
      <c r="I25" t="str">
        <v>Bottom</v>
      </c>
      <c r="J25" t="str">
        <f>1/((1/L25)-(1/K25))</f>
        <v>0.004418</v>
      </c>
      <c r="K25" t="str">
        <f>AW25+(AX25*AC25)+(AY25*AC25*POWER(V25,2))+(AZ25*AC25*V25)+(BA25*POWER(AC25,2))</f>
        <v>1.905833</v>
      </c>
      <c r="L25" t="str">
        <f>((M25/1000)*(1000-((T25+S25)/2)))/(T25-S25)</f>
        <v>0.004407</v>
      </c>
      <c r="M25" t="str">
        <f>(AC25*(S25-R25))/(100*U25*(1000-S25))*1000</f>
        <v>0.077717</v>
      </c>
      <c r="N25" t="str">
        <v>1.184551</v>
      </c>
      <c r="O25" t="str">
        <v>1.180222</v>
      </c>
      <c r="P25" t="str">
        <f>0.61365*EXP((17.502*AA25)/(240.97+AA25))</f>
        <v>2.947202</v>
      </c>
      <c r="Q25" t="str">
        <f>P25-N25</f>
        <v>1.762652</v>
      </c>
      <c r="R25" t="str">
        <v>11.567856</v>
      </c>
      <c r="S25" t="str">
        <v>11.610284</v>
      </c>
      <c r="T25" t="str">
        <f>(P25/AB25)*1000</f>
        <v>28.886778</v>
      </c>
      <c r="U25" t="str">
        <f>V25*AV25</f>
        <v>0.441786</v>
      </c>
      <c r="V25" t="str">
        <v>7.500000</v>
      </c>
      <c r="W25" t="str">
        <v>45.55</v>
      </c>
      <c r="X25" t="str">
        <v>45.38</v>
      </c>
      <c r="Y25" t="str">
        <v>21.67</v>
      </c>
      <c r="Z25" t="str">
        <v>23.73</v>
      </c>
      <c r="AA25" t="str">
        <f>(Z25-Y25)*(Y25*0+0)+Z25</f>
        <v>23.73</v>
      </c>
      <c r="AB25" t="str">
        <v>102.03</v>
      </c>
      <c r="AC25" t="str">
        <v>80.0</v>
      </c>
      <c r="AD25" t="str">
        <v>79.4</v>
      </c>
      <c r="AE25" t="str">
        <v>0.7</v>
      </c>
      <c r="AF25" t="str">
        <v>1096</v>
      </c>
      <c r="AG25" t="str">
        <v>4.079</v>
      </c>
      <c r="AH25" t="str">
        <v>10:25:23</v>
      </c>
      <c r="AI25" t="str">
        <v>2025-04-19</v>
      </c>
      <c r="AJ25" t="str">
        <v>-0.45</v>
      </c>
      <c r="AK25" t="str">
        <v>1</v>
      </c>
      <c r="AL25" t="str">
        <v>-0.000</v>
      </c>
      <c r="AM25" t="str">
        <v>0.000</v>
      </c>
      <c r="AN25" t="str">
        <v>-9999.000</v>
      </c>
      <c r="AO25" t="str">
        <v>-0.003</v>
      </c>
      <c r="AP25" t="str">
        <v>-0.005</v>
      </c>
      <c r="AQ25" t="str">
        <v>-9999.000</v>
      </c>
      <c r="AR25" t="str">
        <v>1</v>
      </c>
      <c r="AS25" t="str">
        <v>75</v>
      </c>
      <c r="AT25" t="str">
        <v>0.001</v>
      </c>
      <c r="AU25" t="str">
        <v>2.000000</v>
      </c>
      <c r="AV25" t="str">
        <v>0.058905</v>
      </c>
      <c r="AW25" t="str">
        <v>0.000000</v>
      </c>
      <c r="AX25" t="str">
        <v>0.029230</v>
      </c>
      <c r="AY25" t="str">
        <v>0.000000</v>
      </c>
      <c r="AZ25" t="str">
        <v>0.000000</v>
      </c>
      <c r="BA25" t="str">
        <v>-0.000068</v>
      </c>
      <c r="BB25" t="str">
        <v>standard</v>
      </c>
      <c r="BC25" t="str">
        <v>2.474835</v>
      </c>
      <c r="BD25" t="str">
        <v>2.513220</v>
      </c>
      <c r="BE25" t="str">
        <v>1.063085</v>
      </c>
      <c r="BF25" t="str">
        <v>0.756831</v>
      </c>
      <c r="BG25" t="str">
        <v>0.311576</v>
      </c>
      <c r="BH25" t="str">
        <v>0.024413</v>
      </c>
      <c r="BI25" t="str">
        <v>0.098916</v>
      </c>
      <c r="BJ25" t="str">
        <v>1.068022</v>
      </c>
      <c r="BK25" t="str">
        <v>40.689468</v>
      </c>
      <c r="BL25" t="str">
        <v>0.000144</v>
      </c>
      <c r="BM25" t="str">
        <v>2.400461</v>
      </c>
      <c r="BN25" t="str">
        <v>-0.000053</v>
      </c>
      <c r="BO25" t="str">
        <v>1.000000</v>
      </c>
      <c r="BP25" t="str">
        <v>2.435166</v>
      </c>
      <c r="BQ25" t="str">
        <v>-0.000058</v>
      </c>
      <c r="BR25" t="str">
        <v>1.000000</v>
      </c>
      <c r="BS25" t="str">
        <v>0.601058</v>
      </c>
      <c r="BT25" t="str">
        <v>0.603298</v>
      </c>
      <c r="BU25" t="str">
        <v>0.107219</v>
      </c>
      <c r="BV25" t="str">
        <v>0.000000</v>
      </c>
      <c r="BW25" t="str">
        <v/>
      </c>
      <c r="BX25" t="str">
        <v>PFA-00225</v>
      </c>
      <c r="BY25" t="str">
        <v>PSA-00237</v>
      </c>
      <c r="BZ25" t="str">
        <v/>
      </c>
      <c r="CA25" t="str">
        <v>RHS-00303</v>
      </c>
      <c r="CB25" t="str">
        <v>3.0.0</v>
      </c>
      <c r="CC25" t="str">
        <v>2025-04-17T20:38:22.057Z</v>
      </c>
    </row>
    <row r="26">
      <c r="A26" t="str">
        <v>23</v>
      </c>
      <c r="B26" t="str">
        <v>10:35:13</v>
      </c>
      <c r="C26" t="str">
        <v>2025-04-19</v>
      </c>
      <c r="D26" t="str">
        <v>Petal_2025_low</v>
      </c>
      <c r="E26" t="str">
        <v>glb and ks</v>
      </c>
      <c r="F26" t="str">
        <v/>
      </c>
      <c r="G26" t="str">
        <v>Cojo</v>
      </c>
      <c r="H26" t="str">
        <v>012</v>
      </c>
      <c r="I26" t="str">
        <v>Top</v>
      </c>
      <c r="J26" t="str">
        <f>1/((1/L26)-(1/K26))</f>
        <v>0.004102</v>
      </c>
      <c r="K26" t="str">
        <f>AW26+(AX26*AC26)+(AY26*AC26*POWER(V26,2))+(AZ26*AC26*V26)+(BA26*POWER(AC26,2))</f>
        <v>1.896853</v>
      </c>
      <c r="L26" t="str">
        <f>((M26/1000)*(1000-((T26+S26)/2)))/(T26-S26)</f>
        <v>0.004093</v>
      </c>
      <c r="M26" t="str">
        <f>(AC26*(S26-R26))/(100*U26*(1000-S26))*1000</f>
        <v>0.104653</v>
      </c>
      <c r="N26" t="str">
        <v>1.185541</v>
      </c>
      <c r="O26" t="str">
        <v>1.179677</v>
      </c>
      <c r="P26" t="str">
        <f>0.61365*EXP((17.502*AA26)/(240.97+AA26))</f>
        <v>3.730866</v>
      </c>
      <c r="Q26" t="str">
        <f>P26-N26</f>
        <v>2.545326</v>
      </c>
      <c r="R26" t="str">
        <v>11.563500</v>
      </c>
      <c r="S26" t="str">
        <v>11.620981</v>
      </c>
      <c r="T26" t="str">
        <f>(P26/AB26)*1000</f>
        <v>36.570938</v>
      </c>
      <c r="U26" t="str">
        <f>V26*AV26</f>
        <v>0.441786</v>
      </c>
      <c r="V26" t="str">
        <v>7.500000</v>
      </c>
      <c r="W26" t="str">
        <v>45.08</v>
      </c>
      <c r="X26" t="str">
        <v>44.86</v>
      </c>
      <c r="Y26" t="str">
        <v>21.85</v>
      </c>
      <c r="Z26" t="str">
        <v>27.71</v>
      </c>
      <c r="AA26" t="str">
        <f>(Z26-Y26)*(Y26*0+0)+Z26</f>
        <v>27.71</v>
      </c>
      <c r="AB26" t="str">
        <v>102.02</v>
      </c>
      <c r="AC26" t="str">
        <v>79.5</v>
      </c>
      <c r="AD26" t="str">
        <v>79.7</v>
      </c>
      <c r="AE26" t="str">
        <v>-0.2</v>
      </c>
      <c r="AF26" t="str">
        <v>2087</v>
      </c>
      <c r="AG26" t="str">
        <v>4.079</v>
      </c>
      <c r="AH26" t="str">
        <v>10:25:23</v>
      </c>
      <c r="AI26" t="str">
        <v>2025-04-19</v>
      </c>
      <c r="AJ26" t="str">
        <v>-0.45</v>
      </c>
      <c r="AK26" t="str">
        <v>1</v>
      </c>
      <c r="AL26" t="str">
        <v>-0.000</v>
      </c>
      <c r="AM26" t="str">
        <v>-0.001</v>
      </c>
      <c r="AN26" t="str">
        <v>-9999.000</v>
      </c>
      <c r="AO26" t="str">
        <v>-0.006</v>
      </c>
      <c r="AP26" t="str">
        <v>-0.006</v>
      </c>
      <c r="AQ26" t="str">
        <v>-9999.000</v>
      </c>
      <c r="AR26" t="str">
        <v>1</v>
      </c>
      <c r="AS26" t="str">
        <v>75</v>
      </c>
      <c r="AT26" t="str">
        <v>0.001</v>
      </c>
      <c r="AU26" t="str">
        <v>2.000000</v>
      </c>
      <c r="AV26" t="str">
        <v>0.058905</v>
      </c>
      <c r="AW26" t="str">
        <v>0.000000</v>
      </c>
      <c r="AX26" t="str">
        <v>0.029230</v>
      </c>
      <c r="AY26" t="str">
        <v>0.000000</v>
      </c>
      <c r="AZ26" t="str">
        <v>0.000000</v>
      </c>
      <c r="BA26" t="str">
        <v>-0.000068</v>
      </c>
      <c r="BB26" t="str">
        <v>standard</v>
      </c>
      <c r="BC26" t="str">
        <v>2.474047</v>
      </c>
      <c r="BD26" t="str">
        <v>2.512487</v>
      </c>
      <c r="BE26" t="str">
        <v>1.059819</v>
      </c>
      <c r="BF26" t="str">
        <v>0.757369</v>
      </c>
      <c r="BG26" t="str">
        <v>0.309298</v>
      </c>
      <c r="BH26" t="str">
        <v>0.070021</v>
      </c>
      <c r="BI26" t="str">
        <v>0.101319</v>
      </c>
      <c r="BJ26" t="str">
        <v>1.936514</v>
      </c>
      <c r="BK26" t="str">
        <v>40.488480</v>
      </c>
      <c r="BL26" t="str">
        <v>0.000144</v>
      </c>
      <c r="BM26" t="str">
        <v>2.400461</v>
      </c>
      <c r="BN26" t="str">
        <v>-0.000053</v>
      </c>
      <c r="BO26" t="str">
        <v>1.000000</v>
      </c>
      <c r="BP26" t="str">
        <v>2.435166</v>
      </c>
      <c r="BQ26" t="str">
        <v>-0.000058</v>
      </c>
      <c r="BR26" t="str">
        <v>1.000000</v>
      </c>
      <c r="BS26" t="str">
        <v>0.601058</v>
      </c>
      <c r="BT26" t="str">
        <v>0.603298</v>
      </c>
      <c r="BU26" t="str">
        <v>0.107219</v>
      </c>
      <c r="BV26" t="str">
        <v>0.000000</v>
      </c>
      <c r="BW26" t="str">
        <v/>
      </c>
      <c r="BX26" t="str">
        <v>PFA-00225</v>
      </c>
      <c r="BY26" t="str">
        <v>PSA-00237</v>
      </c>
      <c r="BZ26" t="str">
        <v/>
      </c>
      <c r="CA26" t="str">
        <v>RHS-00303</v>
      </c>
      <c r="CB26" t="str">
        <v>3.0.0</v>
      </c>
      <c r="CC26" t="str">
        <v>2025-04-17T20:38:22.057Z</v>
      </c>
    </row>
    <row r="27">
      <c r="A27" t="str">
        <v>24</v>
      </c>
      <c r="B27" t="str">
        <v>10:35:59</v>
      </c>
      <c r="C27" t="str">
        <v>2025-04-19</v>
      </c>
      <c r="D27" t="str">
        <v>Petal_2025_low</v>
      </c>
      <c r="E27" t="str">
        <v>glb and ks</v>
      </c>
      <c r="F27" t="str">
        <v/>
      </c>
      <c r="G27" t="str">
        <v>Cojo</v>
      </c>
      <c r="H27" t="str">
        <v>012</v>
      </c>
      <c r="I27" t="str">
        <v>Bottom</v>
      </c>
      <c r="J27" t="str">
        <f>1/((1/L27)-(1/K27))</f>
        <v>-0.079175</v>
      </c>
      <c r="K27" t="str">
        <f>AW27+(AX27*AC27)+(AY27*AC27*POWER(V27,2))+(AZ27*AC27*V27)+(BA27*POWER(AC27,2))</f>
        <v>1.901721</v>
      </c>
      <c r="L27" t="str">
        <f>((M27/1000)*(1000-((T27+S27)/2)))/(T27-S27)</f>
        <v>-0.082615</v>
      </c>
      <c r="M27" t="str">
        <f>(AC27*(S27-R27))/(100*U27*(1000-S27))*1000</f>
        <v>-1.402164</v>
      </c>
      <c r="N27" t="str">
        <v>1.117779</v>
      </c>
      <c r="O27" t="str">
        <v>1.196146</v>
      </c>
      <c r="P27" t="str">
        <f>0.61365*EXP((17.502*AA27)/(240.97+AA27))</f>
        <v>2.815982</v>
      </c>
      <c r="Q27" t="str">
        <f>P27-N27</f>
        <v>1.698203</v>
      </c>
      <c r="R27" t="str">
        <v>11.724133</v>
      </c>
      <c r="S27" t="str">
        <v>10.956017</v>
      </c>
      <c r="T27" t="str">
        <f>(P27/AB27)*1000</f>
        <v>27.601107</v>
      </c>
      <c r="U27" t="str">
        <f>V27*AV27</f>
        <v>0.441786</v>
      </c>
      <c r="V27" t="str">
        <v>7.500000</v>
      </c>
      <c r="W27" t="str">
        <v>41.72</v>
      </c>
      <c r="X27" t="str">
        <v>44.64</v>
      </c>
      <c r="Y27" t="str">
        <v>22.16</v>
      </c>
      <c r="Z27" t="str">
        <v>22.98</v>
      </c>
      <c r="AA27" t="str">
        <f>(Z27-Y27)*(Y27*0+0)+Z27</f>
        <v>22.98</v>
      </c>
      <c r="AB27" t="str">
        <v>102.02</v>
      </c>
      <c r="AC27" t="str">
        <v>79.8</v>
      </c>
      <c r="AD27" t="str">
        <v>79.9</v>
      </c>
      <c r="AE27" t="str">
        <v>-0.2</v>
      </c>
      <c r="AF27" t="str">
        <v>1810</v>
      </c>
      <c r="AG27" t="str">
        <v>4.078</v>
      </c>
      <c r="AH27" t="str">
        <v>10:35:42</v>
      </c>
      <c r="AI27" t="str">
        <v>2025-04-19</v>
      </c>
      <c r="AJ27" t="str">
        <v>-3.59</v>
      </c>
      <c r="AK27" t="str">
        <v>0</v>
      </c>
      <c r="AL27" t="str">
        <v>-0.001</v>
      </c>
      <c r="AM27" t="str">
        <v>0.000</v>
      </c>
      <c r="AN27" t="str">
        <v>-9999.000</v>
      </c>
      <c r="AO27" t="str">
        <v>-0.001</v>
      </c>
      <c r="AP27" t="str">
        <v>-0.008</v>
      </c>
      <c r="AQ27" t="str">
        <v>-9999.000</v>
      </c>
      <c r="AR27" t="str">
        <v>1</v>
      </c>
      <c r="AS27" t="str">
        <v>75</v>
      </c>
      <c r="AT27" t="str">
        <v>0.001</v>
      </c>
      <c r="AU27" t="str">
        <v>2.000000</v>
      </c>
      <c r="AV27" t="str">
        <v>0.058905</v>
      </c>
      <c r="AW27" t="str">
        <v>0.000000</v>
      </c>
      <c r="AX27" t="str">
        <v>0.029230</v>
      </c>
      <c r="AY27" t="str">
        <v>0.000000</v>
      </c>
      <c r="AZ27" t="str">
        <v>0.000000</v>
      </c>
      <c r="BA27" t="str">
        <v>-0.000068</v>
      </c>
      <c r="BB27" t="str">
        <v>standard</v>
      </c>
      <c r="BC27" t="str">
        <v>2.473679</v>
      </c>
      <c r="BD27" t="str">
        <v>2.512103</v>
      </c>
      <c r="BE27" t="str">
        <v>1.061588</v>
      </c>
      <c r="BF27" t="str">
        <v>0.757856</v>
      </c>
      <c r="BG27" t="str">
        <v>0.305539</v>
      </c>
      <c r="BH27" t="str">
        <v>0.009948</v>
      </c>
      <c r="BI27" t="str">
        <v>0.104928</v>
      </c>
      <c r="BJ27" t="str">
        <v>1.694051</v>
      </c>
      <c r="BK27" t="str">
        <v>40.190220</v>
      </c>
      <c r="BL27" t="str">
        <v>0.000144</v>
      </c>
      <c r="BM27" t="str">
        <v>2.400461</v>
      </c>
      <c r="BN27" t="str">
        <v>-0.000053</v>
      </c>
      <c r="BO27" t="str">
        <v>1.000000</v>
      </c>
      <c r="BP27" t="str">
        <v>2.435166</v>
      </c>
      <c r="BQ27" t="str">
        <v>-0.000058</v>
      </c>
      <c r="BR27" t="str">
        <v>1.000000</v>
      </c>
      <c r="BS27" t="str">
        <v>0.601058</v>
      </c>
      <c r="BT27" t="str">
        <v>0.603298</v>
      </c>
      <c r="BU27" t="str">
        <v>0.107219</v>
      </c>
      <c r="BV27" t="str">
        <v>0.000000</v>
      </c>
      <c r="BW27" t="str">
        <v/>
      </c>
      <c r="BX27" t="str">
        <v>PFA-00225</v>
      </c>
      <c r="BY27" t="str">
        <v>PSA-00237</v>
      </c>
      <c r="BZ27" t="str">
        <v/>
      </c>
      <c r="CA27" t="str">
        <v>RHS-00303</v>
      </c>
      <c r="CB27" t="str">
        <v>3.0.0</v>
      </c>
      <c r="CC27" t="str">
        <v>2025-04-17T20:38:22.057Z</v>
      </c>
    </row>
    <row r="28">
      <c r="A28" t="str">
        <v>25</v>
      </c>
      <c r="B28" t="str">
        <v>10:36:30</v>
      </c>
      <c r="C28" t="str">
        <v>2025-04-19</v>
      </c>
      <c r="D28" t="str">
        <v>Petal_2025_low</v>
      </c>
      <c r="E28" t="str">
        <v>glb and ks</v>
      </c>
      <c r="F28" t="str">
        <v/>
      </c>
      <c r="G28" t="str">
        <v>Cojo</v>
      </c>
      <c r="H28" t="str">
        <v>013</v>
      </c>
      <c r="I28" t="str">
        <v>Top</v>
      </c>
      <c r="J28" t="str">
        <f>1/((1/L28)-(1/K28))</f>
        <v>-0.059950</v>
      </c>
      <c r="K28" t="str">
        <f>AW28+(AX28*AC28)+(AY28*AC28*POWER(V28,2))+(AZ28*AC28*V28)+(BA28*POWER(AC28,2))</f>
        <v>1.898302</v>
      </c>
      <c r="L28" t="str">
        <f>((M28/1000)*(1000-((T28+S28)/2)))/(T28-S28)</f>
        <v>-0.061905</v>
      </c>
      <c r="M28" t="str">
        <f>(AC28*(S28-R28))/(100*U28*(1000-S28))*1000</f>
        <v>-1.489945</v>
      </c>
      <c r="N28" t="str">
        <v>1.113276</v>
      </c>
      <c r="O28" t="str">
        <v>1.196746</v>
      </c>
      <c r="P28" t="str">
        <f>0.61365*EXP((17.502*AA28)/(240.97+AA28))</f>
        <v>3.513143</v>
      </c>
      <c r="Q28" t="str">
        <f>P28-N28</f>
        <v>2.399866</v>
      </c>
      <c r="R28" t="str">
        <v>11.730071</v>
      </c>
      <c r="S28" t="str">
        <v>10.911933</v>
      </c>
      <c r="T28" t="str">
        <f>(P28/AB28)*1000</f>
        <v>34.434555</v>
      </c>
      <c r="U28" t="str">
        <f>V28*AV28</f>
        <v>0.441786</v>
      </c>
      <c r="V28" t="str">
        <v>7.500000</v>
      </c>
      <c r="W28" t="str">
        <v>41.05</v>
      </c>
      <c r="X28" t="str">
        <v>44.13</v>
      </c>
      <c r="Y28" t="str">
        <v>22.36</v>
      </c>
      <c r="Z28" t="str">
        <v>26.68</v>
      </c>
      <c r="AA28" t="str">
        <f>(Z28-Y28)*(Y28*0+0)+Z28</f>
        <v>26.68</v>
      </c>
      <c r="AB28" t="str">
        <v>102.02</v>
      </c>
      <c r="AC28" t="str">
        <v>79.6</v>
      </c>
      <c r="AD28" t="str">
        <v>79.5</v>
      </c>
      <c r="AE28" t="str">
        <v>0.1</v>
      </c>
      <c r="AF28" t="str">
        <v>1970</v>
      </c>
      <c r="AG28" t="str">
        <v>4.077</v>
      </c>
      <c r="AH28" t="str">
        <v>10:35:42</v>
      </c>
      <c r="AI28" t="str">
        <v>2025-04-19</v>
      </c>
      <c r="AJ28" t="str">
        <v>-3.59</v>
      </c>
      <c r="AK28" t="str">
        <v>0</v>
      </c>
      <c r="AL28" t="str">
        <v>-0.000</v>
      </c>
      <c r="AM28" t="str">
        <v>-0.000</v>
      </c>
      <c r="AN28" t="str">
        <v>-9999.000</v>
      </c>
      <c r="AO28" t="str">
        <v>-0.003</v>
      </c>
      <c r="AP28" t="str">
        <v>-0.004</v>
      </c>
      <c r="AQ28" t="str">
        <v>-9999.000</v>
      </c>
      <c r="AR28" t="str">
        <v>1</v>
      </c>
      <c r="AS28" t="str">
        <v>75</v>
      </c>
      <c r="AT28" t="str">
        <v>0.001</v>
      </c>
      <c r="AU28" t="str">
        <v>2.000000</v>
      </c>
      <c r="AV28" t="str">
        <v>0.058905</v>
      </c>
      <c r="AW28" t="str">
        <v>0.000000</v>
      </c>
      <c r="AX28" t="str">
        <v>0.029230</v>
      </c>
      <c r="AY28" t="str">
        <v>0.000000</v>
      </c>
      <c r="AZ28" t="str">
        <v>0.000000</v>
      </c>
      <c r="BA28" t="str">
        <v>-0.000068</v>
      </c>
      <c r="BB28" t="str">
        <v>standard</v>
      </c>
      <c r="BC28" t="str">
        <v>2.472899</v>
      </c>
      <c r="BD28" t="str">
        <v>2.511068</v>
      </c>
      <c r="BE28" t="str">
        <v>1.060345</v>
      </c>
      <c r="BF28" t="str">
        <v>0.756929</v>
      </c>
      <c r="BG28" t="str">
        <v>0.303107</v>
      </c>
      <c r="BH28" t="str">
        <v>0.051498</v>
      </c>
      <c r="BI28" t="str">
        <v>0.107389</v>
      </c>
      <c r="BJ28" t="str">
        <v>1.834594</v>
      </c>
      <c r="BK28" t="str">
        <v>40.028572</v>
      </c>
      <c r="BL28" t="str">
        <v>0.000149</v>
      </c>
      <c r="BM28" t="str">
        <v>2.400461</v>
      </c>
      <c r="BN28" t="str">
        <v>-0.000053</v>
      </c>
      <c r="BO28" t="str">
        <v>1.000000</v>
      </c>
      <c r="BP28" t="str">
        <v>2.435166</v>
      </c>
      <c r="BQ28" t="str">
        <v>-0.000058</v>
      </c>
      <c r="BR28" t="str">
        <v>1.000000</v>
      </c>
      <c r="BS28" t="str">
        <v>0.601058</v>
      </c>
      <c r="BT28" t="str">
        <v>0.603298</v>
      </c>
      <c r="BU28" t="str">
        <v>0.107219</v>
      </c>
      <c r="BV28" t="str">
        <v>0.000000</v>
      </c>
      <c r="BW28" t="str">
        <v/>
      </c>
      <c r="BX28" t="str">
        <v>PFA-00225</v>
      </c>
      <c r="BY28" t="str">
        <v>PSA-00237</v>
      </c>
      <c r="BZ28" t="str">
        <v/>
      </c>
      <c r="CA28" t="str">
        <v>RHS-00303</v>
      </c>
      <c r="CB28" t="str">
        <v>3.0.0</v>
      </c>
      <c r="CC28" t="str">
        <v>2025-04-17T20:38:22.057Z</v>
      </c>
    </row>
    <row r="29">
      <c r="A29" t="str">
        <v>26</v>
      </c>
      <c r="B29" t="str">
        <v>10:36:47</v>
      </c>
      <c r="C29" t="str">
        <v>2025-04-19</v>
      </c>
      <c r="D29" t="str">
        <v>Petal_2025_low</v>
      </c>
      <c r="E29" t="str">
        <v>glb and ks</v>
      </c>
      <c r="F29" t="str">
        <v/>
      </c>
      <c r="G29" t="str">
        <v>Cojo</v>
      </c>
      <c r="H29" t="str">
        <v>013</v>
      </c>
      <c r="I29" t="str">
        <v>Bottom</v>
      </c>
      <c r="J29" t="str">
        <f>1/((1/L29)-(1/K29))</f>
        <v>-0.069524</v>
      </c>
      <c r="K29" t="str">
        <f>AW29+(AX29*AC29)+(AY29*AC29*POWER(V29,2))+(AZ29*AC29*V29)+(BA29*POWER(AC29,2))</f>
        <v>1.896870</v>
      </c>
      <c r="L29" t="str">
        <f>((M29/1000)*(1000-((T29+S29)/2)))/(T29-S29)</f>
        <v>-0.072169</v>
      </c>
      <c r="M29" t="str">
        <f>(AC29*(S29-R29))/(100*U29*(1000-S29))*1000</f>
        <v>-1.463364</v>
      </c>
      <c r="N29" t="str">
        <v>1.143161</v>
      </c>
      <c r="O29" t="str">
        <v>1.225209</v>
      </c>
      <c r="P29" t="str">
        <f>0.61365*EXP((17.502*AA29)/(240.97+AA29))</f>
        <v>3.168462</v>
      </c>
      <c r="Q29" t="str">
        <f>P29-N29</f>
        <v>2.025301</v>
      </c>
      <c r="R29" t="str">
        <v>12.007345</v>
      </c>
      <c r="S29" t="str">
        <v>11.203258</v>
      </c>
      <c r="T29" t="str">
        <f>(P29/AB29)*1000</f>
        <v>31.051710</v>
      </c>
      <c r="U29" t="str">
        <f>V29*AV29</f>
        <v>0.441786</v>
      </c>
      <c r="V29" t="str">
        <v>7.500000</v>
      </c>
      <c r="W29" t="str">
        <v>41.86</v>
      </c>
      <c r="X29" t="str">
        <v>44.86</v>
      </c>
      <c r="Y29" t="str">
        <v>22.47</v>
      </c>
      <c r="Z29" t="str">
        <v>24.94</v>
      </c>
      <c r="AA29" t="str">
        <f>(Z29-Y29)*(Y29*0+0)+Z29</f>
        <v>24.94</v>
      </c>
      <c r="AB29" t="str">
        <v>102.04</v>
      </c>
      <c r="AC29" t="str">
        <v>79.5</v>
      </c>
      <c r="AD29" t="str">
        <v>79.5</v>
      </c>
      <c r="AE29" t="str">
        <v>0.0</v>
      </c>
      <c r="AF29" t="str">
        <v>1966</v>
      </c>
      <c r="AG29" t="str">
        <v>4.077</v>
      </c>
      <c r="AH29" t="str">
        <v>10:35:42</v>
      </c>
      <c r="AI29" t="str">
        <v>2025-04-19</v>
      </c>
      <c r="AJ29" t="str">
        <v>-3.59</v>
      </c>
      <c r="AK29" t="str">
        <v>0</v>
      </c>
      <c r="AL29" t="str">
        <v>0.000</v>
      </c>
      <c r="AM29" t="str">
        <v>0.000</v>
      </c>
      <c r="AN29" t="str">
        <v>-9999.000</v>
      </c>
      <c r="AO29" t="str">
        <v>-0.004</v>
      </c>
      <c r="AP29" t="str">
        <v>-0.008</v>
      </c>
      <c r="AQ29" t="str">
        <v>-9999.000</v>
      </c>
      <c r="AR29" t="str">
        <v>1</v>
      </c>
      <c r="AS29" t="str">
        <v>75</v>
      </c>
      <c r="AT29" t="str">
        <v>0.001</v>
      </c>
      <c r="AU29" t="str">
        <v>2.000000</v>
      </c>
      <c r="AV29" t="str">
        <v>0.058905</v>
      </c>
      <c r="AW29" t="str">
        <v>0.000000</v>
      </c>
      <c r="AX29" t="str">
        <v>0.029230</v>
      </c>
      <c r="AY29" t="str">
        <v>0.000000</v>
      </c>
      <c r="AZ29" t="str">
        <v>0.000000</v>
      </c>
      <c r="BA29" t="str">
        <v>-0.000068</v>
      </c>
      <c r="BB29" t="str">
        <v>standard</v>
      </c>
      <c r="BC29" t="str">
        <v>2.473924</v>
      </c>
      <c r="BD29" t="str">
        <v>2.512240</v>
      </c>
      <c r="BE29" t="str">
        <v>1.059826</v>
      </c>
      <c r="BF29" t="str">
        <v>0.756909</v>
      </c>
      <c r="BG29" t="str">
        <v>0.301723</v>
      </c>
      <c r="BH29" t="str">
        <v>0.029263</v>
      </c>
      <c r="BI29" t="str">
        <v>0.108807</v>
      </c>
      <c r="BJ29" t="str">
        <v>1.830580</v>
      </c>
      <c r="BK29" t="str">
        <v>39.943813</v>
      </c>
      <c r="BL29" t="str">
        <v>0.000146</v>
      </c>
      <c r="BM29" t="str">
        <v>2.400461</v>
      </c>
      <c r="BN29" t="str">
        <v>-0.000053</v>
      </c>
      <c r="BO29" t="str">
        <v>1.000000</v>
      </c>
      <c r="BP29" t="str">
        <v>2.435166</v>
      </c>
      <c r="BQ29" t="str">
        <v>-0.000058</v>
      </c>
      <c r="BR29" t="str">
        <v>1.000000</v>
      </c>
      <c r="BS29" t="str">
        <v>0.601058</v>
      </c>
      <c r="BT29" t="str">
        <v>0.603298</v>
      </c>
      <c r="BU29" t="str">
        <v>0.107219</v>
      </c>
      <c r="BV29" t="str">
        <v>0.000000</v>
      </c>
      <c r="BW29" t="str">
        <v/>
      </c>
      <c r="BX29" t="str">
        <v>PFA-00225</v>
      </c>
      <c r="BY29" t="str">
        <v>PSA-00237</v>
      </c>
      <c r="BZ29" t="str">
        <v/>
      </c>
      <c r="CA29" t="str">
        <v>RHS-00303</v>
      </c>
      <c r="CB29" t="str">
        <v>3.0.0</v>
      </c>
      <c r="CC29" t="str">
        <v>2025-04-17T20:38:22.057Z</v>
      </c>
    </row>
    <row r="30">
      <c r="A30" t="str">
        <v>27</v>
      </c>
      <c r="B30" t="str">
        <v>10:37:30</v>
      </c>
      <c r="C30" t="str">
        <v>2025-04-19</v>
      </c>
      <c r="D30" t="str">
        <v>Petal_2025_low</v>
      </c>
      <c r="E30" t="str">
        <v>glb and ks</v>
      </c>
      <c r="F30" t="str">
        <v/>
      </c>
      <c r="G30" t="str">
        <v>Cojo</v>
      </c>
      <c r="H30" t="str">
        <v>014</v>
      </c>
      <c r="I30" t="str">
        <v>Top</v>
      </c>
      <c r="J30" t="str">
        <f>1/((1/L30)-(1/K30))</f>
        <v>-0.074234</v>
      </c>
      <c r="K30" t="str">
        <f>AW30+(AX30*AC30)+(AY30*AC30*POWER(V30,2))+(AZ30*AC30*V30)+(BA30*POWER(AC30,2))</f>
        <v>1.896831</v>
      </c>
      <c r="L30" t="str">
        <f>((M30/1000)*(1000-((T30+S30)/2)))/(T30-S30)</f>
        <v>-0.077257</v>
      </c>
      <c r="M30" t="str">
        <f>(AC30*(S30-R30))/(100*U30*(1000-S30))*1000</f>
        <v>-1.517249</v>
      </c>
      <c r="N30" t="str">
        <v>1.129276</v>
      </c>
      <c r="O30" t="str">
        <v>1.214361</v>
      </c>
      <c r="P30" t="str">
        <f>0.61365*EXP((17.502*AA30)/(240.97+AA30))</f>
        <v>3.091804</v>
      </c>
      <c r="Q30" t="str">
        <f>P30-N30</f>
        <v>1.962528</v>
      </c>
      <c r="R30" t="str">
        <v>11.900718</v>
      </c>
      <c r="S30" t="str">
        <v>11.066884</v>
      </c>
      <c r="T30" t="str">
        <f>(P30/AB30)*1000</f>
        <v>30.299622</v>
      </c>
      <c r="U30" t="str">
        <f>V30*AV30</f>
        <v>0.441786</v>
      </c>
      <c r="V30" t="str">
        <v>7.500000</v>
      </c>
      <c r="W30" t="str">
        <v>40.70</v>
      </c>
      <c r="X30" t="str">
        <v>43.76</v>
      </c>
      <c r="Y30" t="str">
        <v>22.73</v>
      </c>
      <c r="Z30" t="str">
        <v>24.53</v>
      </c>
      <c r="AA30" t="str">
        <f>(Z30-Y30)*(Y30*0+0)+Z30</f>
        <v>24.53</v>
      </c>
      <c r="AB30" t="str">
        <v>102.04</v>
      </c>
      <c r="AC30" t="str">
        <v>79.5</v>
      </c>
      <c r="AD30" t="str">
        <v>79.5</v>
      </c>
      <c r="AE30" t="str">
        <v>-0.1</v>
      </c>
      <c r="AF30" t="str">
        <v>1879</v>
      </c>
      <c r="AG30" t="str">
        <v>4.077</v>
      </c>
      <c r="AH30" t="str">
        <v>10:35:42</v>
      </c>
      <c r="AI30" t="str">
        <v>2025-04-19</v>
      </c>
      <c r="AJ30" t="str">
        <v>-3.59</v>
      </c>
      <c r="AK30" t="str">
        <v>0</v>
      </c>
      <c r="AL30" t="str">
        <v>-0.000</v>
      </c>
      <c r="AM30" t="str">
        <v>0.000</v>
      </c>
      <c r="AN30" t="str">
        <v>0.002</v>
      </c>
      <c r="AO30" t="str">
        <v>-0.004</v>
      </c>
      <c r="AP30" t="str">
        <v>-0.005</v>
      </c>
      <c r="AQ30" t="str">
        <v>-0.007</v>
      </c>
      <c r="AR30" t="str">
        <v>1</v>
      </c>
      <c r="AS30" t="str">
        <v>75</v>
      </c>
      <c r="AT30" t="str">
        <v>0.001</v>
      </c>
      <c r="AU30" t="str">
        <v>2.000000</v>
      </c>
      <c r="AV30" t="str">
        <v>0.058905</v>
      </c>
      <c r="AW30" t="str">
        <v>0.000000</v>
      </c>
      <c r="AX30" t="str">
        <v>0.029230</v>
      </c>
      <c r="AY30" t="str">
        <v>0.000000</v>
      </c>
      <c r="AZ30" t="str">
        <v>0.000000</v>
      </c>
      <c r="BA30" t="str">
        <v>-0.000068</v>
      </c>
      <c r="BB30" t="str">
        <v>standard</v>
      </c>
      <c r="BC30" t="str">
        <v>2.472299</v>
      </c>
      <c r="BD30" t="str">
        <v>2.510463</v>
      </c>
      <c r="BE30" t="str">
        <v>1.059812</v>
      </c>
      <c r="BF30" t="str">
        <v>0.757073</v>
      </c>
      <c r="BG30" t="str">
        <v>0.298568</v>
      </c>
      <c r="BH30" t="str">
        <v>0.021341</v>
      </c>
      <c r="BI30" t="str">
        <v>0.112186</v>
      </c>
      <c r="BJ30" t="str">
        <v>1.754496</v>
      </c>
      <c r="BK30" t="str">
        <v>39.730667</v>
      </c>
      <c r="BL30" t="str">
        <v>0.000145</v>
      </c>
      <c r="BM30" t="str">
        <v>2.400461</v>
      </c>
      <c r="BN30" t="str">
        <v>-0.000053</v>
      </c>
      <c r="BO30" t="str">
        <v>1.000000</v>
      </c>
      <c r="BP30" t="str">
        <v>2.435166</v>
      </c>
      <c r="BQ30" t="str">
        <v>-0.000058</v>
      </c>
      <c r="BR30" t="str">
        <v>1.000000</v>
      </c>
      <c r="BS30" t="str">
        <v>0.601058</v>
      </c>
      <c r="BT30" t="str">
        <v>0.603298</v>
      </c>
      <c r="BU30" t="str">
        <v>0.107219</v>
      </c>
      <c r="BV30" t="str">
        <v>0.000000</v>
      </c>
      <c r="BW30" t="str">
        <v/>
      </c>
      <c r="BX30" t="str">
        <v>PFA-00225</v>
      </c>
      <c r="BY30" t="str">
        <v>PSA-00237</v>
      </c>
      <c r="BZ30" t="str">
        <v/>
      </c>
      <c r="CA30" t="str">
        <v>RHS-00303</v>
      </c>
      <c r="CB30" t="str">
        <v>3.0.0</v>
      </c>
      <c r="CC30" t="str">
        <v>2025-04-17T20:38:22.057Z</v>
      </c>
    </row>
    <row r="31">
      <c r="A31" t="str">
        <v>28</v>
      </c>
      <c r="B31" t="str">
        <v>10:37:57</v>
      </c>
      <c r="C31" t="str">
        <v>2025-04-19</v>
      </c>
      <c r="D31" t="str">
        <v>Petal_2025_low</v>
      </c>
      <c r="E31" t="str">
        <v>glb and ks</v>
      </c>
      <c r="F31" t="str">
        <v/>
      </c>
      <c r="G31" t="str">
        <v>Cojo</v>
      </c>
      <c r="H31" t="str">
        <v>014</v>
      </c>
      <c r="I31" t="str">
        <v>Top</v>
      </c>
      <c r="J31" t="str">
        <f>1/((1/L31)-(1/K31))</f>
        <v>-0.080044</v>
      </c>
      <c r="K31" t="str">
        <f>AW31+(AX31*AC31)+(AY31*AC31*POWER(V31,2))+(AZ31*AC31*V31)+(BA31*POWER(AC31,2))</f>
        <v>1.892817</v>
      </c>
      <c r="L31" t="str">
        <f>((M31/1000)*(1000-((T31+S31)/2)))/(T31-S31)</f>
        <v>-0.083578</v>
      </c>
      <c r="M31" t="str">
        <f>(AC31*(S31-R31))/(100*U31*(1000-S31))*1000</f>
        <v>-1.554401</v>
      </c>
      <c r="N31" t="str">
        <v>1.140114</v>
      </c>
      <c r="O31" t="str">
        <v>1.227508</v>
      </c>
      <c r="P31" t="str">
        <f>0.61365*EXP((17.502*AA31)/(240.97+AA31))</f>
        <v>2.999304</v>
      </c>
      <c r="Q31" t="str">
        <f>P31-N31</f>
        <v>1.859190</v>
      </c>
      <c r="R31" t="str">
        <v>12.030118</v>
      </c>
      <c r="S31" t="str">
        <v>11.173622</v>
      </c>
      <c r="T31" t="str">
        <f>(P31/AB31)*1000</f>
        <v>29.394497</v>
      </c>
      <c r="U31" t="str">
        <f>V31*AV31</f>
        <v>0.441786</v>
      </c>
      <c r="V31" t="str">
        <v>7.500000</v>
      </c>
      <c r="W31" t="str">
        <v>40.82</v>
      </c>
      <c r="X31" t="str">
        <v>43.94</v>
      </c>
      <c r="Y31" t="str">
        <v>22.84</v>
      </c>
      <c r="Z31" t="str">
        <v>24.02</v>
      </c>
      <c r="AA31" t="str">
        <f>(Z31-Y31)*(Y31*0+0)+Z31</f>
        <v>24.02</v>
      </c>
      <c r="AB31" t="str">
        <v>102.04</v>
      </c>
      <c r="AC31" t="str">
        <v>79.3</v>
      </c>
      <c r="AD31" t="str">
        <v>79.9</v>
      </c>
      <c r="AE31" t="str">
        <v>-0.7</v>
      </c>
      <c r="AF31" t="str">
        <v>1878</v>
      </c>
      <c r="AG31" t="str">
        <v>4.076</v>
      </c>
      <c r="AH31" t="str">
        <v>10:35:42</v>
      </c>
      <c r="AI31" t="str">
        <v>2025-04-19</v>
      </c>
      <c r="AJ31" t="str">
        <v>-3.59</v>
      </c>
      <c r="AK31" t="str">
        <v>0</v>
      </c>
      <c r="AL31" t="str">
        <v>-0.001</v>
      </c>
      <c r="AM31" t="str">
        <v>-0.001</v>
      </c>
      <c r="AN31" t="str">
        <v>0.003</v>
      </c>
      <c r="AO31" t="str">
        <v>-0.004</v>
      </c>
      <c r="AP31" t="str">
        <v>-0.002</v>
      </c>
      <c r="AQ31" t="str">
        <v>-0.006</v>
      </c>
      <c r="AR31" t="str">
        <v>1</v>
      </c>
      <c r="AS31" t="str">
        <v>75</v>
      </c>
      <c r="AT31" t="str">
        <v>0.001</v>
      </c>
      <c r="AU31" t="str">
        <v>2.000000</v>
      </c>
      <c r="AV31" t="str">
        <v>0.058905</v>
      </c>
      <c r="AW31" t="str">
        <v>0.000000</v>
      </c>
      <c r="AX31" t="str">
        <v>0.029230</v>
      </c>
      <c r="AY31" t="str">
        <v>0.000000</v>
      </c>
      <c r="AZ31" t="str">
        <v>0.000000</v>
      </c>
      <c r="BA31" t="str">
        <v>-0.000068</v>
      </c>
      <c r="BB31" t="str">
        <v>standard</v>
      </c>
      <c r="BC31" t="str">
        <v>2.472534</v>
      </c>
      <c r="BD31" t="str">
        <v>2.510614</v>
      </c>
      <c r="BE31" t="str">
        <v>1.058357</v>
      </c>
      <c r="BF31" t="str">
        <v>0.757757</v>
      </c>
      <c r="BG31" t="str">
        <v>0.297262</v>
      </c>
      <c r="BH31" t="str">
        <v>0.014111</v>
      </c>
      <c r="BI31" t="str">
        <v>0.114296</v>
      </c>
      <c r="BJ31" t="str">
        <v>1.753842</v>
      </c>
      <c r="BK31" t="str">
        <v>39.633034</v>
      </c>
      <c r="BL31" t="str">
        <v>0.000143</v>
      </c>
      <c r="BM31" t="str">
        <v>2.400461</v>
      </c>
      <c r="BN31" t="str">
        <v>-0.000053</v>
      </c>
      <c r="BO31" t="str">
        <v>1.000000</v>
      </c>
      <c r="BP31" t="str">
        <v>2.435166</v>
      </c>
      <c r="BQ31" t="str">
        <v>-0.000058</v>
      </c>
      <c r="BR31" t="str">
        <v>1.000000</v>
      </c>
      <c r="BS31" t="str">
        <v>0.601058</v>
      </c>
      <c r="BT31" t="str">
        <v>0.603298</v>
      </c>
      <c r="BU31" t="str">
        <v>0.107219</v>
      </c>
      <c r="BV31" t="str">
        <v>0.000000</v>
      </c>
      <c r="BW31" t="str">
        <v/>
      </c>
      <c r="BX31" t="str">
        <v>PFA-00225</v>
      </c>
      <c r="BY31" t="str">
        <v>PSA-00237</v>
      </c>
      <c r="BZ31" t="str">
        <v/>
      </c>
      <c r="CA31" t="str">
        <v>RHS-00303</v>
      </c>
      <c r="CB31" t="str">
        <v>3.0.0</v>
      </c>
      <c r="CC31" t="str">
        <v>2025-04-17T20:38:22.057Z</v>
      </c>
    </row>
    <row r="32">
      <c r="A32" t="str">
        <v>29</v>
      </c>
      <c r="B32" t="str">
        <v>10:38:26</v>
      </c>
      <c r="C32" t="str">
        <v>2025-04-19</v>
      </c>
      <c r="D32" t="str">
        <v>Petal_2025_low</v>
      </c>
      <c r="E32" t="str">
        <v>glb and ks</v>
      </c>
      <c r="F32" t="str">
        <v/>
      </c>
      <c r="G32" t="str">
        <v>Cojo</v>
      </c>
      <c r="H32" t="str">
        <v>014</v>
      </c>
      <c r="I32" t="str">
        <v>Bottom</v>
      </c>
      <c r="J32" t="str">
        <f>1/((1/L32)-(1/K32))</f>
        <v>-0.087246</v>
      </c>
      <c r="K32" t="str">
        <f>AW32+(AX32*AC32)+(AY32*AC32*POWER(V32,2))+(AZ32*AC32*V32)+(BA32*POWER(AC32,2))</f>
        <v>1.904164</v>
      </c>
      <c r="L32" t="str">
        <f>((M32/1000)*(1000-((T32+S32)/2)))/(T32-S32)</f>
        <v>-0.091435</v>
      </c>
      <c r="M32" t="str">
        <f>(AC32*(S32-R32))/(100*U32*(1000-S32))*1000</f>
        <v>-1.543607</v>
      </c>
      <c r="N32" t="str">
        <v>1.158072</v>
      </c>
      <c r="O32" t="str">
        <v>1.244176</v>
      </c>
      <c r="P32" t="str">
        <f>0.61365*EXP((17.502*AA32)/(240.97+AA32))</f>
        <v>2.846848</v>
      </c>
      <c r="Q32" t="str">
        <f>P32-N32</f>
        <v>1.688776</v>
      </c>
      <c r="R32" t="str">
        <v>12.193442</v>
      </c>
      <c r="S32" t="str">
        <v>11.349581</v>
      </c>
      <c r="T32" t="str">
        <f>(P32/AB32)*1000</f>
        <v>27.900288</v>
      </c>
      <c r="U32" t="str">
        <f>V32*AV32</f>
        <v>0.441786</v>
      </c>
      <c r="V32" t="str">
        <v>7.500000</v>
      </c>
      <c r="W32" t="str">
        <v>41.19</v>
      </c>
      <c r="X32" t="str">
        <v>44.25</v>
      </c>
      <c r="Y32" t="str">
        <v>22.95</v>
      </c>
      <c r="Z32" t="str">
        <v>23.16</v>
      </c>
      <c r="AA32" t="str">
        <f>(Z32-Y32)*(Y32*0+0)+Z32</f>
        <v>23.16</v>
      </c>
      <c r="AB32" t="str">
        <v>102.04</v>
      </c>
      <c r="AC32" t="str">
        <v>79.9</v>
      </c>
      <c r="AD32" t="str">
        <v>79.7</v>
      </c>
      <c r="AE32" t="str">
        <v>0.2</v>
      </c>
      <c r="AF32" t="str">
        <v>1807</v>
      </c>
      <c r="AG32" t="str">
        <v>4.075</v>
      </c>
      <c r="AH32" t="str">
        <v>10:35:42</v>
      </c>
      <c r="AI32" t="str">
        <v>2025-04-19</v>
      </c>
      <c r="AJ32" t="str">
        <v>-3.59</v>
      </c>
      <c r="AK32" t="str">
        <v>0</v>
      </c>
      <c r="AL32" t="str">
        <v>0.001</v>
      </c>
      <c r="AM32" t="str">
        <v>0.001</v>
      </c>
      <c r="AN32" t="str">
        <v>-9999.000</v>
      </c>
      <c r="AO32" t="str">
        <v>-0.001</v>
      </c>
      <c r="AP32" t="str">
        <v>0.001</v>
      </c>
      <c r="AQ32" t="str">
        <v>-9999.000</v>
      </c>
      <c r="AR32" t="str">
        <v>1</v>
      </c>
      <c r="AS32" t="str">
        <v>75</v>
      </c>
      <c r="AT32" t="str">
        <v>0.001</v>
      </c>
      <c r="AU32" t="str">
        <v>2.000000</v>
      </c>
      <c r="AV32" t="str">
        <v>0.058905</v>
      </c>
      <c r="AW32" t="str">
        <v>0.000000</v>
      </c>
      <c r="AX32" t="str">
        <v>0.029230</v>
      </c>
      <c r="AY32" t="str">
        <v>0.000000</v>
      </c>
      <c r="AZ32" t="str">
        <v>0.000000</v>
      </c>
      <c r="BA32" t="str">
        <v>-0.000068</v>
      </c>
      <c r="BB32" t="str">
        <v>standard</v>
      </c>
      <c r="BC32" t="str">
        <v>2.472949</v>
      </c>
      <c r="BD32" t="str">
        <v>2.511142</v>
      </c>
      <c r="BE32" t="str">
        <v>1.062477</v>
      </c>
      <c r="BF32" t="str">
        <v>0.757481</v>
      </c>
      <c r="BG32" t="str">
        <v>0.295982</v>
      </c>
      <c r="BH32" t="str">
        <v>0.002783</v>
      </c>
      <c r="BI32" t="str">
        <v>0.116637</v>
      </c>
      <c r="BJ32" t="str">
        <v>1.691073</v>
      </c>
      <c r="BK32" t="str">
        <v>39.535404</v>
      </c>
      <c r="BL32" t="str">
        <v>0.000142</v>
      </c>
      <c r="BM32" t="str">
        <v>2.400461</v>
      </c>
      <c r="BN32" t="str">
        <v>-0.000053</v>
      </c>
      <c r="BO32" t="str">
        <v>1.000000</v>
      </c>
      <c r="BP32" t="str">
        <v>2.435166</v>
      </c>
      <c r="BQ32" t="str">
        <v>-0.000058</v>
      </c>
      <c r="BR32" t="str">
        <v>1.000000</v>
      </c>
      <c r="BS32" t="str">
        <v>0.601058</v>
      </c>
      <c r="BT32" t="str">
        <v>0.603298</v>
      </c>
      <c r="BU32" t="str">
        <v>0.107219</v>
      </c>
      <c r="BV32" t="str">
        <v>0.000000</v>
      </c>
      <c r="BW32" t="str">
        <v/>
      </c>
      <c r="BX32" t="str">
        <v>PFA-00225</v>
      </c>
      <c r="BY32" t="str">
        <v>PSA-00237</v>
      </c>
      <c r="BZ32" t="str">
        <v/>
      </c>
      <c r="CA32" t="str">
        <v>RHS-00303</v>
      </c>
      <c r="CB32" t="str">
        <v>3.0.0</v>
      </c>
      <c r="CC32" t="str">
        <v>2025-04-17T20:38:22.057Z</v>
      </c>
    </row>
    <row r="33">
      <c r="A33" t="str">
        <v>30</v>
      </c>
      <c r="B33" t="str">
        <v>10:38:52</v>
      </c>
      <c r="C33" t="str">
        <v>2025-04-19</v>
      </c>
      <c r="D33" t="str">
        <v>Petal_2025_low</v>
      </c>
      <c r="E33" t="str">
        <v>glb and ks</v>
      </c>
      <c r="F33" t="str">
        <v/>
      </c>
      <c r="G33" t="str">
        <v>Cojo</v>
      </c>
      <c r="H33" t="str">
        <v>015</v>
      </c>
      <c r="I33" t="str">
        <v>Top</v>
      </c>
      <c r="J33" t="str">
        <f>1/((1/L33)-(1/K33))</f>
        <v>-0.071934</v>
      </c>
      <c r="K33" t="str">
        <f>AW33+(AX33*AC33)+(AY33*AC33*POWER(V33,2))+(AZ33*AC33*V33)+(BA33*POWER(AC33,2))</f>
        <v>1.896024</v>
      </c>
      <c r="L33" t="str">
        <f>((M33/1000)*(1000-((T33+S33)/2)))/(T33-S33)</f>
        <v>-0.074771</v>
      </c>
      <c r="M33" t="str">
        <f>(AC33*(S33-R33))/(100*U33*(1000-S33))*1000</f>
        <v>-1.568789</v>
      </c>
      <c r="N33" t="str">
        <v>1.161231</v>
      </c>
      <c r="O33" t="str">
        <v>1.249221</v>
      </c>
      <c r="P33" t="str">
        <f>0.61365*EXP((17.502*AA33)/(240.97+AA33))</f>
        <v>3.255709</v>
      </c>
      <c r="Q33" t="str">
        <f>P33-N33</f>
        <v>2.094479</v>
      </c>
      <c r="R33" t="str">
        <v>12.243126</v>
      </c>
      <c r="S33" t="str">
        <v>11.380768</v>
      </c>
      <c r="T33" t="str">
        <f>(P33/AB33)*1000</f>
        <v>31.907927</v>
      </c>
      <c r="U33" t="str">
        <f>V33*AV33</f>
        <v>0.441786</v>
      </c>
      <c r="V33" t="str">
        <v>7.500000</v>
      </c>
      <c r="W33" t="str">
        <v>41.05</v>
      </c>
      <c r="X33" t="str">
        <v>44.16</v>
      </c>
      <c r="Y33" t="str">
        <v>23.05</v>
      </c>
      <c r="Z33" t="str">
        <v>25.40</v>
      </c>
      <c r="AA33" t="str">
        <f>(Z33-Y33)*(Y33*0+0)+Z33</f>
        <v>25.40</v>
      </c>
      <c r="AB33" t="str">
        <v>102.03</v>
      </c>
      <c r="AC33" t="str">
        <v>79.5</v>
      </c>
      <c r="AD33" t="str">
        <v>79.3</v>
      </c>
      <c r="AE33" t="str">
        <v>0.2</v>
      </c>
      <c r="AF33" t="str">
        <v>1659</v>
      </c>
      <c r="AG33" t="str">
        <v>4.075</v>
      </c>
      <c r="AH33" t="str">
        <v>10:35:42</v>
      </c>
      <c r="AI33" t="str">
        <v>2025-04-19</v>
      </c>
      <c r="AJ33" t="str">
        <v>-3.59</v>
      </c>
      <c r="AK33" t="str">
        <v>0</v>
      </c>
      <c r="AL33" t="str">
        <v>-0.001</v>
      </c>
      <c r="AM33" t="str">
        <v>-0.001</v>
      </c>
      <c r="AN33" t="str">
        <v>-0.002</v>
      </c>
      <c r="AO33" t="str">
        <v>-0.001</v>
      </c>
      <c r="AP33" t="str">
        <v>-0.003</v>
      </c>
      <c r="AQ33" t="str">
        <v>-0.005</v>
      </c>
      <c r="AR33" t="str">
        <v>1</v>
      </c>
      <c r="AS33" t="str">
        <v>75</v>
      </c>
      <c r="AT33" t="str">
        <v>0.001</v>
      </c>
      <c r="AU33" t="str">
        <v>2.000000</v>
      </c>
      <c r="AV33" t="str">
        <v>0.058905</v>
      </c>
      <c r="AW33" t="str">
        <v>0.000000</v>
      </c>
      <c r="AX33" t="str">
        <v>0.029230</v>
      </c>
      <c r="AY33" t="str">
        <v>0.000000</v>
      </c>
      <c r="AZ33" t="str">
        <v>0.000000</v>
      </c>
      <c r="BA33" t="str">
        <v>-0.000068</v>
      </c>
      <c r="BB33" t="str">
        <v>standard</v>
      </c>
      <c r="BC33" t="str">
        <v>2.472798</v>
      </c>
      <c r="BD33" t="str">
        <v>2.510915</v>
      </c>
      <c r="BE33" t="str">
        <v>1.059519</v>
      </c>
      <c r="BF33" t="str">
        <v>0.756613</v>
      </c>
      <c r="BG33" t="str">
        <v>0.294793</v>
      </c>
      <c r="BH33" t="str">
        <v>0.027851</v>
      </c>
      <c r="BI33" t="str">
        <v>0.118741</v>
      </c>
      <c r="BJ33" t="str">
        <v>1.561332</v>
      </c>
      <c r="BK33" t="str">
        <v>39.442062</v>
      </c>
      <c r="BL33" t="str">
        <v>0.000151</v>
      </c>
      <c r="BM33" t="str">
        <v>2.400461</v>
      </c>
      <c r="BN33" t="str">
        <v>-0.000053</v>
      </c>
      <c r="BO33" t="str">
        <v>1.000000</v>
      </c>
      <c r="BP33" t="str">
        <v>2.435166</v>
      </c>
      <c r="BQ33" t="str">
        <v>-0.000058</v>
      </c>
      <c r="BR33" t="str">
        <v>1.000000</v>
      </c>
      <c r="BS33" t="str">
        <v>0.601058</v>
      </c>
      <c r="BT33" t="str">
        <v>0.603298</v>
      </c>
      <c r="BU33" t="str">
        <v>0.107219</v>
      </c>
      <c r="BV33" t="str">
        <v>0.000000</v>
      </c>
      <c r="BW33" t="str">
        <v/>
      </c>
      <c r="BX33" t="str">
        <v>PFA-00225</v>
      </c>
      <c r="BY33" t="str">
        <v>PSA-00237</v>
      </c>
      <c r="BZ33" t="str">
        <v/>
      </c>
      <c r="CA33" t="str">
        <v>RHS-00303</v>
      </c>
      <c r="CB33" t="str">
        <v>3.0.0</v>
      </c>
      <c r="CC33" t="str">
        <v>2025-04-17T20:38:22.057Z</v>
      </c>
    </row>
    <row r="34">
      <c r="A34" t="str">
        <v>31</v>
      </c>
      <c r="B34" t="str">
        <v>10:39:17</v>
      </c>
      <c r="C34" t="str">
        <v>2025-04-19</v>
      </c>
      <c r="D34" t="str">
        <v>Petal_2025_low</v>
      </c>
      <c r="E34" t="str">
        <v>glb and ks</v>
      </c>
      <c r="F34" t="str">
        <v/>
      </c>
      <c r="G34" t="str">
        <v>Cojo</v>
      </c>
      <c r="H34" t="str">
        <v>015</v>
      </c>
      <c r="I34" t="str">
        <v>Bottom</v>
      </c>
      <c r="J34" t="str">
        <f>1/((1/L34)-(1/K34))</f>
        <v>-0.080332</v>
      </c>
      <c r="K34" t="str">
        <f>AW34+(AX34*AC34)+(AY34*AC34*POWER(V34,2))+(AZ34*AC34*V34)+(BA34*POWER(AC34,2))</f>
        <v>1.896525</v>
      </c>
      <c r="L34" t="str">
        <f>((M34/1000)*(1000-((T34+S34)/2)))/(T34-S34)</f>
        <v>-0.083885</v>
      </c>
      <c r="M34" t="str">
        <f>(AC34*(S34-R34))/(100*U34*(1000-S34))*1000</f>
        <v>-1.453176</v>
      </c>
      <c r="N34" t="str">
        <v>1.165241</v>
      </c>
      <c r="O34" t="str">
        <v>1.246712</v>
      </c>
      <c r="P34" t="str">
        <f>0.61365*EXP((17.502*AA34)/(240.97+AA34))</f>
        <v>2.897578</v>
      </c>
      <c r="Q34" t="str">
        <f>P34-N34</f>
        <v>1.732337</v>
      </c>
      <c r="R34" t="str">
        <v>12.218958</v>
      </c>
      <c r="S34" t="str">
        <v>11.420456</v>
      </c>
      <c r="T34" t="str">
        <f>(P34/AB34)*1000</f>
        <v>28.398993</v>
      </c>
      <c r="U34" t="str">
        <f>V34*AV34</f>
        <v>0.441786</v>
      </c>
      <c r="V34" t="str">
        <v>7.500000</v>
      </c>
      <c r="W34" t="str">
        <v>41.01</v>
      </c>
      <c r="X34" t="str">
        <v>43.88</v>
      </c>
      <c r="Y34" t="str">
        <v>23.12</v>
      </c>
      <c r="Z34" t="str">
        <v>23.45</v>
      </c>
      <c r="AA34" t="str">
        <f>(Z34-Y34)*(Y34*0+0)+Z34</f>
        <v>23.45</v>
      </c>
      <c r="AB34" t="str">
        <v>102.03</v>
      </c>
      <c r="AC34" t="str">
        <v>79.5</v>
      </c>
      <c r="AD34" t="str">
        <v>80.0</v>
      </c>
      <c r="AE34" t="str">
        <v>-0.6</v>
      </c>
      <c r="AF34" t="str">
        <v>1899</v>
      </c>
      <c r="AG34" t="str">
        <v>4.075</v>
      </c>
      <c r="AH34" t="str">
        <v>10:35:42</v>
      </c>
      <c r="AI34" t="str">
        <v>2025-04-19</v>
      </c>
      <c r="AJ34" t="str">
        <v>-3.59</v>
      </c>
      <c r="AK34" t="str">
        <v>0</v>
      </c>
      <c r="AL34" t="str">
        <v>0.001</v>
      </c>
      <c r="AM34" t="str">
        <v>0.001</v>
      </c>
      <c r="AN34" t="str">
        <v>-9999.000</v>
      </c>
      <c r="AO34" t="str">
        <v>-0.004</v>
      </c>
      <c r="AP34" t="str">
        <v>-0.004</v>
      </c>
      <c r="AQ34" t="str">
        <v>-9999.000</v>
      </c>
      <c r="AR34" t="str">
        <v>1</v>
      </c>
      <c r="AS34" t="str">
        <v>75</v>
      </c>
      <c r="AT34" t="str">
        <v>0.001</v>
      </c>
      <c r="AU34" t="str">
        <v>2.000000</v>
      </c>
      <c r="AV34" t="str">
        <v>0.058905</v>
      </c>
      <c r="AW34" t="str">
        <v>0.000000</v>
      </c>
      <c r="AX34" t="str">
        <v>0.029230</v>
      </c>
      <c r="AY34" t="str">
        <v>0.000000</v>
      </c>
      <c r="AZ34" t="str">
        <v>0.000000</v>
      </c>
      <c r="BA34" t="str">
        <v>-0.000068</v>
      </c>
      <c r="BB34" t="str">
        <v>standard</v>
      </c>
      <c r="BC34" t="str">
        <v>2.472384</v>
      </c>
      <c r="BD34" t="str">
        <v>2.510845</v>
      </c>
      <c r="BE34" t="str">
        <v>1.059701</v>
      </c>
      <c r="BF34" t="str">
        <v>0.758013</v>
      </c>
      <c r="BG34" t="str">
        <v>0.293947</v>
      </c>
      <c r="BH34" t="str">
        <v>0.004156</v>
      </c>
      <c r="BI34" t="str">
        <v>0.120674</v>
      </c>
      <c r="BJ34" t="str">
        <v>1.772135</v>
      </c>
      <c r="BK34" t="str">
        <v>39.355515</v>
      </c>
      <c r="BL34" t="str">
        <v>0.000143</v>
      </c>
      <c r="BM34" t="str">
        <v>2.400461</v>
      </c>
      <c r="BN34" t="str">
        <v>-0.000053</v>
      </c>
      <c r="BO34" t="str">
        <v>1.000000</v>
      </c>
      <c r="BP34" t="str">
        <v>2.435166</v>
      </c>
      <c r="BQ34" t="str">
        <v>-0.000058</v>
      </c>
      <c r="BR34" t="str">
        <v>1.000000</v>
      </c>
      <c r="BS34" t="str">
        <v>0.601058</v>
      </c>
      <c r="BT34" t="str">
        <v>0.603298</v>
      </c>
      <c r="BU34" t="str">
        <v>0.107219</v>
      </c>
      <c r="BV34" t="str">
        <v>0.000000</v>
      </c>
      <c r="BW34" t="str">
        <v/>
      </c>
      <c r="BX34" t="str">
        <v>PFA-00225</v>
      </c>
      <c r="BY34" t="str">
        <v>PSA-00237</v>
      </c>
      <c r="BZ34" t="str">
        <v/>
      </c>
      <c r="CA34" t="str">
        <v>RHS-00303</v>
      </c>
      <c r="CB34" t="str">
        <v>3.0.0</v>
      </c>
      <c r="CC34" t="str">
        <v>2025-04-17T20:38:22.057Z</v>
      </c>
    </row>
    <row r="35">
      <c r="A35" t="str">
        <v>32</v>
      </c>
      <c r="B35" t="str">
        <v>10:39:56</v>
      </c>
      <c r="C35" t="str">
        <v>2025-04-19</v>
      </c>
      <c r="D35" t="str">
        <v>Petal_2025_low</v>
      </c>
      <c r="E35" t="str">
        <v>glb and ks</v>
      </c>
      <c r="F35" t="str">
        <v/>
      </c>
      <c r="G35" t="str">
        <v>Cojo</v>
      </c>
      <c r="H35" t="str">
        <v>016</v>
      </c>
      <c r="I35" t="str">
        <v>Top</v>
      </c>
      <c r="J35" t="str">
        <f>1/((1/L35)-(1/K35))</f>
        <v>-0.057969</v>
      </c>
      <c r="K35" t="str">
        <f>AW35+(AX35*AC35)+(AY35*AC35*POWER(V35,2))+(AZ35*AC35*V35)+(BA35*POWER(AC35,2))</f>
        <v>1.901341</v>
      </c>
      <c r="L35" t="str">
        <f>((M35/1000)*(1000-((T35+S35)/2)))/(T35-S35)</f>
        <v>-0.059792</v>
      </c>
      <c r="M35" t="str">
        <f>(AC35*(S35-R35))/(100*U35*(1000-S35))*1000</f>
        <v>-1.537186</v>
      </c>
      <c r="N35" t="str">
        <v>1.159454</v>
      </c>
      <c r="O35" t="str">
        <v>1.245355</v>
      </c>
      <c r="P35" t="str">
        <f>0.61365*EXP((17.502*AA35)/(240.97+AA35))</f>
        <v>3.719690</v>
      </c>
      <c r="Q35" t="str">
        <f>P35-N35</f>
        <v>2.560236</v>
      </c>
      <c r="R35" t="str">
        <v>12.206282</v>
      </c>
      <c r="S35" t="str">
        <v>11.364330</v>
      </c>
      <c r="T35" t="str">
        <f>(P35/AB35)*1000</f>
        <v>36.458344</v>
      </c>
      <c r="U35" t="str">
        <f>V35*AV35</f>
        <v>0.441786</v>
      </c>
      <c r="V35" t="str">
        <v>7.500000</v>
      </c>
      <c r="W35" t="str">
        <v>40.52</v>
      </c>
      <c r="X35" t="str">
        <v>43.52</v>
      </c>
      <c r="Y35" t="str">
        <v>23.24</v>
      </c>
      <c r="Z35" t="str">
        <v>27.66</v>
      </c>
      <c r="AA35" t="str">
        <f>(Z35-Y35)*(Y35*0+0)+Z35</f>
        <v>27.66</v>
      </c>
      <c r="AB35" t="str">
        <v>102.03</v>
      </c>
      <c r="AC35" t="str">
        <v>79.7</v>
      </c>
      <c r="AD35" t="str">
        <v>79.5</v>
      </c>
      <c r="AE35" t="str">
        <v>0.3</v>
      </c>
      <c r="AF35" t="str">
        <v>2047</v>
      </c>
      <c r="AG35" t="str">
        <v>4.074</v>
      </c>
      <c r="AH35" t="str">
        <v>10:35:42</v>
      </c>
      <c r="AI35" t="str">
        <v>2025-04-19</v>
      </c>
      <c r="AJ35" t="str">
        <v>-3.59</v>
      </c>
      <c r="AK35" t="str">
        <v>0</v>
      </c>
      <c r="AL35" t="str">
        <v>0.000</v>
      </c>
      <c r="AM35" t="str">
        <v>0.001</v>
      </c>
      <c r="AN35" t="str">
        <v>0.002</v>
      </c>
      <c r="AO35" t="str">
        <v>-0.001</v>
      </c>
      <c r="AP35" t="str">
        <v>0.001</v>
      </c>
      <c r="AQ35" t="str">
        <v>-0.001</v>
      </c>
      <c r="AR35" t="str">
        <v>1</v>
      </c>
      <c r="AS35" t="str">
        <v>75</v>
      </c>
      <c r="AT35" t="str">
        <v>0.001</v>
      </c>
      <c r="AU35" t="str">
        <v>2.000000</v>
      </c>
      <c r="AV35" t="str">
        <v>0.058905</v>
      </c>
      <c r="AW35" t="str">
        <v>0.000000</v>
      </c>
      <c r="AX35" t="str">
        <v>0.029230</v>
      </c>
      <c r="AY35" t="str">
        <v>0.000000</v>
      </c>
      <c r="AZ35" t="str">
        <v>0.000000</v>
      </c>
      <c r="BA35" t="str">
        <v>-0.000068</v>
      </c>
      <c r="BB35" t="str">
        <v>standard</v>
      </c>
      <c r="BC35" t="str">
        <v>2.471843</v>
      </c>
      <c r="BD35" t="str">
        <v>2.510085</v>
      </c>
      <c r="BE35" t="str">
        <v>1.061449</v>
      </c>
      <c r="BF35" t="str">
        <v>0.757048</v>
      </c>
      <c r="BG35" t="str">
        <v>0.292554</v>
      </c>
      <c r="BH35" t="str">
        <v>0.052852</v>
      </c>
      <c r="BI35" t="str">
        <v>0.123889</v>
      </c>
      <c r="BJ35" t="str">
        <v>1.901612</v>
      </c>
      <c r="BK35" t="str">
        <v>39.260387</v>
      </c>
      <c r="BL35" t="str">
        <v>0.000147</v>
      </c>
      <c r="BM35" t="str">
        <v>2.400461</v>
      </c>
      <c r="BN35" t="str">
        <v>-0.000053</v>
      </c>
      <c r="BO35" t="str">
        <v>1.000000</v>
      </c>
      <c r="BP35" t="str">
        <v>2.435166</v>
      </c>
      <c r="BQ35" t="str">
        <v>-0.000058</v>
      </c>
      <c r="BR35" t="str">
        <v>1.000000</v>
      </c>
      <c r="BS35" t="str">
        <v>0.601058</v>
      </c>
      <c r="BT35" t="str">
        <v>0.603298</v>
      </c>
      <c r="BU35" t="str">
        <v>0.107219</v>
      </c>
      <c r="BV35" t="str">
        <v>0.000000</v>
      </c>
      <c r="BW35" t="str">
        <v/>
      </c>
      <c r="BX35" t="str">
        <v>PFA-00225</v>
      </c>
      <c r="BY35" t="str">
        <v>PSA-00237</v>
      </c>
      <c r="BZ35" t="str">
        <v/>
      </c>
      <c r="CA35" t="str">
        <v>RHS-00303</v>
      </c>
      <c r="CB35" t="str">
        <v>3.0.0</v>
      </c>
      <c r="CC35" t="str">
        <v>2025-04-17T20:38:22.057Z</v>
      </c>
    </row>
    <row r="36">
      <c r="A36" t="str">
        <v>33</v>
      </c>
      <c r="B36" t="str">
        <v>10:40:29</v>
      </c>
      <c r="C36" t="str">
        <v>2025-04-19</v>
      </c>
      <c r="D36" t="str">
        <v>Petal_2025_low</v>
      </c>
      <c r="E36" t="str">
        <v>glb and ks</v>
      </c>
      <c r="F36" t="str">
        <v/>
      </c>
      <c r="G36" t="str">
        <v>Cojo</v>
      </c>
      <c r="H36" t="str">
        <v>016</v>
      </c>
      <c r="I36" t="str">
        <v>Bottom</v>
      </c>
      <c r="J36" t="str">
        <f>1/((1/L36)-(1/K36))</f>
        <v>-0.065044</v>
      </c>
      <c r="K36" t="str">
        <f>AW36+(AX36*AC36)+(AY36*AC36*POWER(V36,2))+(AZ36*AC36*V36)+(BA36*POWER(AC36,2))</f>
        <v>1.902366</v>
      </c>
      <c r="L36" t="str">
        <f>((M36/1000)*(1000-((T36+S36)/2)))/(T36-S36)</f>
        <v>-0.067347</v>
      </c>
      <c r="M36" t="str">
        <f>(AC36*(S36-R36))/(100*U36*(1000-S36))*1000</f>
        <v>-1.527810</v>
      </c>
      <c r="N36" t="str">
        <v>1.162881</v>
      </c>
      <c r="O36" t="str">
        <v>1.248174</v>
      </c>
      <c r="P36" t="str">
        <f>0.61365*EXP((17.502*AA36)/(240.97+AA36))</f>
        <v>3.424782</v>
      </c>
      <c r="Q36" t="str">
        <f>P36-N36</f>
        <v>2.261901</v>
      </c>
      <c r="R36" t="str">
        <v>12.237000</v>
      </c>
      <c r="S36" t="str">
        <v>11.400798</v>
      </c>
      <c r="T36" t="str">
        <f>(P36/AB36)*1000</f>
        <v>33.576294</v>
      </c>
      <c r="U36" t="str">
        <f>V36*AV36</f>
        <v>0.441786</v>
      </c>
      <c r="V36" t="str">
        <v>7.500000</v>
      </c>
      <c r="W36" t="str">
        <v>40.41</v>
      </c>
      <c r="X36" t="str">
        <v>43.37</v>
      </c>
      <c r="Y36" t="str">
        <v>23.34</v>
      </c>
      <c r="Z36" t="str">
        <v>26.25</v>
      </c>
      <c r="AA36" t="str">
        <f>(Z36-Y36)*(Y36*0+0)+Z36</f>
        <v>26.25</v>
      </c>
      <c r="AB36" t="str">
        <v>102.00</v>
      </c>
      <c r="AC36" t="str">
        <v>79.8</v>
      </c>
      <c r="AD36" t="str">
        <v>80.0</v>
      </c>
      <c r="AE36" t="str">
        <v>-0.3</v>
      </c>
      <c r="AF36" t="str">
        <v>1804</v>
      </c>
      <c r="AG36" t="str">
        <v>4.073</v>
      </c>
      <c r="AH36" t="str">
        <v>10:35:42</v>
      </c>
      <c r="AI36" t="str">
        <v>2025-04-19</v>
      </c>
      <c r="AJ36" t="str">
        <v>-3.59</v>
      </c>
      <c r="AK36" t="str">
        <v>0</v>
      </c>
      <c r="AL36" t="str">
        <v>-0.000</v>
      </c>
      <c r="AM36" t="str">
        <v>-0.001</v>
      </c>
      <c r="AN36" t="str">
        <v>0.002</v>
      </c>
      <c r="AO36" t="str">
        <v>-0.002</v>
      </c>
      <c r="AP36" t="str">
        <v>-0.001</v>
      </c>
      <c r="AQ36" t="str">
        <v>-0.002</v>
      </c>
      <c r="AR36" t="str">
        <v>1</v>
      </c>
      <c r="AS36" t="str">
        <v>75</v>
      </c>
      <c r="AT36" t="str">
        <v>0.001</v>
      </c>
      <c r="AU36" t="str">
        <v>2.000000</v>
      </c>
      <c r="AV36" t="str">
        <v>0.058905</v>
      </c>
      <c r="AW36" t="str">
        <v>0.000000</v>
      </c>
      <c r="AX36" t="str">
        <v>0.029230</v>
      </c>
      <c r="AY36" t="str">
        <v>0.000000</v>
      </c>
      <c r="AZ36" t="str">
        <v>0.000000</v>
      </c>
      <c r="BA36" t="str">
        <v>-0.000068</v>
      </c>
      <c r="BB36" t="str">
        <v>standard</v>
      </c>
      <c r="BC36" t="str">
        <v>2.471614</v>
      </c>
      <c r="BD36" t="str">
        <v>2.509904</v>
      </c>
      <c r="BE36" t="str">
        <v>1.061822</v>
      </c>
      <c r="BF36" t="str">
        <v>0.758070</v>
      </c>
      <c r="BG36" t="str">
        <v>0.291467</v>
      </c>
      <c r="BH36" t="str">
        <v>0.034708</v>
      </c>
      <c r="BI36" t="str">
        <v>0.126507</v>
      </c>
      <c r="BJ36" t="str">
        <v>1.688862</v>
      </c>
      <c r="BK36" t="str">
        <v>39.199593</v>
      </c>
      <c r="BL36" t="str">
        <v>0.000144</v>
      </c>
      <c r="BM36" t="str">
        <v>2.400461</v>
      </c>
      <c r="BN36" t="str">
        <v>-0.000053</v>
      </c>
      <c r="BO36" t="str">
        <v>1.000000</v>
      </c>
      <c r="BP36" t="str">
        <v>2.435166</v>
      </c>
      <c r="BQ36" t="str">
        <v>-0.000058</v>
      </c>
      <c r="BR36" t="str">
        <v>1.000000</v>
      </c>
      <c r="BS36" t="str">
        <v>0.601058</v>
      </c>
      <c r="BT36" t="str">
        <v>0.603298</v>
      </c>
      <c r="BU36" t="str">
        <v>0.107219</v>
      </c>
      <c r="BV36" t="str">
        <v>0.000000</v>
      </c>
      <c r="BW36" t="str">
        <v/>
      </c>
      <c r="BX36" t="str">
        <v>PFA-00225</v>
      </c>
      <c r="BY36" t="str">
        <v>PSA-00237</v>
      </c>
      <c r="BZ36" t="str">
        <v/>
      </c>
      <c r="CA36" t="str">
        <v>RHS-00303</v>
      </c>
      <c r="CB36" t="str">
        <v>3.0.0</v>
      </c>
      <c r="CC36" t="str">
        <v>2025-04-17T20:38:22.057Z</v>
      </c>
    </row>
    <row r="37">
      <c r="A37" t="str">
        <v>34</v>
      </c>
      <c r="B37" t="str">
        <v>10:40:58</v>
      </c>
      <c r="C37" t="str">
        <v>2025-04-19</v>
      </c>
      <c r="D37" t="str">
        <v>Petal_2025_low</v>
      </c>
      <c r="E37" t="str">
        <v>glb and ks</v>
      </c>
      <c r="F37" t="str">
        <v/>
      </c>
      <c r="G37" t="str">
        <v>Cojo</v>
      </c>
      <c r="H37" t="str">
        <v>017</v>
      </c>
      <c r="I37" t="str">
        <v>Top</v>
      </c>
      <c r="J37" t="str">
        <f>1/((1/L37)-(1/K37))</f>
        <v>-0.098949</v>
      </c>
      <c r="K37" t="str">
        <f>AW37+(AX37*AC37)+(AY37*AC37*POWER(V37,2))+(AZ37*AC37*V37)+(BA37*POWER(AC37,2))</f>
        <v>1.899747</v>
      </c>
      <c r="L37" t="str">
        <f>((M37/1000)*(1000-((T37+S37)/2)))/(T37-S37)</f>
        <v>-0.104386</v>
      </c>
      <c r="M37" t="str">
        <f>(AC37*(S37-R37))/(100*U37*(1000-S37))*1000</f>
        <v>-1.670592</v>
      </c>
      <c r="N37" t="str">
        <v>1.143344</v>
      </c>
      <c r="O37" t="str">
        <v>1.236802</v>
      </c>
      <c r="P37" t="str">
        <f>0.61365*EXP((17.502*AA37)/(240.97+AA37))</f>
        <v>2.744818</v>
      </c>
      <c r="Q37" t="str">
        <f>P37-N37</f>
        <v>1.601474</v>
      </c>
      <c r="R37" t="str">
        <v>12.124177</v>
      </c>
      <c r="S37" t="str">
        <v>11.208020</v>
      </c>
      <c r="T37" t="str">
        <f>(P37/AB37)*1000</f>
        <v>26.907013</v>
      </c>
      <c r="U37" t="str">
        <f>V37*AV37</f>
        <v>0.441786</v>
      </c>
      <c r="V37" t="str">
        <v>7.500000</v>
      </c>
      <c r="W37" t="str">
        <v>39.61</v>
      </c>
      <c r="X37" t="str">
        <v>42.84</v>
      </c>
      <c r="Y37" t="str">
        <v>23.39</v>
      </c>
      <c r="Z37" t="str">
        <v>22.56</v>
      </c>
      <c r="AA37" t="str">
        <f>(Z37-Y37)*(Y37*0+0)+Z37</f>
        <v>22.56</v>
      </c>
      <c r="AB37" t="str">
        <v>102.01</v>
      </c>
      <c r="AC37" t="str">
        <v>79.7</v>
      </c>
      <c r="AD37" t="str">
        <v>80.0</v>
      </c>
      <c r="AE37" t="str">
        <v>-0.4</v>
      </c>
      <c r="AF37" t="str">
        <v>1228</v>
      </c>
      <c r="AG37" t="str">
        <v>4.074</v>
      </c>
      <c r="AH37" t="str">
        <v>10:35:42</v>
      </c>
      <c r="AI37" t="str">
        <v>2025-04-19</v>
      </c>
      <c r="AJ37" t="str">
        <v>-3.59</v>
      </c>
      <c r="AK37" t="str">
        <v>0</v>
      </c>
      <c r="AL37" t="str">
        <v>0.001</v>
      </c>
      <c r="AM37" t="str">
        <v>0.001</v>
      </c>
      <c r="AN37" t="str">
        <v>-9999.000</v>
      </c>
      <c r="AO37" t="str">
        <v>-0.005</v>
      </c>
      <c r="AP37" t="str">
        <v>-0.007</v>
      </c>
      <c r="AQ37" t="str">
        <v>-9999.000</v>
      </c>
      <c r="AR37" t="str">
        <v>1</v>
      </c>
      <c r="AS37" t="str">
        <v>75</v>
      </c>
      <c r="AT37" t="str">
        <v>0.001</v>
      </c>
      <c r="AU37" t="str">
        <v>2.000000</v>
      </c>
      <c r="AV37" t="str">
        <v>0.058905</v>
      </c>
      <c r="AW37" t="str">
        <v>0.000000</v>
      </c>
      <c r="AX37" t="str">
        <v>0.029230</v>
      </c>
      <c r="AY37" t="str">
        <v>0.000000</v>
      </c>
      <c r="AZ37" t="str">
        <v>0.000000</v>
      </c>
      <c r="BA37" t="str">
        <v>-0.000068</v>
      </c>
      <c r="BB37" t="str">
        <v>standard</v>
      </c>
      <c r="BC37" t="str">
        <v>2.470846</v>
      </c>
      <c r="BD37" t="str">
        <v>2.508700</v>
      </c>
      <c r="BE37" t="str">
        <v>1.060870</v>
      </c>
      <c r="BF37" t="str">
        <v>0.758048</v>
      </c>
      <c r="BG37" t="str">
        <v>0.290861</v>
      </c>
      <c r="BH37" t="str">
        <v>-0.009247</v>
      </c>
      <c r="BI37" t="str">
        <v>0.128913</v>
      </c>
      <c r="BJ37" t="str">
        <v>1.183445</v>
      </c>
      <c r="BK37" t="str">
        <v>39.130211</v>
      </c>
      <c r="BL37" t="str">
        <v>0.000146</v>
      </c>
      <c r="BM37" t="str">
        <v>2.400461</v>
      </c>
      <c r="BN37" t="str">
        <v>-0.000053</v>
      </c>
      <c r="BO37" t="str">
        <v>1.000000</v>
      </c>
      <c r="BP37" t="str">
        <v>2.435166</v>
      </c>
      <c r="BQ37" t="str">
        <v>-0.000058</v>
      </c>
      <c r="BR37" t="str">
        <v>1.000000</v>
      </c>
      <c r="BS37" t="str">
        <v>0.601058</v>
      </c>
      <c r="BT37" t="str">
        <v>0.603298</v>
      </c>
      <c r="BU37" t="str">
        <v>0.107219</v>
      </c>
      <c r="BV37" t="str">
        <v>0.000000</v>
      </c>
      <c r="BW37" t="str">
        <v/>
      </c>
      <c r="BX37" t="str">
        <v>PFA-00225</v>
      </c>
      <c r="BY37" t="str">
        <v>PSA-00237</v>
      </c>
      <c r="BZ37" t="str">
        <v/>
      </c>
      <c r="CA37" t="str">
        <v>RHS-00303</v>
      </c>
      <c r="CB37" t="str">
        <v>3.0.0</v>
      </c>
      <c r="CC37" t="str">
        <v>2025-04-17T20:38:22.057Z</v>
      </c>
    </row>
    <row r="38">
      <c r="A38" t="str">
        <v>35</v>
      </c>
      <c r="B38" t="str">
        <v>10:41:17</v>
      </c>
      <c r="C38" t="str">
        <v>2025-04-19</v>
      </c>
      <c r="D38" t="str">
        <v>Petal_2025_low</v>
      </c>
      <c r="E38" t="str">
        <v>glb and ks</v>
      </c>
      <c r="F38" t="str">
        <v/>
      </c>
      <c r="G38" t="str">
        <v>Cojo</v>
      </c>
      <c r="H38" t="str">
        <v>017</v>
      </c>
      <c r="I38" t="str">
        <v>Bottom</v>
      </c>
      <c r="J38" t="str">
        <f>1/((1/L38)-(1/K38))</f>
        <v>-0.093332</v>
      </c>
      <c r="K38" t="str">
        <f>AW38+(AX38*AC38)+(AY38*AC38*POWER(V38,2))+(AZ38*AC38*V38)+(BA38*POWER(AC38,2))</f>
        <v>1.904545</v>
      </c>
      <c r="L38" t="str">
        <f>((M38/1000)*(1000-((T38+S38)/2)))/(T38-S38)</f>
        <v>-0.098141</v>
      </c>
      <c r="M38" t="str">
        <f>(AC38*(S38-R38))/(100*U38*(1000-S38))*1000</f>
        <v>-1.623775</v>
      </c>
      <c r="N38" t="str">
        <v>1.156166</v>
      </c>
      <c r="O38" t="str">
        <v>1.246699</v>
      </c>
      <c r="P38" t="str">
        <f>0.61365*EXP((17.502*AA38)/(240.97+AA38))</f>
        <v>2.811156</v>
      </c>
      <c r="Q38" t="str">
        <f>P38-N38</f>
        <v>1.654989</v>
      </c>
      <c r="R38" t="str">
        <v>12.221129</v>
      </c>
      <c r="S38" t="str">
        <v>11.333657</v>
      </c>
      <c r="T38" t="str">
        <f>(P38/AB38)*1000</f>
        <v>27.557175</v>
      </c>
      <c r="U38" t="str">
        <f>V38*AV38</f>
        <v>0.441786</v>
      </c>
      <c r="V38" t="str">
        <v>7.500000</v>
      </c>
      <c r="W38" t="str">
        <v>40.01</v>
      </c>
      <c r="X38" t="str">
        <v>43.14</v>
      </c>
      <c r="Y38" t="str">
        <v>23.41</v>
      </c>
      <c r="Z38" t="str">
        <v>22.95</v>
      </c>
      <c r="AA38" t="str">
        <f>(Z38-Y38)*(Y38*0+0)+Z38</f>
        <v>22.95</v>
      </c>
      <c r="AB38" t="str">
        <v>102.01</v>
      </c>
      <c r="AC38" t="str">
        <v>79.9</v>
      </c>
      <c r="AD38" t="str">
        <v>79.6</v>
      </c>
      <c r="AE38" t="str">
        <v>0.4</v>
      </c>
      <c r="AF38" t="str">
        <v>152</v>
      </c>
      <c r="AG38" t="str">
        <v>4.074</v>
      </c>
      <c r="AH38" t="str">
        <v>10:35:42</v>
      </c>
      <c r="AI38" t="str">
        <v>2025-04-19</v>
      </c>
      <c r="AJ38" t="str">
        <v>-3.59</v>
      </c>
      <c r="AK38" t="str">
        <v>0</v>
      </c>
      <c r="AL38" t="str">
        <v>0.000</v>
      </c>
      <c r="AM38" t="str">
        <v>-0.000</v>
      </c>
      <c r="AN38" t="str">
        <v>-9999.000</v>
      </c>
      <c r="AO38" t="str">
        <v>0.000</v>
      </c>
      <c r="AP38" t="str">
        <v>-0.000</v>
      </c>
      <c r="AQ38" t="str">
        <v>-9999.000</v>
      </c>
      <c r="AR38" t="str">
        <v>1</v>
      </c>
      <c r="AS38" t="str">
        <v>75</v>
      </c>
      <c r="AT38" t="str">
        <v>0.001</v>
      </c>
      <c r="AU38" t="str">
        <v>2.000000</v>
      </c>
      <c r="AV38" t="str">
        <v>0.058905</v>
      </c>
      <c r="AW38" t="str">
        <v>0.000000</v>
      </c>
      <c r="AX38" t="str">
        <v>0.029230</v>
      </c>
      <c r="AY38" t="str">
        <v>0.000000</v>
      </c>
      <c r="AZ38" t="str">
        <v>0.000000</v>
      </c>
      <c r="BA38" t="str">
        <v>-0.000068</v>
      </c>
      <c r="BB38" t="str">
        <v>standard</v>
      </c>
      <c r="BC38" t="str">
        <v>2.471265</v>
      </c>
      <c r="BD38" t="str">
        <v>2.509291</v>
      </c>
      <c r="BE38" t="str">
        <v>1.062615</v>
      </c>
      <c r="BF38" t="str">
        <v>0.757220</v>
      </c>
      <c r="BG38" t="str">
        <v>0.290651</v>
      </c>
      <c r="BH38" t="str">
        <v>-0.004932</v>
      </c>
      <c r="BI38" t="str">
        <v>0.130473</v>
      </c>
      <c r="BJ38" t="str">
        <v>0.240291</v>
      </c>
      <c r="BK38" t="str">
        <v>39.105534</v>
      </c>
      <c r="BL38" t="str">
        <v>0.000142</v>
      </c>
      <c r="BM38" t="str">
        <v>2.400461</v>
      </c>
      <c r="BN38" t="str">
        <v>-0.000053</v>
      </c>
      <c r="BO38" t="str">
        <v>1.000000</v>
      </c>
      <c r="BP38" t="str">
        <v>2.435166</v>
      </c>
      <c r="BQ38" t="str">
        <v>-0.000058</v>
      </c>
      <c r="BR38" t="str">
        <v>1.000000</v>
      </c>
      <c r="BS38" t="str">
        <v>0.601058</v>
      </c>
      <c r="BT38" t="str">
        <v>0.603298</v>
      </c>
      <c r="BU38" t="str">
        <v>0.107219</v>
      </c>
      <c r="BV38" t="str">
        <v>0.000000</v>
      </c>
      <c r="BW38" t="str">
        <v/>
      </c>
      <c r="BX38" t="str">
        <v>PFA-00225</v>
      </c>
      <c r="BY38" t="str">
        <v>PSA-00237</v>
      </c>
      <c r="BZ38" t="str">
        <v/>
      </c>
      <c r="CA38" t="str">
        <v>RHS-00303</v>
      </c>
      <c r="CB38" t="str">
        <v>3.0.0</v>
      </c>
      <c r="CC38" t="str">
        <v>2025-04-17T20:38:22.057Z</v>
      </c>
    </row>
    <row r="39">
      <c r="A39" t="str">
        <v>36</v>
      </c>
      <c r="B39" t="str">
        <v>10:42:15</v>
      </c>
      <c r="C39" t="str">
        <v>2025-04-19</v>
      </c>
      <c r="D39" t="str">
        <v>Petal_2025_low</v>
      </c>
      <c r="E39" t="str">
        <v>glb and ks</v>
      </c>
      <c r="F39" t="str">
        <v/>
      </c>
      <c r="G39" t="str">
        <v>Cojo</v>
      </c>
      <c r="H39" t="str">
        <v>018</v>
      </c>
      <c r="I39" t="str">
        <v>Top</v>
      </c>
      <c r="J39" t="str">
        <f>1/((1/L39)-(1/K39))</f>
        <v>-0.092846</v>
      </c>
      <c r="K39" t="str">
        <f>AW39+(AX39*AC39)+(AY39*AC39*POWER(V39,2))+(AZ39*AC39*V39)+(BA39*POWER(AC39,2))</f>
        <v>1.904644</v>
      </c>
      <c r="L39" t="str">
        <f>((M39/1000)*(1000-((T39+S39)/2)))/(T39-S39)</f>
        <v>-0.097603</v>
      </c>
      <c r="M39" t="str">
        <f>(AC39*(S39-R39))/(100*U39*(1000-S39))*1000</f>
        <v>-1.677076</v>
      </c>
      <c r="N39" t="str">
        <v>1.177603</v>
      </c>
      <c r="O39" t="str">
        <v>1.271088</v>
      </c>
      <c r="P39" t="str">
        <f>0.61365*EXP((17.502*AA39)/(240.97+AA39))</f>
        <v>2.895556</v>
      </c>
      <c r="Q39" t="str">
        <f>P39-N39</f>
        <v>1.717953</v>
      </c>
      <c r="R39" t="str">
        <v>12.459326</v>
      </c>
      <c r="S39" t="str">
        <v>11.542977</v>
      </c>
      <c r="T39" t="str">
        <f>(P39/AB39)*1000</f>
        <v>28.382519</v>
      </c>
      <c r="U39" t="str">
        <f>V39*AV39</f>
        <v>0.441786</v>
      </c>
      <c r="V39" t="str">
        <v>7.500000</v>
      </c>
      <c r="W39" t="str">
        <v>40.62</v>
      </c>
      <c r="X39" t="str">
        <v>43.84</v>
      </c>
      <c r="Y39" t="str">
        <v>23.46</v>
      </c>
      <c r="Z39" t="str">
        <v>23.44</v>
      </c>
      <c r="AA39" t="str">
        <f>(Z39-Y39)*(Y39*0+0)+Z39</f>
        <v>23.44</v>
      </c>
      <c r="AB39" t="str">
        <v>102.02</v>
      </c>
      <c r="AC39" t="str">
        <v>79.9</v>
      </c>
      <c r="AD39" t="str">
        <v>80.1</v>
      </c>
      <c r="AE39" t="str">
        <v>-0.3</v>
      </c>
      <c r="AF39" t="str">
        <v>1210</v>
      </c>
      <c r="AG39" t="str">
        <v>4.073</v>
      </c>
      <c r="AH39" t="str">
        <v>10:35:42</v>
      </c>
      <c r="AI39" t="str">
        <v>2025-04-19</v>
      </c>
      <c r="AJ39" t="str">
        <v>-3.59</v>
      </c>
      <c r="AK39" t="str">
        <v>0</v>
      </c>
      <c r="AL39" t="str">
        <v>0.000</v>
      </c>
      <c r="AM39" t="str">
        <v>0.000</v>
      </c>
      <c r="AN39" t="str">
        <v>-0.002</v>
      </c>
      <c r="AO39" t="str">
        <v>0.001</v>
      </c>
      <c r="AP39" t="str">
        <v>0.002</v>
      </c>
      <c r="AQ39" t="str">
        <v>0.001</v>
      </c>
      <c r="AR39" t="str">
        <v>1</v>
      </c>
      <c r="AS39" t="str">
        <v>75</v>
      </c>
      <c r="AT39" t="str">
        <v>0.001</v>
      </c>
      <c r="AU39" t="str">
        <v>2.000000</v>
      </c>
      <c r="AV39" t="str">
        <v>0.058905</v>
      </c>
      <c r="AW39" t="str">
        <v>0.000000</v>
      </c>
      <c r="AX39" t="str">
        <v>0.029230</v>
      </c>
      <c r="AY39" t="str">
        <v>0.000000</v>
      </c>
      <c r="AZ39" t="str">
        <v>0.000000</v>
      </c>
      <c r="BA39" t="str">
        <v>-0.000068</v>
      </c>
      <c r="BB39" t="str">
        <v>standard</v>
      </c>
      <c r="BC39" t="str">
        <v>2.472257</v>
      </c>
      <c r="BD39" t="str">
        <v>2.510185</v>
      </c>
      <c r="BE39" t="str">
        <v>1.062652</v>
      </c>
      <c r="BF39" t="str">
        <v>0.758328</v>
      </c>
      <c r="BG39" t="str">
        <v>0.290032</v>
      </c>
      <c r="BH39" t="str">
        <v>0.000097</v>
      </c>
      <c r="BI39" t="str">
        <v>0.135118</v>
      </c>
      <c r="BJ39" t="str">
        <v>1.168008</v>
      </c>
      <c r="BK39" t="str">
        <v>39.019348</v>
      </c>
      <c r="BL39" t="str">
        <v>0.000139</v>
      </c>
      <c r="BM39" t="str">
        <v>2.400461</v>
      </c>
      <c r="BN39" t="str">
        <v>-0.000053</v>
      </c>
      <c r="BO39" t="str">
        <v>1.000000</v>
      </c>
      <c r="BP39" t="str">
        <v>2.435166</v>
      </c>
      <c r="BQ39" t="str">
        <v>-0.000058</v>
      </c>
      <c r="BR39" t="str">
        <v>1.000000</v>
      </c>
      <c r="BS39" t="str">
        <v>0.601058</v>
      </c>
      <c r="BT39" t="str">
        <v>0.603298</v>
      </c>
      <c r="BU39" t="str">
        <v>0.107219</v>
      </c>
      <c r="BV39" t="str">
        <v>0.000000</v>
      </c>
      <c r="BW39" t="str">
        <v/>
      </c>
      <c r="BX39" t="str">
        <v>PFA-00225</v>
      </c>
      <c r="BY39" t="str">
        <v>PSA-00237</v>
      </c>
      <c r="BZ39" t="str">
        <v/>
      </c>
      <c r="CA39" t="str">
        <v>RHS-00303</v>
      </c>
      <c r="CB39" t="str">
        <v>3.0.0</v>
      </c>
      <c r="CC39" t="str">
        <v>2025-04-17T20:38:22.057Z</v>
      </c>
    </row>
    <row r="40">
      <c r="A40" t="str">
        <v>37</v>
      </c>
      <c r="B40" t="str">
        <v>10:42:35</v>
      </c>
      <c r="C40" t="str">
        <v>2025-04-19</v>
      </c>
      <c r="D40" t="str">
        <v>Petal_2025_low</v>
      </c>
      <c r="E40" t="str">
        <v>glb and ks</v>
      </c>
      <c r="F40" t="str">
        <v/>
      </c>
      <c r="G40" t="str">
        <v>Cojo</v>
      </c>
      <c r="H40" t="str">
        <v>018</v>
      </c>
      <c r="I40" t="str">
        <v>Bottom</v>
      </c>
      <c r="J40" t="str">
        <f>1/((1/L40)-(1/K40))</f>
        <v>-0.098406</v>
      </c>
      <c r="K40" t="str">
        <f>AW40+(AX40*AC40)+(AY40*AC40*POWER(V40,2))+(AZ40*AC40*V40)+(BA40*POWER(AC40,2))</f>
        <v>1.911754</v>
      </c>
      <c r="L40" t="str">
        <f>((M40/1000)*(1000-((T40+S40)/2)))/(T40-S40)</f>
        <v>-0.103746</v>
      </c>
      <c r="M40" t="str">
        <f>(AC40*(S40-R40))/(100*U40*(1000-S40))*1000</f>
        <v>-1.640199</v>
      </c>
      <c r="N40" t="str">
        <v>1.164447</v>
      </c>
      <c r="O40" t="str">
        <v>1.255430</v>
      </c>
      <c r="P40" t="str">
        <f>0.61365*EXP((17.502*AA40)/(240.97+AA40))</f>
        <v>2.746098</v>
      </c>
      <c r="Q40" t="str">
        <f>P40-N40</f>
        <v>1.581651</v>
      </c>
      <c r="R40" t="str">
        <v>12.308377</v>
      </c>
      <c r="S40" t="str">
        <v>11.416375</v>
      </c>
      <c r="T40" t="str">
        <f>(P40/AB40)*1000</f>
        <v>26.923058</v>
      </c>
      <c r="U40" t="str">
        <f>V40*AV40</f>
        <v>0.441786</v>
      </c>
      <c r="V40" t="str">
        <v>7.500000</v>
      </c>
      <c r="W40" t="str">
        <v>40.09</v>
      </c>
      <c r="X40" t="str">
        <v>43.23</v>
      </c>
      <c r="Y40" t="str">
        <v>23.49</v>
      </c>
      <c r="Z40" t="str">
        <v>22.56</v>
      </c>
      <c r="AA40" t="str">
        <f>(Z40-Y40)*(Y40*0+0)+Z40</f>
        <v>22.56</v>
      </c>
      <c r="AB40" t="str">
        <v>102.00</v>
      </c>
      <c r="AC40" t="str">
        <v>80.3</v>
      </c>
      <c r="AD40" t="str">
        <v>79.2</v>
      </c>
      <c r="AE40" t="str">
        <v>1.3</v>
      </c>
      <c r="AF40" t="str">
        <v>1429</v>
      </c>
      <c r="AG40" t="str">
        <v>4.072</v>
      </c>
      <c r="AH40" t="str">
        <v>10:35:42</v>
      </c>
      <c r="AI40" t="str">
        <v>2025-04-19</v>
      </c>
      <c r="AJ40" t="str">
        <v>-3.59</v>
      </c>
      <c r="AK40" t="str">
        <v>0</v>
      </c>
      <c r="AL40" t="str">
        <v>0.001</v>
      </c>
      <c r="AM40" t="str">
        <v>0.000</v>
      </c>
      <c r="AN40" t="str">
        <v>-0.002</v>
      </c>
      <c r="AO40" t="str">
        <v>0.000</v>
      </c>
      <c r="AP40" t="str">
        <v>-0.000</v>
      </c>
      <c r="AQ40" t="str">
        <v>0.001</v>
      </c>
      <c r="AR40" t="str">
        <v>1</v>
      </c>
      <c r="AS40" t="str">
        <v>75</v>
      </c>
      <c r="AT40" t="str">
        <v>0.001</v>
      </c>
      <c r="AU40" t="str">
        <v>2.000000</v>
      </c>
      <c r="AV40" t="str">
        <v>0.058905</v>
      </c>
      <c r="AW40" t="str">
        <v>0.000000</v>
      </c>
      <c r="AX40" t="str">
        <v>0.029230</v>
      </c>
      <c r="AY40" t="str">
        <v>0.000000</v>
      </c>
      <c r="AZ40" t="str">
        <v>0.000000</v>
      </c>
      <c r="BA40" t="str">
        <v>-0.000068</v>
      </c>
      <c r="BB40" t="str">
        <v>standard</v>
      </c>
      <c r="BC40" t="str">
        <v>2.471371</v>
      </c>
      <c r="BD40" t="str">
        <v>2.509401</v>
      </c>
      <c r="BE40" t="str">
        <v>1.065248</v>
      </c>
      <c r="BF40" t="str">
        <v>0.756420</v>
      </c>
      <c r="BG40" t="str">
        <v>0.289694</v>
      </c>
      <c r="BH40" t="str">
        <v>-0.010333</v>
      </c>
      <c r="BI40" t="str">
        <v>0.136777</v>
      </c>
      <c r="BJ40" t="str">
        <v>1.360166</v>
      </c>
      <c r="BK40" t="str">
        <v>39.015770</v>
      </c>
      <c r="BL40" t="str">
        <v>0.000143</v>
      </c>
      <c r="BM40" t="str">
        <v>2.400461</v>
      </c>
      <c r="BN40" t="str">
        <v>-0.000053</v>
      </c>
      <c r="BO40" t="str">
        <v>1.000000</v>
      </c>
      <c r="BP40" t="str">
        <v>2.435166</v>
      </c>
      <c r="BQ40" t="str">
        <v>-0.000058</v>
      </c>
      <c r="BR40" t="str">
        <v>1.000000</v>
      </c>
      <c r="BS40" t="str">
        <v>0.601058</v>
      </c>
      <c r="BT40" t="str">
        <v>0.603298</v>
      </c>
      <c r="BU40" t="str">
        <v>0.107219</v>
      </c>
      <c r="BV40" t="str">
        <v>0.000000</v>
      </c>
      <c r="BW40" t="str">
        <v/>
      </c>
      <c r="BX40" t="str">
        <v>PFA-00225</v>
      </c>
      <c r="BY40" t="str">
        <v>PSA-00237</v>
      </c>
      <c r="BZ40" t="str">
        <v/>
      </c>
      <c r="CA40" t="str">
        <v>RHS-00303</v>
      </c>
      <c r="CB40" t="str">
        <v>3.0.0</v>
      </c>
      <c r="CC40" t="str">
        <v>2025-04-17T20:38:22.057Z</v>
      </c>
    </row>
    <row r="41">
      <c r="A41" t="str">
        <v>38</v>
      </c>
      <c r="B41" t="str">
        <v>10:42:59</v>
      </c>
      <c r="C41" t="str">
        <v>2025-04-19</v>
      </c>
      <c r="D41" t="str">
        <v>Petal_2025_low</v>
      </c>
      <c r="E41" t="str">
        <v>glb and ks</v>
      </c>
      <c r="F41" t="str">
        <v/>
      </c>
      <c r="G41" t="str">
        <v>Cojo</v>
      </c>
      <c r="H41" t="str">
        <v>019</v>
      </c>
      <c r="I41" t="str">
        <v>Top</v>
      </c>
      <c r="J41" t="str">
        <f>1/((1/L41)-(1/K41))</f>
        <v>-0.095591</v>
      </c>
      <c r="K41" t="str">
        <f>AW41+(AX41*AC41)+(AY41*AC41*POWER(V41,2))+(AZ41*AC41*V41)+(BA41*POWER(AC41,2))</f>
        <v>1.902876</v>
      </c>
      <c r="L41" t="str">
        <f>((M41/1000)*(1000-((T41+S41)/2)))/(T41-S41)</f>
        <v>-0.100647</v>
      </c>
      <c r="M41" t="str">
        <f>(AC41*(S41-R41))/(100*U41*(1000-S41))*1000</f>
        <v>-1.592291</v>
      </c>
      <c r="N41" t="str">
        <v>1.159022</v>
      </c>
      <c r="O41" t="str">
        <v>1.247889</v>
      </c>
      <c r="P41" t="str">
        <f>0.61365*EXP((17.502*AA41)/(240.97+AA41))</f>
        <v>2.741897</v>
      </c>
      <c r="Q41" t="str">
        <f>P41-N41</f>
        <v>1.582875</v>
      </c>
      <c r="R41" t="str">
        <v>12.233905</v>
      </c>
      <c r="S41" t="str">
        <v>11.362679</v>
      </c>
      <c r="T41" t="str">
        <f>(P41/AB41)*1000</f>
        <v>26.880686</v>
      </c>
      <c r="U41" t="str">
        <f>V41*AV41</f>
        <v>0.441786</v>
      </c>
      <c r="V41" t="str">
        <v>7.500000</v>
      </c>
      <c r="W41" t="str">
        <v>39.86</v>
      </c>
      <c r="X41" t="str">
        <v>42.92</v>
      </c>
      <c r="Y41" t="str">
        <v>23.51</v>
      </c>
      <c r="Z41" t="str">
        <v>22.54</v>
      </c>
      <c r="AA41" t="str">
        <f>(Z41-Y41)*(Y41*0+0)+Z41</f>
        <v>22.54</v>
      </c>
      <c r="AB41" t="str">
        <v>102.00</v>
      </c>
      <c r="AC41" t="str">
        <v>79.8</v>
      </c>
      <c r="AD41" t="str">
        <v>79.6</v>
      </c>
      <c r="AE41" t="str">
        <v>0.3</v>
      </c>
      <c r="AF41" t="str">
        <v>166</v>
      </c>
      <c r="AG41" t="str">
        <v>4.072</v>
      </c>
      <c r="AH41" t="str">
        <v>10:35:42</v>
      </c>
      <c r="AI41" t="str">
        <v>2025-04-19</v>
      </c>
      <c r="AJ41" t="str">
        <v>-3.59</v>
      </c>
      <c r="AK41" t="str">
        <v>0</v>
      </c>
      <c r="AL41" t="str">
        <v>0.000</v>
      </c>
      <c r="AM41" t="str">
        <v>0.000</v>
      </c>
      <c r="AN41" t="str">
        <v>-9999.000</v>
      </c>
      <c r="AO41" t="str">
        <v>0.002</v>
      </c>
      <c r="AP41" t="str">
        <v>-0.000</v>
      </c>
      <c r="AQ41" t="str">
        <v>-9999.000</v>
      </c>
      <c r="AR41" t="str">
        <v>1</v>
      </c>
      <c r="AS41" t="str">
        <v>75</v>
      </c>
      <c r="AT41" t="str">
        <v>0.001</v>
      </c>
      <c r="AU41" t="str">
        <v>2.000000</v>
      </c>
      <c r="AV41" t="str">
        <v>0.058905</v>
      </c>
      <c r="AW41" t="str">
        <v>0.000000</v>
      </c>
      <c r="AX41" t="str">
        <v>0.029230</v>
      </c>
      <c r="AY41" t="str">
        <v>0.000000</v>
      </c>
      <c r="AZ41" t="str">
        <v>0.000000</v>
      </c>
      <c r="BA41" t="str">
        <v>-0.000068</v>
      </c>
      <c r="BB41" t="str">
        <v>standard</v>
      </c>
      <c r="BC41" t="str">
        <v>2.470925</v>
      </c>
      <c r="BD41" t="str">
        <v>2.509052</v>
      </c>
      <c r="BE41" t="str">
        <v>1.062007</v>
      </c>
      <c r="BF41" t="str">
        <v>0.757104</v>
      </c>
      <c r="BG41" t="str">
        <v>0.289474</v>
      </c>
      <c r="BH41" t="str">
        <v>-0.010845</v>
      </c>
      <c r="BI41" t="str">
        <v>0.138595</v>
      </c>
      <c r="BJ41" t="str">
        <v>0.252921</v>
      </c>
      <c r="BK41" t="str">
        <v>38.990021</v>
      </c>
      <c r="BL41" t="str">
        <v>0.000141</v>
      </c>
      <c r="BM41" t="str">
        <v>2.400461</v>
      </c>
      <c r="BN41" t="str">
        <v>-0.000053</v>
      </c>
      <c r="BO41" t="str">
        <v>1.000000</v>
      </c>
      <c r="BP41" t="str">
        <v>2.435166</v>
      </c>
      <c r="BQ41" t="str">
        <v>-0.000058</v>
      </c>
      <c r="BR41" t="str">
        <v>1.000000</v>
      </c>
      <c r="BS41" t="str">
        <v>0.601058</v>
      </c>
      <c r="BT41" t="str">
        <v>0.603298</v>
      </c>
      <c r="BU41" t="str">
        <v>0.107219</v>
      </c>
      <c r="BV41" t="str">
        <v>0.000000</v>
      </c>
      <c r="BW41" t="str">
        <v/>
      </c>
      <c r="BX41" t="str">
        <v>PFA-00225</v>
      </c>
      <c r="BY41" t="str">
        <v>PSA-00237</v>
      </c>
      <c r="BZ41" t="str">
        <v/>
      </c>
      <c r="CA41" t="str">
        <v>RHS-00303</v>
      </c>
      <c r="CB41" t="str">
        <v>3.0.0</v>
      </c>
      <c r="CC41" t="str">
        <v>2025-04-17T20:38:22.057Z</v>
      </c>
    </row>
    <row r="42">
      <c r="A42" t="str">
        <v>39</v>
      </c>
      <c r="B42" t="str">
        <v>10:43:20</v>
      </c>
      <c r="C42" t="str">
        <v>2025-04-19</v>
      </c>
      <c r="D42" t="str">
        <v>Petal_2025_low</v>
      </c>
      <c r="E42" t="str">
        <v>glb and ks</v>
      </c>
      <c r="F42" t="str">
        <v/>
      </c>
      <c r="G42" t="str">
        <v>Cojo</v>
      </c>
      <c r="H42" t="str">
        <v>019</v>
      </c>
      <c r="I42" t="str">
        <v>Bottom</v>
      </c>
      <c r="J42" t="str">
        <f>1/((1/L42)-(1/K42))</f>
        <v>-0.092799</v>
      </c>
      <c r="K42" t="str">
        <f>AW42+(AX42*AC42)+(AY42*AC42*POWER(V42,2))+(AZ42*AC42*V42)+(BA42*POWER(AC42,2))</f>
        <v>1.891481</v>
      </c>
      <c r="L42" t="str">
        <f>((M42/1000)*(1000-((T42+S42)/2)))/(T42-S42)</f>
        <v>-0.097587</v>
      </c>
      <c r="M42" t="str">
        <f>(AC42*(S42-R42))/(100*U42*(1000-S42))*1000</f>
        <v>-1.598079</v>
      </c>
      <c r="N42" t="str">
        <v>1.161807</v>
      </c>
      <c r="O42" t="str">
        <v>1.251688</v>
      </c>
      <c r="P42" t="str">
        <f>0.61365*EXP((17.502*AA42)/(240.97+AA42))</f>
        <v>2.799738</v>
      </c>
      <c r="Q42" t="str">
        <f>P42-N42</f>
        <v>1.637932</v>
      </c>
      <c r="R42" t="str">
        <v>12.271297</v>
      </c>
      <c r="S42" t="str">
        <v>11.390123</v>
      </c>
      <c r="T42" t="str">
        <f>(P42/AB42)*1000</f>
        <v>27.448078</v>
      </c>
      <c r="U42" t="str">
        <f>V42*AV42</f>
        <v>0.441786</v>
      </c>
      <c r="V42" t="str">
        <v>7.500000</v>
      </c>
      <c r="W42" t="str">
        <v>39.92</v>
      </c>
      <c r="X42" t="str">
        <v>43.01</v>
      </c>
      <c r="Y42" t="str">
        <v>23.52</v>
      </c>
      <c r="Z42" t="str">
        <v>22.88</v>
      </c>
      <c r="AA42" t="str">
        <f>(Z42-Y42)*(Y42*0+0)+Z42</f>
        <v>22.88</v>
      </c>
      <c r="AB42" t="str">
        <v>102.00</v>
      </c>
      <c r="AC42" t="str">
        <v>79.2</v>
      </c>
      <c r="AD42" t="str">
        <v>79.6</v>
      </c>
      <c r="AE42" t="str">
        <v>-0.5</v>
      </c>
      <c r="AF42" t="str">
        <v>185</v>
      </c>
      <c r="AG42" t="str">
        <v>4.072</v>
      </c>
      <c r="AH42" t="str">
        <v>10:35:42</v>
      </c>
      <c r="AI42" t="str">
        <v>2025-04-19</v>
      </c>
      <c r="AJ42" t="str">
        <v>-3.59</v>
      </c>
      <c r="AK42" t="str">
        <v>0</v>
      </c>
      <c r="AL42" t="str">
        <v>-0.000</v>
      </c>
      <c r="AM42" t="str">
        <v>-0.000</v>
      </c>
      <c r="AN42" t="str">
        <v>-9999.000</v>
      </c>
      <c r="AO42" t="str">
        <v>-0.004</v>
      </c>
      <c r="AP42" t="str">
        <v>0.001</v>
      </c>
      <c r="AQ42" t="str">
        <v>-9999.000</v>
      </c>
      <c r="AR42" t="str">
        <v>1</v>
      </c>
      <c r="AS42" t="str">
        <v>75</v>
      </c>
      <c r="AT42" t="str">
        <v>0.001</v>
      </c>
      <c r="AU42" t="str">
        <v>2.000000</v>
      </c>
      <c r="AV42" t="str">
        <v>0.058905</v>
      </c>
      <c r="AW42" t="str">
        <v>0.000000</v>
      </c>
      <c r="AX42" t="str">
        <v>0.029230</v>
      </c>
      <c r="AY42" t="str">
        <v>0.000000</v>
      </c>
      <c r="AZ42" t="str">
        <v>0.000000</v>
      </c>
      <c r="BA42" t="str">
        <v>-0.000068</v>
      </c>
      <c r="BB42" t="str">
        <v>standard</v>
      </c>
      <c r="BC42" t="str">
        <v>2.471046</v>
      </c>
      <c r="BD42" t="str">
        <v>2.509130</v>
      </c>
      <c r="BE42" t="str">
        <v>1.057874</v>
      </c>
      <c r="BF42" t="str">
        <v>0.757109</v>
      </c>
      <c r="BG42" t="str">
        <v>0.289278</v>
      </c>
      <c r="BH42" t="str">
        <v>-0.007091</v>
      </c>
      <c r="BI42" t="str">
        <v>0.140170</v>
      </c>
      <c r="BJ42" t="str">
        <v>0.269320</v>
      </c>
      <c r="BK42" t="str">
        <v>38.963554</v>
      </c>
      <c r="BL42" t="str">
        <v>0.000141</v>
      </c>
      <c r="BM42" t="str">
        <v>2.400461</v>
      </c>
      <c r="BN42" t="str">
        <v>-0.000053</v>
      </c>
      <c r="BO42" t="str">
        <v>1.000000</v>
      </c>
      <c r="BP42" t="str">
        <v>2.435166</v>
      </c>
      <c r="BQ42" t="str">
        <v>-0.000058</v>
      </c>
      <c r="BR42" t="str">
        <v>1.000000</v>
      </c>
      <c r="BS42" t="str">
        <v>0.601058</v>
      </c>
      <c r="BT42" t="str">
        <v>0.603298</v>
      </c>
      <c r="BU42" t="str">
        <v>0.107219</v>
      </c>
      <c r="BV42" t="str">
        <v>0.000000</v>
      </c>
      <c r="BW42" t="str">
        <v/>
      </c>
      <c r="BX42" t="str">
        <v>PFA-00225</v>
      </c>
      <c r="BY42" t="str">
        <v>PSA-00237</v>
      </c>
      <c r="BZ42" t="str">
        <v/>
      </c>
      <c r="CA42" t="str">
        <v>RHS-00303</v>
      </c>
      <c r="CB42" t="str">
        <v>3.0.0</v>
      </c>
      <c r="CC42" t="str">
        <v>2025-04-17T20:38:22.057Z</v>
      </c>
    </row>
    <row r="43">
      <c r="A43" t="str">
        <v>40</v>
      </c>
      <c r="B43" t="str">
        <v>10:44:26</v>
      </c>
      <c r="C43" t="str">
        <v>2025-04-19</v>
      </c>
      <c r="D43" t="str">
        <v>Petal_2025_low</v>
      </c>
      <c r="E43" t="str">
        <v>glb and ks</v>
      </c>
      <c r="F43" t="str">
        <v/>
      </c>
      <c r="G43" t="str">
        <v>Cojo</v>
      </c>
      <c r="H43" t="str">
        <v>020</v>
      </c>
      <c r="I43" t="str">
        <v>Top</v>
      </c>
      <c r="J43" t="str">
        <f>1/((1/L43)-(1/K43))</f>
        <v>-0.093068</v>
      </c>
      <c r="K43" t="str">
        <f>AW43+(AX43*AC43)+(AY43*AC43*POWER(V43,2))+(AZ43*AC43*V43)+(BA43*POWER(AC43,2))</f>
        <v>1.904319</v>
      </c>
      <c r="L43" t="str">
        <f>((M43/1000)*(1000-((T43+S43)/2)))/(T43-S43)</f>
        <v>-0.097850</v>
      </c>
      <c r="M43" t="str">
        <f>(AC43*(S43-R43))/(100*U43*(1000-S43))*1000</f>
        <v>-1.637238</v>
      </c>
      <c r="N43" t="str">
        <v>1.167906</v>
      </c>
      <c r="O43" t="str">
        <v>1.259200</v>
      </c>
      <c r="P43" t="str">
        <f>0.61365*EXP((17.502*AA43)/(240.97+AA43))</f>
        <v>2.841379</v>
      </c>
      <c r="Q43" t="str">
        <f>P43-N43</f>
        <v>1.673474</v>
      </c>
      <c r="R43" t="str">
        <v>12.342674</v>
      </c>
      <c r="S43" t="str">
        <v>11.447810</v>
      </c>
      <c r="T43" t="str">
        <f>(P43/AB43)*1000</f>
        <v>27.851198</v>
      </c>
      <c r="U43" t="str">
        <f>V43*AV43</f>
        <v>0.441786</v>
      </c>
      <c r="V43" t="str">
        <v>7.500000</v>
      </c>
      <c r="W43" t="str">
        <v>39.96</v>
      </c>
      <c r="X43" t="str">
        <v>43.09</v>
      </c>
      <c r="Y43" t="str">
        <v>23.59</v>
      </c>
      <c r="Z43" t="str">
        <v>23.13</v>
      </c>
      <c r="AA43" t="str">
        <f>(Z43-Y43)*(Y43*0+0)+Z43</f>
        <v>23.13</v>
      </c>
      <c r="AB43" t="str">
        <v>102.02</v>
      </c>
      <c r="AC43" t="str">
        <v>79.9</v>
      </c>
      <c r="AD43" t="str">
        <v>73.7</v>
      </c>
      <c r="AE43" t="str">
        <v>7.8</v>
      </c>
      <c r="AF43" t="str">
        <v>1259</v>
      </c>
      <c r="AG43" t="str">
        <v>4.071</v>
      </c>
      <c r="AH43" t="str">
        <v>10:35:42</v>
      </c>
      <c r="AI43" t="str">
        <v>2025-04-19</v>
      </c>
      <c r="AJ43" t="str">
        <v>-3.59</v>
      </c>
      <c r="AK43" t="str">
        <v>0</v>
      </c>
      <c r="AL43" t="str">
        <v>-0.000</v>
      </c>
      <c r="AM43" t="str">
        <v>-0.001</v>
      </c>
      <c r="AN43" t="str">
        <v>-0.002</v>
      </c>
      <c r="AO43" t="str">
        <v>0.005</v>
      </c>
      <c r="AP43" t="str">
        <v>0.001</v>
      </c>
      <c r="AQ43" t="str">
        <v>0.002</v>
      </c>
      <c r="AR43" t="str">
        <v>1</v>
      </c>
      <c r="AS43" t="str">
        <v>75</v>
      </c>
      <c r="AT43" t="str">
        <v>0.001</v>
      </c>
      <c r="AU43" t="str">
        <v>2.000000</v>
      </c>
      <c r="AV43" t="str">
        <v>0.058905</v>
      </c>
      <c r="AW43" t="str">
        <v>0.000000</v>
      </c>
      <c r="AX43" t="str">
        <v>0.029230</v>
      </c>
      <c r="AY43" t="str">
        <v>0.000000</v>
      </c>
      <c r="AZ43" t="str">
        <v>0.000000</v>
      </c>
      <c r="BA43" t="str">
        <v>-0.000068</v>
      </c>
      <c r="BB43" t="str">
        <v>standard</v>
      </c>
      <c r="BC43" t="str">
        <v>2.471148</v>
      </c>
      <c r="BD43" t="str">
        <v>2.509183</v>
      </c>
      <c r="BE43" t="str">
        <v>1.062533</v>
      </c>
      <c r="BF43" t="str">
        <v>0.744756</v>
      </c>
      <c r="BG43" t="str">
        <v>0.288494</v>
      </c>
      <c r="BH43" t="str">
        <v>-0.005075</v>
      </c>
      <c r="BI43" t="str">
        <v>0.145288</v>
      </c>
      <c r="BJ43" t="str">
        <v>1.211320</v>
      </c>
      <c r="BK43" t="str">
        <v>38.885593</v>
      </c>
      <c r="BL43" t="str">
        <v>0.000151</v>
      </c>
      <c r="BM43" t="str">
        <v>2.400461</v>
      </c>
      <c r="BN43" t="str">
        <v>-0.000053</v>
      </c>
      <c r="BO43" t="str">
        <v>1.000000</v>
      </c>
      <c r="BP43" t="str">
        <v>2.435166</v>
      </c>
      <c r="BQ43" t="str">
        <v>-0.000058</v>
      </c>
      <c r="BR43" t="str">
        <v>1.000000</v>
      </c>
      <c r="BS43" t="str">
        <v>0.601058</v>
      </c>
      <c r="BT43" t="str">
        <v>0.603298</v>
      </c>
      <c r="BU43" t="str">
        <v>0.107219</v>
      </c>
      <c r="BV43" t="str">
        <v>0.000000</v>
      </c>
      <c r="BW43" t="str">
        <v/>
      </c>
      <c r="BX43" t="str">
        <v>PFA-00225</v>
      </c>
      <c r="BY43" t="str">
        <v>PSA-00237</v>
      </c>
      <c r="BZ43" t="str">
        <v/>
      </c>
      <c r="CA43" t="str">
        <v>RHS-00303</v>
      </c>
      <c r="CB43" t="str">
        <v>3.0.0</v>
      </c>
      <c r="CC43" t="str">
        <v>2025-04-17T20:38:22.057Z</v>
      </c>
    </row>
    <row r="44">
      <c r="A44" t="str">
        <v>41</v>
      </c>
      <c r="B44" t="str">
        <v>10:44:46</v>
      </c>
      <c r="C44" t="str">
        <v>2025-04-19</v>
      </c>
      <c r="D44" t="str">
        <v>Petal_2025_low</v>
      </c>
      <c r="E44" t="str">
        <v>glb and ks</v>
      </c>
      <c r="F44" t="str">
        <v/>
      </c>
      <c r="G44" t="str">
        <v>Cojo</v>
      </c>
      <c r="H44" t="str">
        <v>020</v>
      </c>
      <c r="I44" t="str">
        <v>Bottom</v>
      </c>
      <c r="J44" t="str">
        <f>1/((1/L44)-(1/K44))</f>
        <v>-0.089106</v>
      </c>
      <c r="K44" t="str">
        <f>AW44+(AX44*AC44)+(AY44*AC44*POWER(V44,2))+(AZ44*AC44*V44)+(BA44*POWER(AC44,2))</f>
        <v>1.895657</v>
      </c>
      <c r="L44" t="str">
        <f>((M44/1000)*(1000-((T44+S44)/2)))/(T44-S44)</f>
        <v>-0.093501</v>
      </c>
      <c r="M44" t="str">
        <f>(AC44*(S44-R44))/(100*U44*(1000-S44))*1000</f>
        <v>-1.592928</v>
      </c>
      <c r="N44" t="str">
        <v>1.182164</v>
      </c>
      <c r="O44" t="str">
        <v>1.271493</v>
      </c>
      <c r="P44" t="str">
        <f>0.61365*EXP((17.502*AA44)/(240.97+AA44))</f>
        <v>2.885453</v>
      </c>
      <c r="Q44" t="str">
        <f>P44-N44</f>
        <v>1.703289</v>
      </c>
      <c r="R44" t="str">
        <v>12.463995</v>
      </c>
      <c r="S44" t="str">
        <v>11.588333</v>
      </c>
      <c r="T44" t="str">
        <f>(P44/AB44)*1000</f>
        <v>28.285076</v>
      </c>
      <c r="U44" t="str">
        <f>V44*AV44</f>
        <v>0.441786</v>
      </c>
      <c r="V44" t="str">
        <v>7.500000</v>
      </c>
      <c r="W44" t="str">
        <v>40.38</v>
      </c>
      <c r="X44" t="str">
        <v>43.44</v>
      </c>
      <c r="Y44" t="str">
        <v>23.62</v>
      </c>
      <c r="Z44" t="str">
        <v>23.38</v>
      </c>
      <c r="AA44" t="str">
        <f>(Z44-Y44)*(Y44*0+0)+Z44</f>
        <v>23.38</v>
      </c>
      <c r="AB44" t="str">
        <v>102.01</v>
      </c>
      <c r="AC44" t="str">
        <v>79.4</v>
      </c>
      <c r="AD44" t="str">
        <v>79.7</v>
      </c>
      <c r="AE44" t="str">
        <v>-0.4</v>
      </c>
      <c r="AF44" t="str">
        <v>487</v>
      </c>
      <c r="AG44" t="str">
        <v>4.070</v>
      </c>
      <c r="AH44" t="str">
        <v>10:35:42</v>
      </c>
      <c r="AI44" t="str">
        <v>2025-04-19</v>
      </c>
      <c r="AJ44" t="str">
        <v>-3.59</v>
      </c>
      <c r="AK44" t="str">
        <v>0</v>
      </c>
      <c r="AL44" t="str">
        <v>0.000</v>
      </c>
      <c r="AM44" t="str">
        <v>-0.000</v>
      </c>
      <c r="AN44" t="str">
        <v>-9999.000</v>
      </c>
      <c r="AO44" t="str">
        <v>0.001</v>
      </c>
      <c r="AP44" t="str">
        <v>0.001</v>
      </c>
      <c r="AQ44" t="str">
        <v>-9999.000</v>
      </c>
      <c r="AR44" t="str">
        <v>1</v>
      </c>
      <c r="AS44" t="str">
        <v>75</v>
      </c>
      <c r="AT44" t="str">
        <v>0.001</v>
      </c>
      <c r="AU44" t="str">
        <v>2.000000</v>
      </c>
      <c r="AV44" t="str">
        <v>0.058905</v>
      </c>
      <c r="AW44" t="str">
        <v>0.000000</v>
      </c>
      <c r="AX44" t="str">
        <v>0.029230</v>
      </c>
      <c r="AY44" t="str">
        <v>0.000000</v>
      </c>
      <c r="AZ44" t="str">
        <v>0.000000</v>
      </c>
      <c r="BA44" t="str">
        <v>-0.000068</v>
      </c>
      <c r="BB44" t="str">
        <v>standard</v>
      </c>
      <c r="BC44" t="str">
        <v>2.471641</v>
      </c>
      <c r="BD44" t="str">
        <v>2.509802</v>
      </c>
      <c r="BE44" t="str">
        <v>1.059386</v>
      </c>
      <c r="BF44" t="str">
        <v>0.757447</v>
      </c>
      <c r="BG44" t="str">
        <v>0.288180</v>
      </c>
      <c r="BH44" t="str">
        <v>-0.002451</v>
      </c>
      <c r="BI44" t="str">
        <v>0.146701</v>
      </c>
      <c r="BJ44" t="str">
        <v>0.534368</v>
      </c>
      <c r="BK44" t="str">
        <v>38.879158</v>
      </c>
      <c r="BL44" t="str">
        <v>0.000139</v>
      </c>
      <c r="BM44" t="str">
        <v>2.400461</v>
      </c>
      <c r="BN44" t="str">
        <v>-0.000053</v>
      </c>
      <c r="BO44" t="str">
        <v>1.000000</v>
      </c>
      <c r="BP44" t="str">
        <v>2.435166</v>
      </c>
      <c r="BQ44" t="str">
        <v>-0.000058</v>
      </c>
      <c r="BR44" t="str">
        <v>1.000000</v>
      </c>
      <c r="BS44" t="str">
        <v>0.601058</v>
      </c>
      <c r="BT44" t="str">
        <v>0.603298</v>
      </c>
      <c r="BU44" t="str">
        <v>0.107219</v>
      </c>
      <c r="BV44" t="str">
        <v>0.000000</v>
      </c>
      <c r="BW44" t="str">
        <v/>
      </c>
      <c r="BX44" t="str">
        <v>PFA-00225</v>
      </c>
      <c r="BY44" t="str">
        <v>PSA-00237</v>
      </c>
      <c r="BZ44" t="str">
        <v/>
      </c>
      <c r="CA44" t="str">
        <v>RHS-00303</v>
      </c>
      <c r="CB44" t="str">
        <v>3.0.0</v>
      </c>
      <c r="CC44" t="str">
        <v>2025-04-17T20:38:22.057Z</v>
      </c>
    </row>
    <row r="45">
      <c r="A45" t="str">
        <v>42</v>
      </c>
      <c r="B45" t="str">
        <v>10:45:30</v>
      </c>
      <c r="C45" t="str">
        <v>2025-04-19</v>
      </c>
      <c r="D45" t="str">
        <v>Petal_2025_low</v>
      </c>
      <c r="E45" t="str">
        <v>glb and ks</v>
      </c>
      <c r="F45" t="str">
        <v/>
      </c>
      <c r="G45" t="str">
        <v>Cojo</v>
      </c>
      <c r="H45" t="str">
        <v>021</v>
      </c>
      <c r="I45" t="str">
        <v>Top</v>
      </c>
      <c r="J45" t="str">
        <f>1/((1/L45)-(1/K45))</f>
        <v>-0.094865</v>
      </c>
      <c r="K45" t="str">
        <f>AW45+(AX45*AC45)+(AY45*AC45*POWER(V45,2))+(AZ45*AC45*V45)+(BA45*POWER(AC45,2))</f>
        <v>1.901423</v>
      </c>
      <c r="L45" t="str">
        <f>((M45/1000)*(1000-((T45+S45)/2)))/(T45-S45)</f>
        <v>-0.099846</v>
      </c>
      <c r="M45" t="str">
        <f>(AC45*(S45-R45))/(100*U45*(1000-S45))*1000</f>
        <v>-1.715748</v>
      </c>
      <c r="N45" t="str">
        <v>1.166710</v>
      </c>
      <c r="O45" t="str">
        <v>1.262565</v>
      </c>
      <c r="P45" t="str">
        <f>0.61365*EXP((17.502*AA45)/(240.97+AA45))</f>
        <v>2.884895</v>
      </c>
      <c r="Q45" t="str">
        <f>P45-N45</f>
        <v>1.718186</v>
      </c>
      <c r="R45" t="str">
        <v>12.376419</v>
      </c>
      <c r="S45" t="str">
        <v>11.436788</v>
      </c>
      <c r="T45" t="str">
        <f>(P45/AB45)*1000</f>
        <v>28.279474</v>
      </c>
      <c r="U45" t="str">
        <f>V45*AV45</f>
        <v>0.441786</v>
      </c>
      <c r="V45" t="str">
        <v>7.500000</v>
      </c>
      <c r="W45" t="str">
        <v>39.67</v>
      </c>
      <c r="X45" t="str">
        <v>42.93</v>
      </c>
      <c r="Y45" t="str">
        <v>23.70</v>
      </c>
      <c r="Z45" t="str">
        <v>23.38</v>
      </c>
      <c r="AA45" t="str">
        <f>(Z45-Y45)*(Y45*0+0)+Z45</f>
        <v>23.38</v>
      </c>
      <c r="AB45" t="str">
        <v>102.01</v>
      </c>
      <c r="AC45" t="str">
        <v>79.7</v>
      </c>
      <c r="AD45" t="str">
        <v>79.7</v>
      </c>
      <c r="AE45" t="str">
        <v>0.0</v>
      </c>
      <c r="AF45" t="str">
        <v>164</v>
      </c>
      <c r="AG45" t="str">
        <v>4.070</v>
      </c>
      <c r="AH45" t="str">
        <v>10:35:42</v>
      </c>
      <c r="AI45" t="str">
        <v>2025-04-19</v>
      </c>
      <c r="AJ45" t="str">
        <v>-3.59</v>
      </c>
      <c r="AK45" t="str">
        <v>0</v>
      </c>
      <c r="AL45" t="str">
        <v>0.000</v>
      </c>
      <c r="AM45" t="str">
        <v>0.001</v>
      </c>
      <c r="AN45" t="str">
        <v>-9999.000</v>
      </c>
      <c r="AO45" t="str">
        <v>0.001</v>
      </c>
      <c r="AP45" t="str">
        <v>-0.001</v>
      </c>
      <c r="AQ45" t="str">
        <v>-9999.000</v>
      </c>
      <c r="AR45" t="str">
        <v>1</v>
      </c>
      <c r="AS45" t="str">
        <v>75</v>
      </c>
      <c r="AT45" t="str">
        <v>0.001</v>
      </c>
      <c r="AU45" t="str">
        <v>2.000000</v>
      </c>
      <c r="AV45" t="str">
        <v>0.058905</v>
      </c>
      <c r="AW45" t="str">
        <v>0.000000</v>
      </c>
      <c r="AX45" t="str">
        <v>0.029230</v>
      </c>
      <c r="AY45" t="str">
        <v>0.000000</v>
      </c>
      <c r="AZ45" t="str">
        <v>0.000000</v>
      </c>
      <c r="BA45" t="str">
        <v>-0.000068</v>
      </c>
      <c r="BB45" t="str">
        <v>standard</v>
      </c>
      <c r="BC45" t="str">
        <v>2.470899</v>
      </c>
      <c r="BD45" t="str">
        <v>2.508723</v>
      </c>
      <c r="BE45" t="str">
        <v>1.061479</v>
      </c>
      <c r="BF45" t="str">
        <v>0.757444</v>
      </c>
      <c r="BG45" t="str">
        <v>0.287279</v>
      </c>
      <c r="BH45" t="str">
        <v>-0.003406</v>
      </c>
      <c r="BI45" t="str">
        <v>0.149742</v>
      </c>
      <c r="BJ45" t="str">
        <v>0.251019</v>
      </c>
      <c r="BK45" t="str">
        <v>38.854122</v>
      </c>
      <c r="BL45" t="str">
        <v>0.000143</v>
      </c>
      <c r="BM45" t="str">
        <v>2.400461</v>
      </c>
      <c r="BN45" t="str">
        <v>-0.000053</v>
      </c>
      <c r="BO45" t="str">
        <v>1.000000</v>
      </c>
      <c r="BP45" t="str">
        <v>2.435166</v>
      </c>
      <c r="BQ45" t="str">
        <v>-0.000058</v>
      </c>
      <c r="BR45" t="str">
        <v>1.000000</v>
      </c>
      <c r="BS45" t="str">
        <v>0.601058</v>
      </c>
      <c r="BT45" t="str">
        <v>0.603298</v>
      </c>
      <c r="BU45" t="str">
        <v>0.107219</v>
      </c>
      <c r="BV45" t="str">
        <v>0.000000</v>
      </c>
      <c r="BW45" t="str">
        <v/>
      </c>
      <c r="BX45" t="str">
        <v>PFA-00225</v>
      </c>
      <c r="BY45" t="str">
        <v>PSA-00237</v>
      </c>
      <c r="BZ45" t="str">
        <v/>
      </c>
      <c r="CA45" t="str">
        <v>RHS-00303</v>
      </c>
      <c r="CB45" t="str">
        <v>3.0.0</v>
      </c>
      <c r="CC45" t="str">
        <v>2025-04-17T20:38:22.057Z</v>
      </c>
    </row>
    <row r="46">
      <c r="A46" t="str">
        <v>43</v>
      </c>
      <c r="B46" t="str">
        <v>10:46:08</v>
      </c>
      <c r="C46" t="str">
        <v>2025-04-19</v>
      </c>
      <c r="D46" t="str">
        <v>Petal_2025_low</v>
      </c>
      <c r="E46" t="str">
        <v>glb and ks</v>
      </c>
      <c r="F46" t="str">
        <v/>
      </c>
      <c r="G46" t="str">
        <v>Cojo</v>
      </c>
      <c r="H46" t="str">
        <v>021</v>
      </c>
      <c r="I46" t="str">
        <v>Bottom</v>
      </c>
      <c r="J46" t="str">
        <f>1/((1/L46)-(1/K46))</f>
        <v>0.001276</v>
      </c>
      <c r="K46" t="str">
        <f>AW46+(AX46*AC46)+(AY46*AC46*POWER(V46,2))+(AZ46*AC46*V46)+(BA46*POWER(AC46,2))</f>
        <v>1.901715</v>
      </c>
      <c r="L46" t="str">
        <f>((M46/1000)*(1000-((T46+S46)/2)))/(T46-S46)</f>
        <v>0.001275</v>
      </c>
      <c r="M46" t="str">
        <f>(AC46*(S46-R46))/(100*U46*(1000-S46))*1000</f>
        <v>0.020706</v>
      </c>
      <c r="N46" t="str">
        <v>1.270432</v>
      </c>
      <c r="O46" t="str">
        <v>1.269276</v>
      </c>
      <c r="P46" t="str">
        <f>0.61365*EXP((17.502*AA46)/(240.97+AA46))</f>
        <v>2.893228</v>
      </c>
      <c r="Q46" t="str">
        <f>P46-N46</f>
        <v>1.622796</v>
      </c>
      <c r="R46" t="str">
        <v>12.442025</v>
      </c>
      <c r="S46" t="str">
        <v>12.453351</v>
      </c>
      <c r="T46" t="str">
        <f>(P46/AB46)*1000</f>
        <v>28.360735</v>
      </c>
      <c r="U46" t="str">
        <f>V46*AV46</f>
        <v>0.441786</v>
      </c>
      <c r="V46" t="str">
        <v>7.500000</v>
      </c>
      <c r="W46" t="str">
        <v>42.96</v>
      </c>
      <c r="X46" t="str">
        <v>42.92</v>
      </c>
      <c r="Y46" t="str">
        <v>23.79</v>
      </c>
      <c r="Z46" t="str">
        <v>23.43</v>
      </c>
      <c r="AA46" t="str">
        <f>(Z46-Y46)*(Y46*0+0)+Z46</f>
        <v>23.43</v>
      </c>
      <c r="AB46" t="str">
        <v>102.02</v>
      </c>
      <c r="AC46" t="str">
        <v>79.8</v>
      </c>
      <c r="AD46" t="str">
        <v>79.6</v>
      </c>
      <c r="AE46" t="str">
        <v>0.2</v>
      </c>
      <c r="AF46" t="str">
        <v>130</v>
      </c>
      <c r="AG46" t="str">
        <v>4.069</v>
      </c>
      <c r="AH46" t="str">
        <v>10:45:58</v>
      </c>
      <c r="AI46" t="str">
        <v>2025-04-19</v>
      </c>
      <c r="AJ46" t="str">
        <v>-0.33</v>
      </c>
      <c r="AK46" t="str">
        <v>1</v>
      </c>
      <c r="AL46" t="str">
        <v>-0.000</v>
      </c>
      <c r="AM46" t="str">
        <v>0.000</v>
      </c>
      <c r="AN46" t="str">
        <v>-9999.000</v>
      </c>
      <c r="AO46" t="str">
        <v>0.002</v>
      </c>
      <c r="AP46" t="str">
        <v>-0.002</v>
      </c>
      <c r="AQ46" t="str">
        <v>-9999.000</v>
      </c>
      <c r="AR46" t="str">
        <v>1</v>
      </c>
      <c r="AS46" t="str">
        <v>75</v>
      </c>
      <c r="AT46" t="str">
        <v>0.001</v>
      </c>
      <c r="AU46" t="str">
        <v>2.000000</v>
      </c>
      <c r="AV46" t="str">
        <v>0.058905</v>
      </c>
      <c r="AW46" t="str">
        <v>0.000000</v>
      </c>
      <c r="AX46" t="str">
        <v>0.029230</v>
      </c>
      <c r="AY46" t="str">
        <v>0.000000</v>
      </c>
      <c r="AZ46" t="str">
        <v>0.000000</v>
      </c>
      <c r="BA46" t="str">
        <v>-0.000068</v>
      </c>
      <c r="BB46" t="str">
        <v>standard</v>
      </c>
      <c r="BC46" t="str">
        <v>2.470872</v>
      </c>
      <c r="BD46" t="str">
        <v>2.508755</v>
      </c>
      <c r="BE46" t="str">
        <v>1.061585</v>
      </c>
      <c r="BF46" t="str">
        <v>0.757150</v>
      </c>
      <c r="BG46" t="str">
        <v>0.286246</v>
      </c>
      <c r="BH46" t="str">
        <v>-0.003910</v>
      </c>
      <c r="BI46" t="str">
        <v>0.152409</v>
      </c>
      <c r="BJ46" t="str">
        <v>0.220961</v>
      </c>
      <c r="BK46" t="str">
        <v>38.811207</v>
      </c>
      <c r="BL46" t="str">
        <v>0.000145</v>
      </c>
      <c r="BM46" t="str">
        <v>2.400461</v>
      </c>
      <c r="BN46" t="str">
        <v>-0.000053</v>
      </c>
      <c r="BO46" t="str">
        <v>1.000000</v>
      </c>
      <c r="BP46" t="str">
        <v>2.435166</v>
      </c>
      <c r="BQ46" t="str">
        <v>-0.000058</v>
      </c>
      <c r="BR46" t="str">
        <v>1.000000</v>
      </c>
      <c r="BS46" t="str">
        <v>0.601058</v>
      </c>
      <c r="BT46" t="str">
        <v>0.603298</v>
      </c>
      <c r="BU46" t="str">
        <v>0.107219</v>
      </c>
      <c r="BV46" t="str">
        <v>0.000000</v>
      </c>
      <c r="BW46" t="str">
        <v/>
      </c>
      <c r="BX46" t="str">
        <v>PFA-00225</v>
      </c>
      <c r="BY46" t="str">
        <v>PSA-00237</v>
      </c>
      <c r="BZ46" t="str">
        <v/>
      </c>
      <c r="CA46" t="str">
        <v>RHS-00303</v>
      </c>
      <c r="CB46" t="str">
        <v>3.0.0</v>
      </c>
      <c r="CC46" t="str">
        <v>2025-04-17T20:38:22.057Z</v>
      </c>
    </row>
    <row r="47">
      <c r="A47" t="str">
        <v>44</v>
      </c>
      <c r="B47" t="str">
        <v>10:46:30</v>
      </c>
      <c r="C47" t="str">
        <v>2025-04-19</v>
      </c>
      <c r="D47" t="str">
        <v>Petal_2025_low</v>
      </c>
      <c r="E47" t="str">
        <v>glb and ks</v>
      </c>
      <c r="F47" t="str">
        <v/>
      </c>
      <c r="G47" t="str">
        <v>Cojo</v>
      </c>
      <c r="H47" t="str">
        <v>022</v>
      </c>
      <c r="I47" t="str">
        <v>Top</v>
      </c>
      <c r="J47" t="str">
        <f>1/((1/L47)-(1/K47))</f>
        <v>0.000335</v>
      </c>
      <c r="K47" t="str">
        <f>AW47+(AX47*AC47)+(AY47*AC47*POWER(V47,2))+(AZ47*AC47*V47)+(BA47*POWER(AC47,2))</f>
        <v>1.904053</v>
      </c>
      <c r="L47" t="str">
        <f>((M47/1000)*(1000-((T47+S47)/2)))/(T47-S47)</f>
        <v>0.000335</v>
      </c>
      <c r="M47" t="str">
        <f>(AC47*(S47-R47))/(100*U47*(1000-S47))*1000</f>
        <v>0.007957</v>
      </c>
      <c r="N47" t="str">
        <v>1.272276</v>
      </c>
      <c r="O47" t="str">
        <v>1.271832</v>
      </c>
      <c r="P47" t="str">
        <f>0.61365*EXP((17.502*AA47)/(240.97+AA47))</f>
        <v>3.640137</v>
      </c>
      <c r="Q47" t="str">
        <f>P47-N47</f>
        <v>2.367861</v>
      </c>
      <c r="R47" t="str">
        <v>12.467264</v>
      </c>
      <c r="S47" t="str">
        <v>12.471610</v>
      </c>
      <c r="T47" t="str">
        <f>(P47/AB47)*1000</f>
        <v>35.682804</v>
      </c>
      <c r="U47" t="str">
        <f>V47*AV47</f>
        <v>0.441786</v>
      </c>
      <c r="V47" t="str">
        <v>7.500000</v>
      </c>
      <c r="W47" t="str">
        <v>42.88</v>
      </c>
      <c r="X47" t="str">
        <v>42.87</v>
      </c>
      <c r="Y47" t="str">
        <v>23.84</v>
      </c>
      <c r="Z47" t="str">
        <v>27.29</v>
      </c>
      <c r="AA47" t="str">
        <f>(Z47-Y47)*(Y47*0+0)+Z47</f>
        <v>27.29</v>
      </c>
      <c r="AB47" t="str">
        <v>102.01</v>
      </c>
      <c r="AC47" t="str">
        <v>79.9</v>
      </c>
      <c r="AD47" t="str">
        <v>79.5</v>
      </c>
      <c r="AE47" t="str">
        <v>0.5</v>
      </c>
      <c r="AF47" t="str">
        <v>1901</v>
      </c>
      <c r="AG47" t="str">
        <v>4.069</v>
      </c>
      <c r="AH47" t="str">
        <v>10:45:58</v>
      </c>
      <c r="AI47" t="str">
        <v>2025-04-19</v>
      </c>
      <c r="AJ47" t="str">
        <v>-0.33</v>
      </c>
      <c r="AK47" t="str">
        <v>1</v>
      </c>
      <c r="AL47" t="str">
        <v>0.000</v>
      </c>
      <c r="AM47" t="str">
        <v>0.000</v>
      </c>
      <c r="AN47" t="str">
        <v>-9999.000</v>
      </c>
      <c r="AO47" t="str">
        <v>0.004</v>
      </c>
      <c r="AP47" t="str">
        <v>-0.003</v>
      </c>
      <c r="AQ47" t="str">
        <v>-9999.000</v>
      </c>
      <c r="AR47" t="str">
        <v>1</v>
      </c>
      <c r="AS47" t="str">
        <v>75</v>
      </c>
      <c r="AT47" t="str">
        <v>0.001</v>
      </c>
      <c r="AU47" t="str">
        <v>2.000000</v>
      </c>
      <c r="AV47" t="str">
        <v>0.058905</v>
      </c>
      <c r="AW47" t="str">
        <v>0.000000</v>
      </c>
      <c r="AX47" t="str">
        <v>0.029230</v>
      </c>
      <c r="AY47" t="str">
        <v>0.000000</v>
      </c>
      <c r="AZ47" t="str">
        <v>0.000000</v>
      </c>
      <c r="BA47" t="str">
        <v>-0.000068</v>
      </c>
      <c r="BB47" t="str">
        <v>standard</v>
      </c>
      <c r="BC47" t="str">
        <v>2.470779</v>
      </c>
      <c r="BD47" t="str">
        <v>2.508622</v>
      </c>
      <c r="BE47" t="str">
        <v>1.062436</v>
      </c>
      <c r="BF47" t="str">
        <v>0.757003</v>
      </c>
      <c r="BG47" t="str">
        <v>0.285612</v>
      </c>
      <c r="BH47" t="str">
        <v>0.041196</v>
      </c>
      <c r="BI47" t="str">
        <v>0.153999</v>
      </c>
      <c r="BJ47" t="str">
        <v>1.773898</v>
      </c>
      <c r="BK47" t="str">
        <v>38.776516</v>
      </c>
      <c r="BL47" t="str">
        <v>0.000141</v>
      </c>
      <c r="BM47" t="str">
        <v>2.400461</v>
      </c>
      <c r="BN47" t="str">
        <v>-0.000053</v>
      </c>
      <c r="BO47" t="str">
        <v>1.000000</v>
      </c>
      <c r="BP47" t="str">
        <v>2.435166</v>
      </c>
      <c r="BQ47" t="str">
        <v>-0.000058</v>
      </c>
      <c r="BR47" t="str">
        <v>1.000000</v>
      </c>
      <c r="BS47" t="str">
        <v>0.601058</v>
      </c>
      <c r="BT47" t="str">
        <v>0.603298</v>
      </c>
      <c r="BU47" t="str">
        <v>0.107219</v>
      </c>
      <c r="BV47" t="str">
        <v>0.000000</v>
      </c>
      <c r="BW47" t="str">
        <v/>
      </c>
      <c r="BX47" t="str">
        <v>PFA-00225</v>
      </c>
      <c r="BY47" t="str">
        <v>PSA-00237</v>
      </c>
      <c r="BZ47" t="str">
        <v/>
      </c>
      <c r="CA47" t="str">
        <v>RHS-00303</v>
      </c>
      <c r="CB47" t="str">
        <v>3.0.0</v>
      </c>
      <c r="CC47" t="str">
        <v>2025-04-17T20:38:22.057Z</v>
      </c>
    </row>
    <row r="48">
      <c r="A48" t="str">
        <v>45</v>
      </c>
      <c r="B48" t="str">
        <v>10:46:46</v>
      </c>
      <c r="C48" t="str">
        <v>2025-04-19</v>
      </c>
      <c r="D48" t="str">
        <v>Petal_2025_low</v>
      </c>
      <c r="E48" t="str">
        <v>glb and ks</v>
      </c>
      <c r="F48" t="str">
        <v/>
      </c>
      <c r="G48" t="str">
        <v>Cojo</v>
      </c>
      <c r="H48" t="str">
        <v>022</v>
      </c>
      <c r="I48" t="str">
        <v>Bottom</v>
      </c>
      <c r="J48" t="str">
        <f>1/((1/L48)-(1/K48))</f>
        <v>0.001517</v>
      </c>
      <c r="K48" t="str">
        <f>AW48+(AX48*AC48)+(AY48*AC48*POWER(V48,2))+(AZ48*AC48*V48)+(BA48*POWER(AC48,2))</f>
        <v>1.902464</v>
      </c>
      <c r="L48" t="str">
        <f>((M48/1000)*(1000-((T48+S48)/2)))/(T48-S48)</f>
        <v>0.001516</v>
      </c>
      <c r="M48" t="str">
        <f>(AC48*(S48-R48))/(100*U48*(1000-S48))*1000</f>
        <v>0.031111</v>
      </c>
      <c r="N48" t="str">
        <v>1.268618</v>
      </c>
      <c r="O48" t="str">
        <v>1.266883</v>
      </c>
      <c r="P48" t="str">
        <f>0.61365*EXP((17.502*AA48)/(240.97+AA48))</f>
        <v>3.315318</v>
      </c>
      <c r="Q48" t="str">
        <f>P48-N48</f>
        <v>2.046700</v>
      </c>
      <c r="R48" t="str">
        <v>12.421186</v>
      </c>
      <c r="S48" t="str">
        <v>12.438195</v>
      </c>
      <c r="T48" t="str">
        <f>(P48/AB48)*1000</f>
        <v>32.505116</v>
      </c>
      <c r="U48" t="str">
        <f>V48*AV48</f>
        <v>0.441786</v>
      </c>
      <c r="V48" t="str">
        <v>7.500000</v>
      </c>
      <c r="W48" t="str">
        <v>42.66</v>
      </c>
      <c r="X48" t="str">
        <v>42.60</v>
      </c>
      <c r="Y48" t="str">
        <v>23.88</v>
      </c>
      <c r="Z48" t="str">
        <v>25.70</v>
      </c>
      <c r="AA48" t="str">
        <f>(Z48-Y48)*(Y48*0+0)+Z48</f>
        <v>25.70</v>
      </c>
      <c r="AB48" t="str">
        <v>101.99</v>
      </c>
      <c r="AC48" t="str">
        <v>79.8</v>
      </c>
      <c r="AD48" t="str">
        <v>79.7</v>
      </c>
      <c r="AE48" t="str">
        <v>0.2</v>
      </c>
      <c r="AF48" t="str">
        <v>1141</v>
      </c>
      <c r="AG48" t="str">
        <v>4.069</v>
      </c>
      <c r="AH48" t="str">
        <v>10:45:58</v>
      </c>
      <c r="AI48" t="str">
        <v>2025-04-19</v>
      </c>
      <c r="AJ48" t="str">
        <v>-0.33</v>
      </c>
      <c r="AK48" t="str">
        <v>1</v>
      </c>
      <c r="AL48" t="str">
        <v>0.000</v>
      </c>
      <c r="AM48" t="str">
        <v>0.001</v>
      </c>
      <c r="AN48" t="str">
        <v>-9999.000</v>
      </c>
      <c r="AO48" t="str">
        <v>0.001</v>
      </c>
      <c r="AP48" t="str">
        <v>-0.004</v>
      </c>
      <c r="AQ48" t="str">
        <v>-9999.000</v>
      </c>
      <c r="AR48" t="str">
        <v>1</v>
      </c>
      <c r="AS48" t="str">
        <v>75</v>
      </c>
      <c r="AT48" t="str">
        <v>0.001</v>
      </c>
      <c r="AU48" t="str">
        <v>2.000000</v>
      </c>
      <c r="AV48" t="str">
        <v>0.058905</v>
      </c>
      <c r="AW48" t="str">
        <v>0.000000</v>
      </c>
      <c r="AX48" t="str">
        <v>0.029230</v>
      </c>
      <c r="AY48" t="str">
        <v>0.000000</v>
      </c>
      <c r="AZ48" t="str">
        <v>0.000000</v>
      </c>
      <c r="BA48" t="str">
        <v>-0.000068</v>
      </c>
      <c r="BB48" t="str">
        <v>standard</v>
      </c>
      <c r="BC48" t="str">
        <v>2.470391</v>
      </c>
      <c r="BD48" t="str">
        <v>2.508284</v>
      </c>
      <c r="BE48" t="str">
        <v>1.061858</v>
      </c>
      <c r="BF48" t="str">
        <v>0.757294</v>
      </c>
      <c r="BG48" t="str">
        <v>0.285173</v>
      </c>
      <c r="BH48" t="str">
        <v>0.021687</v>
      </c>
      <c r="BI48" t="str">
        <v>0.155106</v>
      </c>
      <c r="BJ48" t="str">
        <v>1.107655</v>
      </c>
      <c r="BK48" t="str">
        <v>38.765789</v>
      </c>
      <c r="BL48" t="str">
        <v>0.000143</v>
      </c>
      <c r="BM48" t="str">
        <v>2.400461</v>
      </c>
      <c r="BN48" t="str">
        <v>-0.000053</v>
      </c>
      <c r="BO48" t="str">
        <v>1.000000</v>
      </c>
      <c r="BP48" t="str">
        <v>2.435166</v>
      </c>
      <c r="BQ48" t="str">
        <v>-0.000058</v>
      </c>
      <c r="BR48" t="str">
        <v>1.000000</v>
      </c>
      <c r="BS48" t="str">
        <v>0.601058</v>
      </c>
      <c r="BT48" t="str">
        <v>0.603298</v>
      </c>
      <c r="BU48" t="str">
        <v>0.107219</v>
      </c>
      <c r="BV48" t="str">
        <v>0.000000</v>
      </c>
      <c r="BW48" t="str">
        <v/>
      </c>
      <c r="BX48" t="str">
        <v>PFA-00225</v>
      </c>
      <c r="BY48" t="str">
        <v>PSA-00237</v>
      </c>
      <c r="BZ48" t="str">
        <v/>
      </c>
      <c r="CA48" t="str">
        <v>RHS-00303</v>
      </c>
      <c r="CB48" t="str">
        <v>3.0.0</v>
      </c>
      <c r="CC48" t="str">
        <v>2025-04-17T20:38:22.057Z</v>
      </c>
    </row>
    <row r="49">
      <c r="A49" t="str">
        <v>46</v>
      </c>
      <c r="B49" t="str">
        <v>10:47:23</v>
      </c>
      <c r="C49" t="str">
        <v>2025-04-19</v>
      </c>
      <c r="D49" t="str">
        <v>Petal_2025_low</v>
      </c>
      <c r="E49" t="str">
        <v>glb and ks</v>
      </c>
      <c r="F49" t="str">
        <v/>
      </c>
      <c r="G49" t="str">
        <v>Cojo</v>
      </c>
      <c r="H49" t="str">
        <v>023</v>
      </c>
      <c r="I49" t="str">
        <v>Top</v>
      </c>
      <c r="J49" t="str">
        <f>1/((1/L49)-(1/K49))</f>
        <v>0.005074</v>
      </c>
      <c r="K49" t="str">
        <f>AW49+(AX49*AC49)+(AY49*AC49*POWER(V49,2))+(AZ49*AC49*V49)+(BA49*POWER(AC49,2))</f>
        <v>1.894518</v>
      </c>
      <c r="L49" t="str">
        <f>((M49/1000)*(1000-((T49+S49)/2)))/(T49-S49)</f>
        <v>0.005060</v>
      </c>
      <c r="M49" t="str">
        <f>(AC49*(S49-R49))/(100*U49*(1000-S49))*1000</f>
        <v>0.126681</v>
      </c>
      <c r="N49" t="str">
        <v>1.269804</v>
      </c>
      <c r="O49" t="str">
        <v>1.262701</v>
      </c>
      <c r="P49" t="str">
        <f>0.61365*EXP((17.502*AA49)/(240.97+AA49))</f>
        <v>3.760749</v>
      </c>
      <c r="Q49" t="str">
        <f>P49-N49</f>
        <v>2.490945</v>
      </c>
      <c r="R49" t="str">
        <v>12.378143</v>
      </c>
      <c r="S49" t="str">
        <v>12.447775</v>
      </c>
      <c r="T49" t="str">
        <f>(P49/AB49)*1000</f>
        <v>36.866291</v>
      </c>
      <c r="U49" t="str">
        <f>V49*AV49</f>
        <v>0.441786</v>
      </c>
      <c r="V49" t="str">
        <v>7.500000</v>
      </c>
      <c r="W49" t="str">
        <v>42.50</v>
      </c>
      <c r="X49" t="str">
        <v>42.26</v>
      </c>
      <c r="Y49" t="str">
        <v>23.96</v>
      </c>
      <c r="Z49" t="str">
        <v>27.85</v>
      </c>
      <c r="AA49" t="str">
        <f>(Z49-Y49)*(Y49*0+0)+Z49</f>
        <v>27.85</v>
      </c>
      <c r="AB49" t="str">
        <v>102.01</v>
      </c>
      <c r="AC49" t="str">
        <v>79.4</v>
      </c>
      <c r="AD49" t="str">
        <v>79.3</v>
      </c>
      <c r="AE49" t="str">
        <v>0.1</v>
      </c>
      <c r="AF49" t="str">
        <v>1962</v>
      </c>
      <c r="AG49" t="str">
        <v>4.068</v>
      </c>
      <c r="AH49" t="str">
        <v>10:45:58</v>
      </c>
      <c r="AI49" t="str">
        <v>2025-04-19</v>
      </c>
      <c r="AJ49" t="str">
        <v>-0.33</v>
      </c>
      <c r="AK49" t="str">
        <v>1</v>
      </c>
      <c r="AL49" t="str">
        <v>0.000</v>
      </c>
      <c r="AM49" t="str">
        <v>0.000</v>
      </c>
      <c r="AN49" t="str">
        <v>-9999.000</v>
      </c>
      <c r="AO49" t="str">
        <v>-0.004</v>
      </c>
      <c r="AP49" t="str">
        <v>-0.001</v>
      </c>
      <c r="AQ49" t="str">
        <v>-9999.000</v>
      </c>
      <c r="AR49" t="str">
        <v>1</v>
      </c>
      <c r="AS49" t="str">
        <v>75</v>
      </c>
      <c r="AT49" t="str">
        <v>0.001</v>
      </c>
      <c r="AU49" t="str">
        <v>2.000000</v>
      </c>
      <c r="AV49" t="str">
        <v>0.058905</v>
      </c>
      <c r="AW49" t="str">
        <v>0.000000</v>
      </c>
      <c r="AX49" t="str">
        <v>0.029230</v>
      </c>
      <c r="AY49" t="str">
        <v>0.000000</v>
      </c>
      <c r="AZ49" t="str">
        <v>0.000000</v>
      </c>
      <c r="BA49" t="str">
        <v>-0.000068</v>
      </c>
      <c r="BB49" t="str">
        <v>standard</v>
      </c>
      <c r="BC49" t="str">
        <v>2.469892</v>
      </c>
      <c r="BD49" t="str">
        <v>2.508032</v>
      </c>
      <c r="BE49" t="str">
        <v>1.058973</v>
      </c>
      <c r="BF49" t="str">
        <v>0.756495</v>
      </c>
      <c r="BG49" t="str">
        <v>0.284293</v>
      </c>
      <c r="BH49" t="str">
        <v>0.046604</v>
      </c>
      <c r="BI49" t="str">
        <v>0.157783</v>
      </c>
      <c r="BJ49" t="str">
        <v>1.826932</v>
      </c>
      <c r="BK49" t="str">
        <v>38.727524</v>
      </c>
      <c r="BL49" t="str">
        <v>0.000140</v>
      </c>
      <c r="BM49" t="str">
        <v>2.400461</v>
      </c>
      <c r="BN49" t="str">
        <v>-0.000053</v>
      </c>
      <c r="BO49" t="str">
        <v>1.000000</v>
      </c>
      <c r="BP49" t="str">
        <v>2.435166</v>
      </c>
      <c r="BQ49" t="str">
        <v>-0.000058</v>
      </c>
      <c r="BR49" t="str">
        <v>1.000000</v>
      </c>
      <c r="BS49" t="str">
        <v>0.601058</v>
      </c>
      <c r="BT49" t="str">
        <v>0.603298</v>
      </c>
      <c r="BU49" t="str">
        <v>0.107219</v>
      </c>
      <c r="BV49" t="str">
        <v>0.000000</v>
      </c>
      <c r="BW49" t="str">
        <v/>
      </c>
      <c r="BX49" t="str">
        <v>PFA-00225</v>
      </c>
      <c r="BY49" t="str">
        <v>PSA-00237</v>
      </c>
      <c r="BZ49" t="str">
        <v/>
      </c>
      <c r="CA49" t="str">
        <v>RHS-00303</v>
      </c>
      <c r="CB49" t="str">
        <v>3.0.0</v>
      </c>
      <c r="CC49" t="str">
        <v>2025-04-17T20:38:22.057Z</v>
      </c>
    </row>
    <row r="50">
      <c r="A50" t="str">
        <v>47</v>
      </c>
      <c r="B50" t="str">
        <v>10:47:37</v>
      </c>
      <c r="C50" t="str">
        <v>2025-04-19</v>
      </c>
      <c r="D50" t="str">
        <v>Petal_2025_low</v>
      </c>
      <c r="E50" t="str">
        <v>glb and ks</v>
      </c>
      <c r="F50" t="str">
        <v/>
      </c>
      <c r="G50" t="str">
        <v>Cojo</v>
      </c>
      <c r="H50" t="str">
        <v>023</v>
      </c>
      <c r="I50" t="str">
        <v>Bottom</v>
      </c>
      <c r="J50" t="str">
        <f>1/((1/L50)-(1/K50))</f>
        <v>0.005152</v>
      </c>
      <c r="K50" t="str">
        <f>AW50+(AX50*AC50)+(AY50*AC50*POWER(V50,2))+(AZ50*AC50*V50)+(BA50*POWER(AC50,2))</f>
        <v>1.899640</v>
      </c>
      <c r="L50" t="str">
        <f>((M50/1000)*(1000-((T50+S50)/2)))/(T50-S50)</f>
        <v>0.005138</v>
      </c>
      <c r="M50" t="str">
        <f>(AC50*(S50-R50))/(100*U50*(1000-S50))*1000</f>
        <v>0.120361</v>
      </c>
      <c r="N50" t="str">
        <v>1.274110</v>
      </c>
      <c r="O50" t="str">
        <v>1.267386</v>
      </c>
      <c r="P50" t="str">
        <f>0.61365*EXP((17.502*AA50)/(240.97+AA50))</f>
        <v>3.606240</v>
      </c>
      <c r="Q50" t="str">
        <f>P50-N50</f>
        <v>2.332130</v>
      </c>
      <c r="R50" t="str">
        <v>12.426086</v>
      </c>
      <c r="S50" t="str">
        <v>12.492012</v>
      </c>
      <c r="T50" t="str">
        <f>(P50/AB50)*1000</f>
        <v>35.357376</v>
      </c>
      <c r="U50" t="str">
        <f>V50*AV50</f>
        <v>0.441786</v>
      </c>
      <c r="V50" t="str">
        <v>7.500000</v>
      </c>
      <c r="W50" t="str">
        <v>42.58</v>
      </c>
      <c r="X50" t="str">
        <v>42.35</v>
      </c>
      <c r="Y50" t="str">
        <v>23.99</v>
      </c>
      <c r="Z50" t="str">
        <v>27.13</v>
      </c>
      <c r="AA50" t="str">
        <f>(Z50-Y50)*(Y50*0+0)+Z50</f>
        <v>27.13</v>
      </c>
      <c r="AB50" t="str">
        <v>101.99</v>
      </c>
      <c r="AC50" t="str">
        <v>79.7</v>
      </c>
      <c r="AD50" t="str">
        <v>79.8</v>
      </c>
      <c r="AE50" t="str">
        <v>-0.2</v>
      </c>
      <c r="AF50" t="str">
        <v>1956</v>
      </c>
      <c r="AG50" t="str">
        <v>4.068</v>
      </c>
      <c r="AH50" t="str">
        <v>10:45:58</v>
      </c>
      <c r="AI50" t="str">
        <v>2025-04-19</v>
      </c>
      <c r="AJ50" t="str">
        <v>-0.33</v>
      </c>
      <c r="AK50" t="str">
        <v>1</v>
      </c>
      <c r="AL50" t="str">
        <v>0.000</v>
      </c>
      <c r="AM50" t="str">
        <v>0.001</v>
      </c>
      <c r="AN50" t="str">
        <v>-9999.000</v>
      </c>
      <c r="AO50" t="str">
        <v>0.003</v>
      </c>
      <c r="AP50" t="str">
        <v>-0.000</v>
      </c>
      <c r="AQ50" t="str">
        <v>-9999.000</v>
      </c>
      <c r="AR50" t="str">
        <v>1</v>
      </c>
      <c r="AS50" t="str">
        <v>75</v>
      </c>
      <c r="AT50" t="str">
        <v>0.001</v>
      </c>
      <c r="AU50" t="str">
        <v>2.000000</v>
      </c>
      <c r="AV50" t="str">
        <v>0.058905</v>
      </c>
      <c r="AW50" t="str">
        <v>0.000000</v>
      </c>
      <c r="AX50" t="str">
        <v>0.029230</v>
      </c>
      <c r="AY50" t="str">
        <v>0.000000</v>
      </c>
      <c r="AZ50" t="str">
        <v>0.000000</v>
      </c>
      <c r="BA50" t="str">
        <v>-0.000068</v>
      </c>
      <c r="BB50" t="str">
        <v>standard</v>
      </c>
      <c r="BC50" t="str">
        <v>2.470012</v>
      </c>
      <c r="BD50" t="str">
        <v>2.508137</v>
      </c>
      <c r="BE50" t="str">
        <v>1.060831</v>
      </c>
      <c r="BF50" t="str">
        <v>0.757589</v>
      </c>
      <c r="BG50" t="str">
        <v>0.283985</v>
      </c>
      <c r="BH50" t="str">
        <v>0.037559</v>
      </c>
      <c r="BI50" t="str">
        <v>0.158858</v>
      </c>
      <c r="BJ50" t="str">
        <v>1.821460</v>
      </c>
      <c r="BK50" t="str">
        <v>38.711784</v>
      </c>
      <c r="BL50" t="str">
        <v>0.000136</v>
      </c>
      <c r="BM50" t="str">
        <v>2.400461</v>
      </c>
      <c r="BN50" t="str">
        <v>-0.000053</v>
      </c>
      <c r="BO50" t="str">
        <v>1.000000</v>
      </c>
      <c r="BP50" t="str">
        <v>2.435166</v>
      </c>
      <c r="BQ50" t="str">
        <v>-0.000058</v>
      </c>
      <c r="BR50" t="str">
        <v>1.000000</v>
      </c>
      <c r="BS50" t="str">
        <v>0.601058</v>
      </c>
      <c r="BT50" t="str">
        <v>0.603298</v>
      </c>
      <c r="BU50" t="str">
        <v>0.107219</v>
      </c>
      <c r="BV50" t="str">
        <v>0.000000</v>
      </c>
      <c r="BW50" t="str">
        <v/>
      </c>
      <c r="BX50" t="str">
        <v>PFA-00225</v>
      </c>
      <c r="BY50" t="str">
        <v>PSA-00237</v>
      </c>
      <c r="BZ50" t="str">
        <v/>
      </c>
      <c r="CA50" t="str">
        <v>RHS-00303</v>
      </c>
      <c r="CB50" t="str">
        <v>3.0.0</v>
      </c>
      <c r="CC50" t="str">
        <v>2025-04-17T20:38:22.057Z</v>
      </c>
    </row>
    <row r="51">
      <c r="A51" t="str">
        <v>48</v>
      </c>
      <c r="B51" t="str">
        <v>10:47:57</v>
      </c>
      <c r="C51" t="str">
        <v>2025-04-19</v>
      </c>
      <c r="D51" t="str">
        <v>Petal_2025_low</v>
      </c>
      <c r="E51" t="str">
        <v>glb and ks</v>
      </c>
      <c r="F51" t="str">
        <v/>
      </c>
      <c r="G51" t="str">
        <v>Cojo</v>
      </c>
      <c r="H51" t="str">
        <v>024</v>
      </c>
      <c r="I51" t="str">
        <v>Top</v>
      </c>
      <c r="J51" t="str">
        <f>1/((1/L51)-(1/K51))</f>
        <v>0.000854</v>
      </c>
      <c r="K51" t="str">
        <f>AW51+(AX51*AC51)+(AY51*AC51*POWER(V51,2))+(AZ51*AC51*V51)+(BA51*POWER(AC51,2))</f>
        <v>1.896985</v>
      </c>
      <c r="L51" t="str">
        <f>((M51/1000)*(1000-((T51+S51)/2)))/(T51-S51)</f>
        <v>0.000854</v>
      </c>
      <c r="M51" t="str">
        <f>(AC51*(S51-R51))/(100*U51*(1000-S51))*1000</f>
        <v>0.020539</v>
      </c>
      <c r="N51" t="str">
        <v>1.265943</v>
      </c>
      <c r="O51" t="str">
        <v>1.264793</v>
      </c>
      <c r="P51" t="str">
        <f>0.61365*EXP((17.502*AA51)/(240.97+AA51))</f>
        <v>3.660955</v>
      </c>
      <c r="Q51" t="str">
        <f>P51-N51</f>
        <v>2.395012</v>
      </c>
      <c r="R51" t="str">
        <v>12.400451</v>
      </c>
      <c r="S51" t="str">
        <v>12.411722</v>
      </c>
      <c r="T51" t="str">
        <f>(P51/AB51)*1000</f>
        <v>35.893215</v>
      </c>
      <c r="U51" t="str">
        <f>V51*AV51</f>
        <v>0.441786</v>
      </c>
      <c r="V51" t="str">
        <v>7.500000</v>
      </c>
      <c r="W51" t="str">
        <v>42.22</v>
      </c>
      <c r="X51" t="str">
        <v>42.18</v>
      </c>
      <c r="Y51" t="str">
        <v>24.02</v>
      </c>
      <c r="Z51" t="str">
        <v>27.39</v>
      </c>
      <c r="AA51" t="str">
        <f>(Z51-Y51)*(Y51*0+0)+Z51</f>
        <v>27.39</v>
      </c>
      <c r="AB51" t="str">
        <v>102.00</v>
      </c>
      <c r="AC51" t="str">
        <v>79.5</v>
      </c>
      <c r="AD51" t="str">
        <v>79.8</v>
      </c>
      <c r="AE51" t="str">
        <v>-0.3</v>
      </c>
      <c r="AF51" t="str">
        <v>1923</v>
      </c>
      <c r="AG51" t="str">
        <v>4.068</v>
      </c>
      <c r="AH51" t="str">
        <v>10:45:58</v>
      </c>
      <c r="AI51" t="str">
        <v>2025-04-19</v>
      </c>
      <c r="AJ51" t="str">
        <v>-0.33</v>
      </c>
      <c r="AK51" t="str">
        <v>1</v>
      </c>
      <c r="AL51" t="str">
        <v>0.001</v>
      </c>
      <c r="AM51" t="str">
        <v>0.000</v>
      </c>
      <c r="AN51" t="str">
        <v>-9999.000</v>
      </c>
      <c r="AO51" t="str">
        <v>0.002</v>
      </c>
      <c r="AP51" t="str">
        <v>-0.000</v>
      </c>
      <c r="AQ51" t="str">
        <v>-9999.000</v>
      </c>
      <c r="AR51" t="str">
        <v>1</v>
      </c>
      <c r="AS51" t="str">
        <v>75</v>
      </c>
      <c r="AT51" t="str">
        <v>0.001</v>
      </c>
      <c r="AU51" t="str">
        <v>2.000000</v>
      </c>
      <c r="AV51" t="str">
        <v>0.058905</v>
      </c>
      <c r="AW51" t="str">
        <v>0.000000</v>
      </c>
      <c r="AX51" t="str">
        <v>0.029230</v>
      </c>
      <c r="AY51" t="str">
        <v>0.000000</v>
      </c>
      <c r="AZ51" t="str">
        <v>0.000000</v>
      </c>
      <c r="BA51" t="str">
        <v>-0.000068</v>
      </c>
      <c r="BB51" t="str">
        <v>standard</v>
      </c>
      <c r="BC51" t="str">
        <v>2.469765</v>
      </c>
      <c r="BD51" t="str">
        <v>2.507604</v>
      </c>
      <c r="BE51" t="str">
        <v>1.059867</v>
      </c>
      <c r="BF51" t="str">
        <v>0.757527</v>
      </c>
      <c r="BG51" t="str">
        <v>0.283624</v>
      </c>
      <c r="BH51" t="str">
        <v>0.040295</v>
      </c>
      <c r="BI51" t="str">
        <v>0.160299</v>
      </c>
      <c r="BJ51" t="str">
        <v>1.793247</v>
      </c>
      <c r="BK51" t="str">
        <v>38.699627</v>
      </c>
      <c r="BL51" t="str">
        <v>0.000145</v>
      </c>
      <c r="BM51" t="str">
        <v>2.400461</v>
      </c>
      <c r="BN51" t="str">
        <v>-0.000053</v>
      </c>
      <c r="BO51" t="str">
        <v>1.000000</v>
      </c>
      <c r="BP51" t="str">
        <v>2.435166</v>
      </c>
      <c r="BQ51" t="str">
        <v>-0.000058</v>
      </c>
      <c r="BR51" t="str">
        <v>1.000000</v>
      </c>
      <c r="BS51" t="str">
        <v>0.601058</v>
      </c>
      <c r="BT51" t="str">
        <v>0.603298</v>
      </c>
      <c r="BU51" t="str">
        <v>0.107219</v>
      </c>
      <c r="BV51" t="str">
        <v>0.000000</v>
      </c>
      <c r="BW51" t="str">
        <v/>
      </c>
      <c r="BX51" t="str">
        <v>PFA-00225</v>
      </c>
      <c r="BY51" t="str">
        <v>PSA-00237</v>
      </c>
      <c r="BZ51" t="str">
        <v/>
      </c>
      <c r="CA51" t="str">
        <v>RHS-00303</v>
      </c>
      <c r="CB51" t="str">
        <v>3.0.0</v>
      </c>
      <c r="CC51" t="str">
        <v>2025-04-17T20:38:22.057Z</v>
      </c>
    </row>
    <row r="52">
      <c r="A52" t="str">
        <v>49</v>
      </c>
      <c r="B52" t="str">
        <v>10:48:13</v>
      </c>
      <c r="C52" t="str">
        <v>2025-04-19</v>
      </c>
      <c r="D52" t="str">
        <v>Petal_2025_low</v>
      </c>
      <c r="E52" t="str">
        <v>glb and ks</v>
      </c>
      <c r="F52" t="str">
        <v/>
      </c>
      <c r="G52" t="str">
        <v>Cojo</v>
      </c>
      <c r="H52" t="str">
        <v>024</v>
      </c>
      <c r="I52" t="str">
        <v>Bottom</v>
      </c>
      <c r="J52" t="str">
        <f>1/((1/L52)-(1/K52))</f>
        <v>0.005446</v>
      </c>
      <c r="K52" t="str">
        <f>AW52+(AX52*AC52)+(AY52*AC52*POWER(V52,2))+(AZ52*AC52*V52)+(BA52*POWER(AC52,2))</f>
        <v>1.911497</v>
      </c>
      <c r="L52" t="str">
        <f>((M52/1000)*(1000-((T52+S52)/2)))/(T52-S52)</f>
        <v>0.005431</v>
      </c>
      <c r="M52" t="str">
        <f>(AC52*(S52-R52))/(100*U52*(1000-S52))*1000</f>
        <v>0.091736</v>
      </c>
      <c r="N52" t="str">
        <v>1.261524</v>
      </c>
      <c r="O52" t="str">
        <v>1.256442</v>
      </c>
      <c r="P52" t="str">
        <f>0.61365*EXP((17.502*AA52)/(240.97+AA52))</f>
        <v>2.948147</v>
      </c>
      <c r="Q52" t="str">
        <f>P52-N52</f>
        <v>1.686622</v>
      </c>
      <c r="R52" t="str">
        <v>12.323314</v>
      </c>
      <c r="S52" t="str">
        <v>12.373163</v>
      </c>
      <c r="T52" t="str">
        <f>(P52/AB52)*1000</f>
        <v>28.915731</v>
      </c>
      <c r="U52" t="str">
        <f>V52*AV52</f>
        <v>0.441786</v>
      </c>
      <c r="V52" t="str">
        <v>7.500000</v>
      </c>
      <c r="W52" t="str">
        <v>42.04</v>
      </c>
      <c r="X52" t="str">
        <v>41.87</v>
      </c>
      <c r="Y52" t="str">
        <v>24.03</v>
      </c>
      <c r="Z52" t="str">
        <v>23.74</v>
      </c>
      <c r="AA52" t="str">
        <f>(Z52-Y52)*(Y52*0+0)+Z52</f>
        <v>23.74</v>
      </c>
      <c r="AB52" t="str">
        <v>101.96</v>
      </c>
      <c r="AC52" t="str">
        <v>80.3</v>
      </c>
      <c r="AD52" t="str">
        <v>79.7</v>
      </c>
      <c r="AE52" t="str">
        <v>0.7</v>
      </c>
      <c r="AF52" t="str">
        <v>167</v>
      </c>
      <c r="AG52" t="str">
        <v>4.067</v>
      </c>
      <c r="AH52" t="str">
        <v>10:45:58</v>
      </c>
      <c r="AI52" t="str">
        <v>2025-04-19</v>
      </c>
      <c r="AJ52" t="str">
        <v>-0.33</v>
      </c>
      <c r="AK52" t="str">
        <v>1</v>
      </c>
      <c r="AL52" t="str">
        <v>0.000</v>
      </c>
      <c r="AM52" t="str">
        <v>0.000</v>
      </c>
      <c r="AN52" t="str">
        <v>-9999.000</v>
      </c>
      <c r="AO52" t="str">
        <v>-0.001</v>
      </c>
      <c r="AP52" t="str">
        <v>-0.000</v>
      </c>
      <c r="AQ52" t="str">
        <v>-9999.000</v>
      </c>
      <c r="AR52" t="str">
        <v>1</v>
      </c>
      <c r="AS52" t="str">
        <v>75</v>
      </c>
      <c r="AT52" t="str">
        <v>0.001</v>
      </c>
      <c r="AU52" t="str">
        <v>2.000000</v>
      </c>
      <c r="AV52" t="str">
        <v>0.058905</v>
      </c>
      <c r="AW52" t="str">
        <v>0.000000</v>
      </c>
      <c r="AX52" t="str">
        <v>0.029230</v>
      </c>
      <c r="AY52" t="str">
        <v>0.000000</v>
      </c>
      <c r="AZ52" t="str">
        <v>0.000000</v>
      </c>
      <c r="BA52" t="str">
        <v>-0.000068</v>
      </c>
      <c r="BB52" t="str">
        <v>standard</v>
      </c>
      <c r="BC52" t="str">
        <v>2.469310</v>
      </c>
      <c r="BD52" t="str">
        <v>2.507327</v>
      </c>
      <c r="BE52" t="str">
        <v>1.065153</v>
      </c>
      <c r="BF52" t="str">
        <v>0.757424</v>
      </c>
      <c r="BG52" t="str">
        <v>0.283459</v>
      </c>
      <c r="BH52" t="str">
        <v>-0.003170</v>
      </c>
      <c r="BI52" t="str">
        <v>0.161432</v>
      </c>
      <c r="BJ52" t="str">
        <v>0.253708</v>
      </c>
      <c r="BK52" t="str">
        <v>38.683174</v>
      </c>
      <c r="BL52" t="str">
        <v>0.000147</v>
      </c>
      <c r="BM52" t="str">
        <v>2.400461</v>
      </c>
      <c r="BN52" t="str">
        <v>-0.000053</v>
      </c>
      <c r="BO52" t="str">
        <v>1.000000</v>
      </c>
      <c r="BP52" t="str">
        <v>2.435166</v>
      </c>
      <c r="BQ52" t="str">
        <v>-0.000058</v>
      </c>
      <c r="BR52" t="str">
        <v>1.000000</v>
      </c>
      <c r="BS52" t="str">
        <v>0.601058</v>
      </c>
      <c r="BT52" t="str">
        <v>0.603298</v>
      </c>
      <c r="BU52" t="str">
        <v>0.107219</v>
      </c>
      <c r="BV52" t="str">
        <v>0.000000</v>
      </c>
      <c r="BW52" t="str">
        <v/>
      </c>
      <c r="BX52" t="str">
        <v>PFA-00225</v>
      </c>
      <c r="BY52" t="str">
        <v>PSA-00237</v>
      </c>
      <c r="BZ52" t="str">
        <v/>
      </c>
      <c r="CA52" t="str">
        <v>RHS-00303</v>
      </c>
      <c r="CB52" t="str">
        <v>3.0.0</v>
      </c>
      <c r="CC52" t="str">
        <v>2025-04-17T20:38:22.057Z</v>
      </c>
    </row>
    <row r="53">
      <c r="A53" t="str">
        <v>50</v>
      </c>
      <c r="B53" t="str">
        <v>10:48:35</v>
      </c>
      <c r="C53" t="str">
        <v>2025-04-19</v>
      </c>
      <c r="D53" t="str">
        <v>Petal_2025_low</v>
      </c>
      <c r="E53" t="str">
        <v>glb and ks</v>
      </c>
      <c r="F53" t="str">
        <v/>
      </c>
      <c r="G53" t="str">
        <v>Cojo</v>
      </c>
      <c r="H53" t="str">
        <v>025</v>
      </c>
      <c r="I53" t="str">
        <v>Top</v>
      </c>
      <c r="J53" t="str">
        <f>1/((1/L53)-(1/K53))</f>
        <v>0.000598</v>
      </c>
      <c r="K53" t="str">
        <f>AW53+(AX53*AC53)+(AY53*AC53*POWER(V53,2))+(AZ53*AC53*V53)+(BA53*POWER(AC53,2))</f>
        <v>1.908565</v>
      </c>
      <c r="L53" t="str">
        <f>((M53/1000)*(1000-((T53+S53)/2)))/(T53-S53)</f>
        <v>0.000598</v>
      </c>
      <c r="M53" t="str">
        <f>(AC53*(S53-R53))/(100*U53*(1000-S53))*1000</f>
        <v>0.015521</v>
      </c>
      <c r="N53" t="str">
        <v>1.262832</v>
      </c>
      <c r="O53" t="str">
        <v>1.261971</v>
      </c>
      <c r="P53" t="str">
        <f>0.61365*EXP((17.502*AA53)/(240.97+AA53))</f>
        <v>3.845213</v>
      </c>
      <c r="Q53" t="str">
        <f>P53-N53</f>
        <v>2.582381</v>
      </c>
      <c r="R53" t="str">
        <v>12.375446</v>
      </c>
      <c r="S53" t="str">
        <v>12.383897</v>
      </c>
      <c r="T53" t="str">
        <f>(P53/AB53)*1000</f>
        <v>37.707874</v>
      </c>
      <c r="U53" t="str">
        <f>V53*AV53</f>
        <v>0.441786</v>
      </c>
      <c r="V53" t="str">
        <v>7.500000</v>
      </c>
      <c r="W53" t="str">
        <v>42.02</v>
      </c>
      <c r="X53" t="str">
        <v>42.00</v>
      </c>
      <c r="Y53" t="str">
        <v>24.06</v>
      </c>
      <c r="Z53" t="str">
        <v>28.23</v>
      </c>
      <c r="AA53" t="str">
        <f>(Z53-Y53)*(Y53*0+0)+Z53</f>
        <v>28.23</v>
      </c>
      <c r="AB53" t="str">
        <v>101.97</v>
      </c>
      <c r="AC53" t="str">
        <v>80.1</v>
      </c>
      <c r="AD53" t="str">
        <v>79.6</v>
      </c>
      <c r="AE53" t="str">
        <v>0.7</v>
      </c>
      <c r="AF53" t="str">
        <v>2018</v>
      </c>
      <c r="AG53" t="str">
        <v>4.067</v>
      </c>
      <c r="AH53" t="str">
        <v>10:45:58</v>
      </c>
      <c r="AI53" t="str">
        <v>2025-04-19</v>
      </c>
      <c r="AJ53" t="str">
        <v>-0.33</v>
      </c>
      <c r="AK53" t="str">
        <v>1</v>
      </c>
      <c r="AL53" t="str">
        <v>-0.000</v>
      </c>
      <c r="AM53" t="str">
        <v>0.001</v>
      </c>
      <c r="AN53" t="str">
        <v>-9999.000</v>
      </c>
      <c r="AO53" t="str">
        <v>0.001</v>
      </c>
      <c r="AP53" t="str">
        <v>-0.001</v>
      </c>
      <c r="AQ53" t="str">
        <v>-9999.000</v>
      </c>
      <c r="AR53" t="str">
        <v>1</v>
      </c>
      <c r="AS53" t="str">
        <v>75</v>
      </c>
      <c r="AT53" t="str">
        <v>0.001</v>
      </c>
      <c r="AU53" t="str">
        <v>2.000000</v>
      </c>
      <c r="AV53" t="str">
        <v>0.058905</v>
      </c>
      <c r="AW53" t="str">
        <v>0.000000</v>
      </c>
      <c r="AX53" t="str">
        <v>0.029230</v>
      </c>
      <c r="AY53" t="str">
        <v>0.000000</v>
      </c>
      <c r="AZ53" t="str">
        <v>0.000000</v>
      </c>
      <c r="BA53" t="str">
        <v>-0.000068</v>
      </c>
      <c r="BB53" t="str">
        <v>standard</v>
      </c>
      <c r="BC53" t="str">
        <v>2.469488</v>
      </c>
      <c r="BD53" t="str">
        <v>2.507302</v>
      </c>
      <c r="BE53" t="str">
        <v>1.064082</v>
      </c>
      <c r="BF53" t="str">
        <v>0.757111</v>
      </c>
      <c r="BG53" t="str">
        <v>0.283203</v>
      </c>
      <c r="BH53" t="str">
        <v>0.050125</v>
      </c>
      <c r="BI53" t="str">
        <v>0.162930</v>
      </c>
      <c r="BJ53" t="str">
        <v>1.875830</v>
      </c>
      <c r="BK53" t="str">
        <v>38.644196</v>
      </c>
      <c r="BL53" t="str">
        <v>0.000147</v>
      </c>
      <c r="BM53" t="str">
        <v>2.400461</v>
      </c>
      <c r="BN53" t="str">
        <v>-0.000053</v>
      </c>
      <c r="BO53" t="str">
        <v>1.000000</v>
      </c>
      <c r="BP53" t="str">
        <v>2.435166</v>
      </c>
      <c r="BQ53" t="str">
        <v>-0.000058</v>
      </c>
      <c r="BR53" t="str">
        <v>1.000000</v>
      </c>
      <c r="BS53" t="str">
        <v>0.601058</v>
      </c>
      <c r="BT53" t="str">
        <v>0.603298</v>
      </c>
      <c r="BU53" t="str">
        <v>0.107219</v>
      </c>
      <c r="BV53" t="str">
        <v>0.000000</v>
      </c>
      <c r="BW53" t="str">
        <v/>
      </c>
      <c r="BX53" t="str">
        <v>PFA-00225</v>
      </c>
      <c r="BY53" t="str">
        <v>PSA-00237</v>
      </c>
      <c r="BZ53" t="str">
        <v/>
      </c>
      <c r="CA53" t="str">
        <v>RHS-00303</v>
      </c>
      <c r="CB53" t="str">
        <v>3.0.0</v>
      </c>
      <c r="CC53" t="str">
        <v>2025-04-17T20:38:22.057Z</v>
      </c>
    </row>
    <row r="54">
      <c r="A54" t="str">
        <v>51</v>
      </c>
      <c r="B54" t="str">
        <v>10:48:49</v>
      </c>
      <c r="C54" t="str">
        <v>2025-04-19</v>
      </c>
      <c r="D54" t="str">
        <v>Petal_2025_low</v>
      </c>
      <c r="E54" t="str">
        <v>glb and ks</v>
      </c>
      <c r="F54" t="str">
        <v/>
      </c>
      <c r="G54" t="str">
        <v>Cojo</v>
      </c>
      <c r="H54" t="str">
        <v>025</v>
      </c>
      <c r="I54" t="str">
        <v>Bottom</v>
      </c>
      <c r="J54" t="str">
        <f>1/((1/L54)-(1/K54))</f>
        <v>0.004471</v>
      </c>
      <c r="K54" t="str">
        <f>AW54+(AX54*AC54)+(AY54*AC54*POWER(V54,2))+(AZ54*AC54*V54)+(BA54*POWER(AC54,2))</f>
        <v>1.896876</v>
      </c>
      <c r="L54" t="str">
        <f>((M54/1000)*(1000-((T54+S54)/2)))/(T54-S54)</f>
        <v>0.004460</v>
      </c>
      <c r="M54" t="str">
        <f>(AC54*(S54-R54))/(100*U54*(1000-S54))*1000</f>
        <v>0.094787</v>
      </c>
      <c r="N54" t="str">
        <v>1.266734</v>
      </c>
      <c r="O54" t="str">
        <v>1.261429</v>
      </c>
      <c r="P54" t="str">
        <f>0.61365*EXP((17.502*AA54)/(240.97+AA54))</f>
        <v>3.384457</v>
      </c>
      <c r="Q54" t="str">
        <f>P54-N54</f>
        <v>2.117723</v>
      </c>
      <c r="R54" t="str">
        <v>12.369194</v>
      </c>
      <c r="S54" t="str">
        <v>12.421213</v>
      </c>
      <c r="T54" t="str">
        <f>(P54/AB54)*1000</f>
        <v>33.186970</v>
      </c>
      <c r="U54" t="str">
        <f>V54*AV54</f>
        <v>0.441786</v>
      </c>
      <c r="V54" t="str">
        <v>7.500000</v>
      </c>
      <c r="W54" t="str">
        <v>42.13</v>
      </c>
      <c r="X54" t="str">
        <v>41.95</v>
      </c>
      <c r="Y54" t="str">
        <v>24.07</v>
      </c>
      <c r="Z54" t="str">
        <v>26.05</v>
      </c>
      <c r="AA54" t="str">
        <f>(Z54-Y54)*(Y54*0+0)+Z54</f>
        <v>26.05</v>
      </c>
      <c r="AB54" t="str">
        <v>101.98</v>
      </c>
      <c r="AC54" t="str">
        <v>79.5</v>
      </c>
      <c r="AD54" t="str">
        <v>79.9</v>
      </c>
      <c r="AE54" t="str">
        <v>-0.5</v>
      </c>
      <c r="AF54" t="str">
        <v>1796</v>
      </c>
      <c r="AG54" t="str">
        <v>4.067</v>
      </c>
      <c r="AH54" t="str">
        <v>10:45:58</v>
      </c>
      <c r="AI54" t="str">
        <v>2025-04-19</v>
      </c>
      <c r="AJ54" t="str">
        <v>-0.33</v>
      </c>
      <c r="AK54" t="str">
        <v>1</v>
      </c>
      <c r="AL54" t="str">
        <v>0.000</v>
      </c>
      <c r="AM54" t="str">
        <v>0.001</v>
      </c>
      <c r="AN54" t="str">
        <v>-9999.000</v>
      </c>
      <c r="AO54" t="str">
        <v>0.001</v>
      </c>
      <c r="AP54" t="str">
        <v>0.002</v>
      </c>
      <c r="AQ54" t="str">
        <v>-9999.000</v>
      </c>
      <c r="AR54" t="str">
        <v>1</v>
      </c>
      <c r="AS54" t="str">
        <v>75</v>
      </c>
      <c r="AT54" t="str">
        <v>0.001</v>
      </c>
      <c r="AU54" t="str">
        <v>2.000000</v>
      </c>
      <c r="AV54" t="str">
        <v>0.058905</v>
      </c>
      <c r="AW54" t="str">
        <v>0.000000</v>
      </c>
      <c r="AX54" t="str">
        <v>0.029230</v>
      </c>
      <c r="AY54" t="str">
        <v>0.000000</v>
      </c>
      <c r="AZ54" t="str">
        <v>0.000000</v>
      </c>
      <c r="BA54" t="str">
        <v>-0.000068</v>
      </c>
      <c r="BB54" t="str">
        <v>standard</v>
      </c>
      <c r="BC54" t="str">
        <v>2.469425</v>
      </c>
      <c r="BD54" t="str">
        <v>2.507457</v>
      </c>
      <c r="BE54" t="str">
        <v>1.059828</v>
      </c>
      <c r="BF54" t="str">
        <v>0.757764</v>
      </c>
      <c r="BG54" t="str">
        <v>0.283095</v>
      </c>
      <c r="BH54" t="str">
        <v>0.023672</v>
      </c>
      <c r="BI54" t="str">
        <v>0.163938</v>
      </c>
      <c r="BJ54" t="str">
        <v>1.681628</v>
      </c>
      <c r="BK54" t="str">
        <v>38.642048</v>
      </c>
      <c r="BL54" t="str">
        <v>0.000154</v>
      </c>
      <c r="BM54" t="str">
        <v>2.400461</v>
      </c>
      <c r="BN54" t="str">
        <v>-0.000053</v>
      </c>
      <c r="BO54" t="str">
        <v>1.000000</v>
      </c>
      <c r="BP54" t="str">
        <v>2.435166</v>
      </c>
      <c r="BQ54" t="str">
        <v>-0.000058</v>
      </c>
      <c r="BR54" t="str">
        <v>1.000000</v>
      </c>
      <c r="BS54" t="str">
        <v>0.601058</v>
      </c>
      <c r="BT54" t="str">
        <v>0.603298</v>
      </c>
      <c r="BU54" t="str">
        <v>0.107219</v>
      </c>
      <c r="BV54" t="str">
        <v>0.000000</v>
      </c>
      <c r="BW54" t="str">
        <v/>
      </c>
      <c r="BX54" t="str">
        <v>PFA-00225</v>
      </c>
      <c r="BY54" t="str">
        <v>PSA-00237</v>
      </c>
      <c r="BZ54" t="str">
        <v/>
      </c>
      <c r="CA54" t="str">
        <v>RHS-00303</v>
      </c>
      <c r="CB54" t="str">
        <v>3.0.0</v>
      </c>
      <c r="CC54" t="str">
        <v>2025-04-17T20:38:22.057Z</v>
      </c>
    </row>
    <row r="55">
      <c r="A55" t="str">
        <v>52</v>
      </c>
      <c r="B55" t="str">
        <v>10:49:06</v>
      </c>
      <c r="C55" t="str">
        <v>2025-04-19</v>
      </c>
      <c r="D55" t="str">
        <v>Petal_2025_low</v>
      </c>
      <c r="E55" t="str">
        <v>glb and ks</v>
      </c>
      <c r="F55" t="str">
        <v/>
      </c>
      <c r="G55" t="str">
        <v>Cojo</v>
      </c>
      <c r="H55" t="str">
        <v>026</v>
      </c>
      <c r="I55" t="str">
        <v>Top</v>
      </c>
      <c r="J55" t="str">
        <f>1/((1/L55)-(1/K55))</f>
        <v>-0.002947</v>
      </c>
      <c r="K55" t="str">
        <f>AW55+(AX55*AC55)+(AY55*AC55*POWER(V55,2))+(AZ55*AC55*V55)+(BA55*POWER(AC55,2))</f>
        <v>1.898927</v>
      </c>
      <c r="L55" t="str">
        <f>((M55/1000)*(1000-((T55+S55)/2)))/(T55-S55)</f>
        <v>-0.002951</v>
      </c>
      <c r="M55" t="str">
        <f>(AC55*(S55-R55))/(100*U55*(1000-S55))*1000</f>
        <v>-0.053940</v>
      </c>
      <c r="N55" t="str">
        <v>1.257521</v>
      </c>
      <c r="O55" t="str">
        <v>1.260536</v>
      </c>
      <c r="P55" t="str">
        <f>0.61365*EXP((17.502*AA55)/(240.97+AA55))</f>
        <v>3.081756</v>
      </c>
      <c r="Q55" t="str">
        <f>P55-N55</f>
        <v>1.824235</v>
      </c>
      <c r="R55" t="str">
        <v>12.360224</v>
      </c>
      <c r="S55" t="str">
        <v>12.330660</v>
      </c>
      <c r="T55" t="str">
        <f>(P55/AB55)*1000</f>
        <v>30.218254</v>
      </c>
      <c r="U55" t="str">
        <f>V55*AV55</f>
        <v>0.441786</v>
      </c>
      <c r="V55" t="str">
        <v>7.500000</v>
      </c>
      <c r="W55" t="str">
        <v>41.80</v>
      </c>
      <c r="X55" t="str">
        <v>41.90</v>
      </c>
      <c r="Y55" t="str">
        <v>24.08</v>
      </c>
      <c r="Z55" t="str">
        <v>24.48</v>
      </c>
      <c r="AA55" t="str">
        <f>(Z55-Y55)*(Y55*0+0)+Z55</f>
        <v>24.48</v>
      </c>
      <c r="AB55" t="str">
        <v>101.98</v>
      </c>
      <c r="AC55" t="str">
        <v>79.6</v>
      </c>
      <c r="AD55" t="str">
        <v>79.7</v>
      </c>
      <c r="AE55" t="str">
        <v>-0.1</v>
      </c>
      <c r="AF55" t="str">
        <v>126</v>
      </c>
      <c r="AG55" t="str">
        <v>4.067</v>
      </c>
      <c r="AH55" t="str">
        <v>10:45:58</v>
      </c>
      <c r="AI55" t="str">
        <v>2025-04-19</v>
      </c>
      <c r="AJ55" t="str">
        <v>-0.33</v>
      </c>
      <c r="AK55" t="str">
        <v>1</v>
      </c>
      <c r="AL55" t="str">
        <v>-0.000</v>
      </c>
      <c r="AM55" t="str">
        <v>-0.000</v>
      </c>
      <c r="AN55" t="str">
        <v>-9999.000</v>
      </c>
      <c r="AO55" t="str">
        <v>-0.003</v>
      </c>
      <c r="AP55" t="str">
        <v>-0.002</v>
      </c>
      <c r="AQ55" t="str">
        <v>-9999.000</v>
      </c>
      <c r="AR55" t="str">
        <v>1</v>
      </c>
      <c r="AS55" t="str">
        <v>75</v>
      </c>
      <c r="AT55" t="str">
        <v>0.001</v>
      </c>
      <c r="AU55" t="str">
        <v>2.000000</v>
      </c>
      <c r="AV55" t="str">
        <v>0.058905</v>
      </c>
      <c r="AW55" t="str">
        <v>0.000000</v>
      </c>
      <c r="AX55" t="str">
        <v>0.029230</v>
      </c>
      <c r="AY55" t="str">
        <v>0.000000</v>
      </c>
      <c r="AZ55" t="str">
        <v>0.000000</v>
      </c>
      <c r="BA55" t="str">
        <v>-0.000068</v>
      </c>
      <c r="BB55" t="str">
        <v>standard</v>
      </c>
      <c r="BC55" t="str">
        <v>2.469345</v>
      </c>
      <c r="BD55" t="str">
        <v>2.506962</v>
      </c>
      <c r="BE55" t="str">
        <v>1.060572</v>
      </c>
      <c r="BF55" t="str">
        <v>0.757409</v>
      </c>
      <c r="BG55" t="str">
        <v>0.282984</v>
      </c>
      <c r="BH55" t="str">
        <v>0.004942</v>
      </c>
      <c r="BI55" t="str">
        <v>0.165116</v>
      </c>
      <c r="BJ55" t="str">
        <v>0.217556</v>
      </c>
      <c r="BK55" t="str">
        <v>38.612366</v>
      </c>
      <c r="BL55" t="str">
        <v>0.000144</v>
      </c>
      <c r="BM55" t="str">
        <v>2.400461</v>
      </c>
      <c r="BN55" t="str">
        <v>-0.000053</v>
      </c>
      <c r="BO55" t="str">
        <v>1.000000</v>
      </c>
      <c r="BP55" t="str">
        <v>2.435166</v>
      </c>
      <c r="BQ55" t="str">
        <v>-0.000058</v>
      </c>
      <c r="BR55" t="str">
        <v>1.000000</v>
      </c>
      <c r="BS55" t="str">
        <v>0.601058</v>
      </c>
      <c r="BT55" t="str">
        <v>0.603298</v>
      </c>
      <c r="BU55" t="str">
        <v>0.107219</v>
      </c>
      <c r="BV55" t="str">
        <v>0.000000</v>
      </c>
      <c r="BW55" t="str">
        <v/>
      </c>
      <c r="BX55" t="str">
        <v>PFA-00225</v>
      </c>
      <c r="BY55" t="str">
        <v>PSA-00237</v>
      </c>
      <c r="BZ55" t="str">
        <v/>
      </c>
      <c r="CA55" t="str">
        <v>RHS-00303</v>
      </c>
      <c r="CB55" t="str">
        <v>3.0.0</v>
      </c>
      <c r="CC55" t="str">
        <v>2025-04-17T20:38:22.057Z</v>
      </c>
    </row>
    <row r="56">
      <c r="A56" t="str">
        <v>53</v>
      </c>
      <c r="B56" t="str">
        <v>10:49:22</v>
      </c>
      <c r="C56" t="str">
        <v>2025-04-19</v>
      </c>
      <c r="D56" t="str">
        <v>Petal_2025_low</v>
      </c>
      <c r="E56" t="str">
        <v>glb and ks</v>
      </c>
      <c r="F56" t="str">
        <v/>
      </c>
      <c r="G56" t="str">
        <v>Cojo</v>
      </c>
      <c r="H56" t="str">
        <v>026</v>
      </c>
      <c r="I56" t="str">
        <v>Bottom</v>
      </c>
      <c r="J56" t="str">
        <f>1/((1/L56)-(1/K56))</f>
        <v>0.001252</v>
      </c>
      <c r="K56" t="str">
        <f>AW56+(AX56*AC56)+(AY56*AC56*POWER(V56,2))+(AZ56*AC56*V56)+(BA56*POWER(AC56,2))</f>
        <v>1.904227</v>
      </c>
      <c r="L56" t="str">
        <f>((M56/1000)*(1000-((T56+S56)/2)))/(T56-S56)</f>
        <v>0.001251</v>
      </c>
      <c r="M56" t="str">
        <f>(AC56*(S56-R56))/(100*U56*(1000-S56))*1000</f>
        <v>0.021213</v>
      </c>
      <c r="N56" t="str">
        <v>1.271714</v>
      </c>
      <c r="O56" t="str">
        <v>1.270533</v>
      </c>
      <c r="P56" t="str">
        <f>0.61365*EXP((17.502*AA56)/(240.97+AA56))</f>
        <v>2.964531</v>
      </c>
      <c r="Q56" t="str">
        <f>P56-N56</f>
        <v>1.692817</v>
      </c>
      <c r="R56" t="str">
        <v>12.457887</v>
      </c>
      <c r="S56" t="str">
        <v>12.469470</v>
      </c>
      <c r="T56" t="str">
        <f>(P56/AB56)*1000</f>
        <v>29.067953</v>
      </c>
      <c r="U56" t="str">
        <f>V56*AV56</f>
        <v>0.441786</v>
      </c>
      <c r="V56" t="str">
        <v>7.500000</v>
      </c>
      <c r="W56" t="str">
        <v>42.27</v>
      </c>
      <c r="X56" t="str">
        <v>42.23</v>
      </c>
      <c r="Y56" t="str">
        <v>24.08</v>
      </c>
      <c r="Z56" t="str">
        <v>23.83</v>
      </c>
      <c r="AA56" t="str">
        <f>(Z56-Y56)*(Y56*0+0)+Z56</f>
        <v>23.83</v>
      </c>
      <c r="AB56" t="str">
        <v>101.99</v>
      </c>
      <c r="AC56" t="str">
        <v>79.9</v>
      </c>
      <c r="AD56" t="str">
        <v>77.3</v>
      </c>
      <c r="AE56" t="str">
        <v>3.3</v>
      </c>
      <c r="AF56" t="str">
        <v>172</v>
      </c>
      <c r="AG56" t="str">
        <v>4.066</v>
      </c>
      <c r="AH56" t="str">
        <v>10:45:58</v>
      </c>
      <c r="AI56" t="str">
        <v>2025-04-19</v>
      </c>
      <c r="AJ56" t="str">
        <v>-0.33</v>
      </c>
      <c r="AK56" t="str">
        <v>1</v>
      </c>
      <c r="AL56" t="str">
        <v>-0.000</v>
      </c>
      <c r="AM56" t="str">
        <v>0.000</v>
      </c>
      <c r="AN56" t="str">
        <v>-9999.000</v>
      </c>
      <c r="AO56" t="str">
        <v>-0.003</v>
      </c>
      <c r="AP56" t="str">
        <v>-0.003</v>
      </c>
      <c r="AQ56" t="str">
        <v>-9999.000</v>
      </c>
      <c r="AR56" t="str">
        <v>1</v>
      </c>
      <c r="AS56" t="str">
        <v>75</v>
      </c>
      <c r="AT56" t="str">
        <v>0.001</v>
      </c>
      <c r="AU56" t="str">
        <v>2.000000</v>
      </c>
      <c r="AV56" t="str">
        <v>0.058905</v>
      </c>
      <c r="AW56" t="str">
        <v>0.000000</v>
      </c>
      <c r="AX56" t="str">
        <v>0.029230</v>
      </c>
      <c r="AY56" t="str">
        <v>0.000000</v>
      </c>
      <c r="AZ56" t="str">
        <v>0.000000</v>
      </c>
      <c r="BA56" t="str">
        <v>-0.000068</v>
      </c>
      <c r="BB56" t="str">
        <v>standard</v>
      </c>
      <c r="BC56" t="str">
        <v>2.469815</v>
      </c>
      <c r="BD56" t="str">
        <v>2.507658</v>
      </c>
      <c r="BE56" t="str">
        <v>1.062500</v>
      </c>
      <c r="BF56" t="str">
        <v>0.752297</v>
      </c>
      <c r="BG56" t="str">
        <v>0.282965</v>
      </c>
      <c r="BH56" t="str">
        <v>-0.002615</v>
      </c>
      <c r="BI56" t="str">
        <v>0.166239</v>
      </c>
      <c r="BJ56" t="str">
        <v>0.257727</v>
      </c>
      <c r="BK56" t="str">
        <v>38.600204</v>
      </c>
      <c r="BL56" t="str">
        <v>0.000141</v>
      </c>
      <c r="BM56" t="str">
        <v>2.400461</v>
      </c>
      <c r="BN56" t="str">
        <v>-0.000053</v>
      </c>
      <c r="BO56" t="str">
        <v>1.000000</v>
      </c>
      <c r="BP56" t="str">
        <v>2.435166</v>
      </c>
      <c r="BQ56" t="str">
        <v>-0.000058</v>
      </c>
      <c r="BR56" t="str">
        <v>1.000000</v>
      </c>
      <c r="BS56" t="str">
        <v>0.601058</v>
      </c>
      <c r="BT56" t="str">
        <v>0.603298</v>
      </c>
      <c r="BU56" t="str">
        <v>0.107219</v>
      </c>
      <c r="BV56" t="str">
        <v>0.000000</v>
      </c>
      <c r="BW56" t="str">
        <v/>
      </c>
      <c r="BX56" t="str">
        <v>PFA-00225</v>
      </c>
      <c r="BY56" t="str">
        <v>PSA-00237</v>
      </c>
      <c r="BZ56" t="str">
        <v/>
      </c>
      <c r="CA56" t="str">
        <v>RHS-00303</v>
      </c>
      <c r="CB56" t="str">
        <v>3.0.0</v>
      </c>
      <c r="CC56" t="str">
        <v>2025-04-17T20:38:22.057Z</v>
      </c>
    </row>
    <row r="57">
      <c r="A57" t="str">
        <v>54</v>
      </c>
      <c r="B57" t="str">
        <v>10:49:43</v>
      </c>
      <c r="C57" t="str">
        <v>2025-04-19</v>
      </c>
      <c r="D57" t="str">
        <v>Petal_2025_low</v>
      </c>
      <c r="E57" t="str">
        <v>glb and ks</v>
      </c>
      <c r="F57" t="str">
        <v/>
      </c>
      <c r="G57" t="str">
        <v>Cojo</v>
      </c>
      <c r="H57" t="str">
        <v>027</v>
      </c>
      <c r="I57" t="str">
        <v>Top</v>
      </c>
      <c r="J57" t="str">
        <f>1/((1/L57)-(1/K57))</f>
        <v>-0.000109</v>
      </c>
      <c r="K57" t="str">
        <f>AW57+(AX57*AC57)+(AY57*AC57*POWER(V57,2))+(AZ57*AC57*V57)+(BA57*POWER(AC57,2))</f>
        <v>1.900941</v>
      </c>
      <c r="L57" t="str">
        <f>((M57/1000)*(1000-((T57+S57)/2)))/(T57-S57)</f>
        <v>-0.000109</v>
      </c>
      <c r="M57" t="str">
        <f>(AC57*(S57-R57))/(100*U57*(1000-S57))*1000</f>
        <v>-0.001884</v>
      </c>
      <c r="N57" t="str">
        <v>1.288610</v>
      </c>
      <c r="O57" t="str">
        <v>1.288715</v>
      </c>
      <c r="P57" t="str">
        <f>0.61365*EXP((17.502*AA57)/(240.97+AA57))</f>
        <v>3.007024</v>
      </c>
      <c r="Q57" t="str">
        <f>P57-N57</f>
        <v>1.718414</v>
      </c>
      <c r="R57" t="str">
        <v>12.635698</v>
      </c>
      <c r="S57" t="str">
        <v>12.634667</v>
      </c>
      <c r="T57" t="str">
        <f>(P57/AB57)*1000</f>
        <v>29.483519</v>
      </c>
      <c r="U57" t="str">
        <f>V57*AV57</f>
        <v>0.441786</v>
      </c>
      <c r="V57" t="str">
        <v>7.500000</v>
      </c>
      <c r="W57" t="str">
        <v>42.78</v>
      </c>
      <c r="X57" t="str">
        <v>42.79</v>
      </c>
      <c r="Y57" t="str">
        <v>24.09</v>
      </c>
      <c r="Z57" t="str">
        <v>24.07</v>
      </c>
      <c r="AA57" t="str">
        <f>(Z57-Y57)*(Y57*0+0)+Z57</f>
        <v>24.07</v>
      </c>
      <c r="AB57" t="str">
        <v>101.99</v>
      </c>
      <c r="AC57" t="str">
        <v>79.7</v>
      </c>
      <c r="AD57" t="str">
        <v>79.6</v>
      </c>
      <c r="AE57" t="str">
        <v>0.2</v>
      </c>
      <c r="AF57" t="str">
        <v>1271</v>
      </c>
      <c r="AG57" t="str">
        <v>4.066</v>
      </c>
      <c r="AH57" t="str">
        <v>10:45:58</v>
      </c>
      <c r="AI57" t="str">
        <v>2025-04-19</v>
      </c>
      <c r="AJ57" t="str">
        <v>-0.33</v>
      </c>
      <c r="AK57" t="str">
        <v>1</v>
      </c>
      <c r="AL57" t="str">
        <v>0.000</v>
      </c>
      <c r="AM57" t="str">
        <v>-0.000</v>
      </c>
      <c r="AN57" t="str">
        <v>-9999.000</v>
      </c>
      <c r="AO57" t="str">
        <v>0.001</v>
      </c>
      <c r="AP57" t="str">
        <v>0.000</v>
      </c>
      <c r="AQ57" t="str">
        <v>-9999.000</v>
      </c>
      <c r="AR57" t="str">
        <v>1</v>
      </c>
      <c r="AS57" t="str">
        <v>75</v>
      </c>
      <c r="AT57" t="str">
        <v>0.001</v>
      </c>
      <c r="AU57" t="str">
        <v>2.000000</v>
      </c>
      <c r="AV57" t="str">
        <v>0.058905</v>
      </c>
      <c r="AW57" t="str">
        <v>0.000000</v>
      </c>
      <c r="AX57" t="str">
        <v>0.029230</v>
      </c>
      <c r="AY57" t="str">
        <v>0.000000</v>
      </c>
      <c r="AZ57" t="str">
        <v>0.000000</v>
      </c>
      <c r="BA57" t="str">
        <v>-0.000068</v>
      </c>
      <c r="BB57" t="str">
        <v>standard</v>
      </c>
      <c r="BC57" t="str">
        <v>2.470613</v>
      </c>
      <c r="BD57" t="str">
        <v>2.508422</v>
      </c>
      <c r="BE57" t="str">
        <v>1.061304</v>
      </c>
      <c r="BF57" t="str">
        <v>0.757170</v>
      </c>
      <c r="BG57" t="str">
        <v>0.282768</v>
      </c>
      <c r="BH57" t="str">
        <v>-0.000065</v>
      </c>
      <c r="BI57" t="str">
        <v>0.167805</v>
      </c>
      <c r="BJ57" t="str">
        <v>1.221418</v>
      </c>
      <c r="BK57" t="str">
        <v>38.578751</v>
      </c>
      <c r="BL57" t="str">
        <v>0.000143</v>
      </c>
      <c r="BM57" t="str">
        <v>2.400461</v>
      </c>
      <c r="BN57" t="str">
        <v>-0.000053</v>
      </c>
      <c r="BO57" t="str">
        <v>1.000000</v>
      </c>
      <c r="BP57" t="str">
        <v>2.435166</v>
      </c>
      <c r="BQ57" t="str">
        <v>-0.000058</v>
      </c>
      <c r="BR57" t="str">
        <v>1.000000</v>
      </c>
      <c r="BS57" t="str">
        <v>0.601058</v>
      </c>
      <c r="BT57" t="str">
        <v>0.603298</v>
      </c>
      <c r="BU57" t="str">
        <v>0.107219</v>
      </c>
      <c r="BV57" t="str">
        <v>0.000000</v>
      </c>
      <c r="BW57" t="str">
        <v/>
      </c>
      <c r="BX57" t="str">
        <v>PFA-00225</v>
      </c>
      <c r="BY57" t="str">
        <v>PSA-00237</v>
      </c>
      <c r="BZ57" t="str">
        <v/>
      </c>
      <c r="CA57" t="str">
        <v>RHS-00303</v>
      </c>
      <c r="CB57" t="str">
        <v>3.0.0</v>
      </c>
      <c r="CC57" t="str">
        <v>2025-04-17T20:38:22.057Z</v>
      </c>
    </row>
    <row r="58">
      <c r="A58" t="str">
        <v>55</v>
      </c>
      <c r="B58" t="str">
        <v>10:49:58</v>
      </c>
      <c r="C58" t="str">
        <v>2025-04-19</v>
      </c>
      <c r="D58" t="str">
        <v>Petal_2025_low</v>
      </c>
      <c r="E58" t="str">
        <v>glb and ks</v>
      </c>
      <c r="F58" t="str">
        <v/>
      </c>
      <c r="G58" t="str">
        <v>Cojo</v>
      </c>
      <c r="H58" t="str">
        <v>027</v>
      </c>
      <c r="I58" t="str">
        <v>Bottom</v>
      </c>
      <c r="J58" t="str">
        <f>1/((1/L58)-(1/K58))</f>
        <v>0.005069</v>
      </c>
      <c r="K58" t="str">
        <f>AW58+(AX58*AC58)+(AY58*AC58*POWER(V58,2))+(AZ58*AC58*V58)+(BA58*POWER(AC58,2))</f>
        <v>1.900564</v>
      </c>
      <c r="L58" t="str">
        <f>((M58/1000)*(1000-((T58+S58)/2)))/(T58-S58)</f>
        <v>0.005056</v>
      </c>
      <c r="M58" t="str">
        <f>(AC58*(S58-R58))/(100*U58*(1000-S58))*1000</f>
        <v>0.106411</v>
      </c>
      <c r="N58" t="str">
        <v>1.287084</v>
      </c>
      <c r="O58" t="str">
        <v>1.281144</v>
      </c>
      <c r="P58" t="str">
        <f>0.61365*EXP((17.502*AA58)/(240.97+AA58))</f>
        <v>3.384367</v>
      </c>
      <c r="Q58" t="str">
        <f>P58-N58</f>
        <v>2.097284</v>
      </c>
      <c r="R58" t="str">
        <v>12.561928</v>
      </c>
      <c r="S58" t="str">
        <v>12.620168</v>
      </c>
      <c r="T58" t="str">
        <f>(P58/AB58)*1000</f>
        <v>33.184547</v>
      </c>
      <c r="U58" t="str">
        <f>V58*AV58</f>
        <v>0.441786</v>
      </c>
      <c r="V58" t="str">
        <v>7.500000</v>
      </c>
      <c r="W58" t="str">
        <v>42.69</v>
      </c>
      <c r="X58" t="str">
        <v>42.50</v>
      </c>
      <c r="Y58" t="str">
        <v>24.11</v>
      </c>
      <c r="Z58" t="str">
        <v>26.05</v>
      </c>
      <c r="AA58" t="str">
        <f>(Z58-Y58)*(Y58*0+0)+Z58</f>
        <v>26.05</v>
      </c>
      <c r="AB58" t="str">
        <v>101.99</v>
      </c>
      <c r="AC58" t="str">
        <v>79.7</v>
      </c>
      <c r="AD58" t="str">
        <v>79.5</v>
      </c>
      <c r="AE58" t="str">
        <v>0.2</v>
      </c>
      <c r="AF58" t="str">
        <v>1935</v>
      </c>
      <c r="AG58" t="str">
        <v>4.066</v>
      </c>
      <c r="AH58" t="str">
        <v>10:45:58</v>
      </c>
      <c r="AI58" t="str">
        <v>2025-04-19</v>
      </c>
      <c r="AJ58" t="str">
        <v>-0.33</v>
      </c>
      <c r="AK58" t="str">
        <v>1</v>
      </c>
      <c r="AL58" t="str">
        <v>0.000</v>
      </c>
      <c r="AM58" t="str">
        <v>0.000</v>
      </c>
      <c r="AN58" t="str">
        <v>-9999.000</v>
      </c>
      <c r="AO58" t="str">
        <v>-0.001</v>
      </c>
      <c r="AP58" t="str">
        <v>0.003</v>
      </c>
      <c r="AQ58" t="str">
        <v>-9999.000</v>
      </c>
      <c r="AR58" t="str">
        <v>1</v>
      </c>
      <c r="AS58" t="str">
        <v>75</v>
      </c>
      <c r="AT58" t="str">
        <v>0.001</v>
      </c>
      <c r="AU58" t="str">
        <v>2.000000</v>
      </c>
      <c r="AV58" t="str">
        <v>0.058905</v>
      </c>
      <c r="AW58" t="str">
        <v>0.000000</v>
      </c>
      <c r="AX58" t="str">
        <v>0.029230</v>
      </c>
      <c r="AY58" t="str">
        <v>0.000000</v>
      </c>
      <c r="AZ58" t="str">
        <v>0.000000</v>
      </c>
      <c r="BA58" t="str">
        <v>-0.000068</v>
      </c>
      <c r="BB58" t="str">
        <v>standard</v>
      </c>
      <c r="BC58" t="str">
        <v>2.470196</v>
      </c>
      <c r="BD58" t="str">
        <v>2.508287</v>
      </c>
      <c r="BE58" t="str">
        <v>1.061167</v>
      </c>
      <c r="BF58" t="str">
        <v>0.757062</v>
      </c>
      <c r="BG58" t="str">
        <v>0.282601</v>
      </c>
      <c r="BH58" t="str">
        <v>0.023148</v>
      </c>
      <c r="BI58" t="str">
        <v>0.168940</v>
      </c>
      <c r="BJ58" t="str">
        <v>1.803232</v>
      </c>
      <c r="BK58" t="str">
        <v>38.572311</v>
      </c>
      <c r="BL58" t="str">
        <v>0.000153</v>
      </c>
      <c r="BM58" t="str">
        <v>2.400461</v>
      </c>
      <c r="BN58" t="str">
        <v>-0.000053</v>
      </c>
      <c r="BO58" t="str">
        <v>1.000000</v>
      </c>
      <c r="BP58" t="str">
        <v>2.435166</v>
      </c>
      <c r="BQ58" t="str">
        <v>-0.000058</v>
      </c>
      <c r="BR58" t="str">
        <v>1.000000</v>
      </c>
      <c r="BS58" t="str">
        <v>0.601058</v>
      </c>
      <c r="BT58" t="str">
        <v>0.603298</v>
      </c>
      <c r="BU58" t="str">
        <v>0.107219</v>
      </c>
      <c r="BV58" t="str">
        <v>0.000000</v>
      </c>
      <c r="BW58" t="str">
        <v/>
      </c>
      <c r="BX58" t="str">
        <v>PFA-00225</v>
      </c>
      <c r="BY58" t="str">
        <v>PSA-00237</v>
      </c>
      <c r="BZ58" t="str">
        <v/>
      </c>
      <c r="CA58" t="str">
        <v>RHS-00303</v>
      </c>
      <c r="CB58" t="str">
        <v>3.0.0</v>
      </c>
      <c r="CC58" t="str">
        <v>2025-04-17T20:38:22.057Z</v>
      </c>
    </row>
    <row r="59">
      <c r="A59" t="str">
        <v>56</v>
      </c>
      <c r="B59" t="str">
        <v>10:50:18</v>
      </c>
      <c r="C59" t="str">
        <v>2025-04-19</v>
      </c>
      <c r="D59" t="str">
        <v>Petal_2025_low</v>
      </c>
      <c r="E59" t="str">
        <v>glb and ks</v>
      </c>
      <c r="F59" t="str">
        <v/>
      </c>
      <c r="G59" t="str">
        <v>Cojo</v>
      </c>
      <c r="H59" t="str">
        <v>028</v>
      </c>
      <c r="I59" t="str">
        <v>Top</v>
      </c>
      <c r="J59" t="str">
        <f>1/((1/L59)-(1/K59))</f>
        <v>-0.000978</v>
      </c>
      <c r="K59" t="str">
        <f>AW59+(AX59*AC59)+(AY59*AC59*POWER(V59,2))+(AZ59*AC59*V59)+(BA59*POWER(AC59,2))</f>
        <v>1.900631</v>
      </c>
      <c r="L59" t="str">
        <f>((M59/1000)*(1000-((T59+S59)/2)))/(T59-S59)</f>
        <v>-0.000979</v>
      </c>
      <c r="M59" t="str">
        <f>(AC59*(S59-R59))/(100*U59*(1000-S59))*1000</f>
        <v>-0.017623</v>
      </c>
      <c r="N59" t="str">
        <v>1.280964</v>
      </c>
      <c r="O59" t="str">
        <v>1.281948</v>
      </c>
      <c r="P59" t="str">
        <f>0.61365*EXP((17.502*AA59)/(240.97+AA59))</f>
        <v>3.078242</v>
      </c>
      <c r="Q59" t="str">
        <f>P59-N59</f>
        <v>1.797277</v>
      </c>
      <c r="R59" t="str">
        <v>12.568335</v>
      </c>
      <c r="S59" t="str">
        <v>12.558688</v>
      </c>
      <c r="T59" t="str">
        <f>(P59/AB59)*1000</f>
        <v>30.179356</v>
      </c>
      <c r="U59" t="str">
        <f>V59*AV59</f>
        <v>0.441786</v>
      </c>
      <c r="V59" t="str">
        <v>7.500000</v>
      </c>
      <c r="W59" t="str">
        <v>42.44</v>
      </c>
      <c r="X59" t="str">
        <v>42.47</v>
      </c>
      <c r="Y59" t="str">
        <v>24.13</v>
      </c>
      <c r="Z59" t="str">
        <v>24.46</v>
      </c>
      <c r="AA59" t="str">
        <f>(Z59-Y59)*(Y59*0+0)+Z59</f>
        <v>24.46</v>
      </c>
      <c r="AB59" t="str">
        <v>102.00</v>
      </c>
      <c r="AC59" t="str">
        <v>79.7</v>
      </c>
      <c r="AD59" t="str">
        <v>79.6</v>
      </c>
      <c r="AE59" t="str">
        <v>0.2</v>
      </c>
      <c r="AF59" t="str">
        <v>140</v>
      </c>
      <c r="AG59" t="str">
        <v>4.067</v>
      </c>
      <c r="AH59" t="str">
        <v>10:45:58</v>
      </c>
      <c r="AI59" t="str">
        <v>2025-04-19</v>
      </c>
      <c r="AJ59" t="str">
        <v>-0.33</v>
      </c>
      <c r="AK59" t="str">
        <v>1</v>
      </c>
      <c r="AL59" t="str">
        <v>-0.000</v>
      </c>
      <c r="AM59" t="str">
        <v>-0.000</v>
      </c>
      <c r="AN59" t="str">
        <v>-9999.000</v>
      </c>
      <c r="AO59" t="str">
        <v>0.001</v>
      </c>
      <c r="AP59" t="str">
        <v>-0.003</v>
      </c>
      <c r="AQ59" t="str">
        <v>-9999.000</v>
      </c>
      <c r="AR59" t="str">
        <v>1</v>
      </c>
      <c r="AS59" t="str">
        <v>75</v>
      </c>
      <c r="AT59" t="str">
        <v>0.001</v>
      </c>
      <c r="AU59" t="str">
        <v>2.000000</v>
      </c>
      <c r="AV59" t="str">
        <v>0.058905</v>
      </c>
      <c r="AW59" t="str">
        <v>0.000000</v>
      </c>
      <c r="AX59" t="str">
        <v>0.029230</v>
      </c>
      <c r="AY59" t="str">
        <v>0.000000</v>
      </c>
      <c r="AZ59" t="str">
        <v>0.000000</v>
      </c>
      <c r="BA59" t="str">
        <v>-0.000068</v>
      </c>
      <c r="BB59" t="str">
        <v>standard</v>
      </c>
      <c r="BC59" t="str">
        <v>2.470151</v>
      </c>
      <c r="BD59" t="str">
        <v>2.507899</v>
      </c>
      <c r="BE59" t="str">
        <v>1.061191</v>
      </c>
      <c r="BF59" t="str">
        <v>0.757135</v>
      </c>
      <c r="BG59" t="str">
        <v>0.282358</v>
      </c>
      <c r="BH59" t="str">
        <v>0.004066</v>
      </c>
      <c r="BI59" t="str">
        <v>0.170325</v>
      </c>
      <c r="BJ59" t="str">
        <v>0.230362</v>
      </c>
      <c r="BK59" t="str">
        <v>38.570881</v>
      </c>
      <c r="BL59" t="str">
        <v>0.000141</v>
      </c>
      <c r="BM59" t="str">
        <v>2.400461</v>
      </c>
      <c r="BN59" t="str">
        <v>-0.000053</v>
      </c>
      <c r="BO59" t="str">
        <v>1.000000</v>
      </c>
      <c r="BP59" t="str">
        <v>2.435166</v>
      </c>
      <c r="BQ59" t="str">
        <v>-0.000058</v>
      </c>
      <c r="BR59" t="str">
        <v>1.000000</v>
      </c>
      <c r="BS59" t="str">
        <v>0.601058</v>
      </c>
      <c r="BT59" t="str">
        <v>0.603298</v>
      </c>
      <c r="BU59" t="str">
        <v>0.107219</v>
      </c>
      <c r="BV59" t="str">
        <v>0.000000</v>
      </c>
      <c r="BW59" t="str">
        <v/>
      </c>
      <c r="BX59" t="str">
        <v>PFA-00225</v>
      </c>
      <c r="BY59" t="str">
        <v>PSA-00237</v>
      </c>
      <c r="BZ59" t="str">
        <v/>
      </c>
      <c r="CA59" t="str">
        <v>RHS-00303</v>
      </c>
      <c r="CB59" t="str">
        <v>3.0.0</v>
      </c>
      <c r="CC59" t="str">
        <v>2025-04-17T20:38:22.057Z</v>
      </c>
    </row>
    <row r="60">
      <c r="A60" t="str">
        <v>57</v>
      </c>
      <c r="B60" t="str">
        <v>10:50:36</v>
      </c>
      <c r="C60" t="str">
        <v>2025-04-19</v>
      </c>
      <c r="D60" t="str">
        <v>Petal_2025_low</v>
      </c>
      <c r="E60" t="str">
        <v>glb and ks</v>
      </c>
      <c r="F60" t="str">
        <v/>
      </c>
      <c r="G60" t="str">
        <v>Cojo</v>
      </c>
      <c r="H60" t="str">
        <v>028</v>
      </c>
      <c r="I60" t="str">
        <v>Bottom</v>
      </c>
      <c r="J60" t="str">
        <f>1/((1/L60)-(1/K60))</f>
        <v>0.007564</v>
      </c>
      <c r="K60" t="str">
        <f>AW60+(AX60*AC60)+(AY60*AC60*POWER(V60,2))+(AZ60*AC60*V60)+(BA60*POWER(AC60,2))</f>
        <v>1.906289</v>
      </c>
      <c r="L60" t="str">
        <f>((M60/1000)*(1000-((T60+S60)/2)))/(T60-S60)</f>
        <v>0.007534</v>
      </c>
      <c r="M60" t="str">
        <f>(AC60*(S60-R60))/(100*U60*(1000-S60))*1000</f>
        <v>0.133180</v>
      </c>
      <c r="N60" t="str">
        <v>1.287137</v>
      </c>
      <c r="O60" t="str">
        <v>1.279732</v>
      </c>
      <c r="P60" t="str">
        <f>0.61365*EXP((17.502*AA60)/(240.97+AA60))</f>
        <v>3.051790</v>
      </c>
      <c r="Q60" t="str">
        <f>P60-N60</f>
        <v>1.764653</v>
      </c>
      <c r="R60" t="str">
        <v>12.547464</v>
      </c>
      <c r="S60" t="str">
        <v>12.620072</v>
      </c>
      <c r="T60" t="str">
        <f>(P60/AB60)*1000</f>
        <v>29.922077</v>
      </c>
      <c r="U60" t="str">
        <f>V60*AV60</f>
        <v>0.441786</v>
      </c>
      <c r="V60" t="str">
        <v>7.500000</v>
      </c>
      <c r="W60" t="str">
        <v>42.60</v>
      </c>
      <c r="X60" t="str">
        <v>42.36</v>
      </c>
      <c r="Y60" t="str">
        <v>24.15</v>
      </c>
      <c r="Z60" t="str">
        <v>24.31</v>
      </c>
      <c r="AA60" t="str">
        <f>(Z60-Y60)*(Y60*0+0)+Z60</f>
        <v>24.31</v>
      </c>
      <c r="AB60" t="str">
        <v>101.99</v>
      </c>
      <c r="AC60" t="str">
        <v>80.0</v>
      </c>
      <c r="AD60" t="str">
        <v>79.7</v>
      </c>
      <c r="AE60" t="str">
        <v>0.3</v>
      </c>
      <c r="AF60" t="str">
        <v>142</v>
      </c>
      <c r="AG60" t="str">
        <v>4.066</v>
      </c>
      <c r="AH60" t="str">
        <v>10:45:58</v>
      </c>
      <c r="AI60" t="str">
        <v>2025-04-19</v>
      </c>
      <c r="AJ60" t="str">
        <v>-0.33</v>
      </c>
      <c r="AK60" t="str">
        <v>1</v>
      </c>
      <c r="AL60" t="str">
        <v>0.000</v>
      </c>
      <c r="AM60" t="str">
        <v>0.001</v>
      </c>
      <c r="AN60" t="str">
        <v>-9999.000</v>
      </c>
      <c r="AO60" t="str">
        <v>-0.006</v>
      </c>
      <c r="AP60" t="str">
        <v>-0.003</v>
      </c>
      <c r="AQ60" t="str">
        <v>-9999.000</v>
      </c>
      <c r="AR60" t="str">
        <v>1</v>
      </c>
      <c r="AS60" t="str">
        <v>75</v>
      </c>
      <c r="AT60" t="str">
        <v>0.001</v>
      </c>
      <c r="AU60" t="str">
        <v>2.000000</v>
      </c>
      <c r="AV60" t="str">
        <v>0.058905</v>
      </c>
      <c r="AW60" t="str">
        <v>0.000000</v>
      </c>
      <c r="AX60" t="str">
        <v>0.029230</v>
      </c>
      <c r="AY60" t="str">
        <v>0.000000</v>
      </c>
      <c r="AZ60" t="str">
        <v>0.000000</v>
      </c>
      <c r="BA60" t="str">
        <v>-0.000068</v>
      </c>
      <c r="BB60" t="str">
        <v>standard</v>
      </c>
      <c r="BC60" t="str">
        <v>2.469990</v>
      </c>
      <c r="BD60" t="str">
        <v>2.508145</v>
      </c>
      <c r="BE60" t="str">
        <v>1.063251</v>
      </c>
      <c r="BF60" t="str">
        <v>0.757459</v>
      </c>
      <c r="BG60" t="str">
        <v>0.282196</v>
      </c>
      <c r="BH60" t="str">
        <v>0.002212</v>
      </c>
      <c r="BI60" t="str">
        <v>0.171597</v>
      </c>
      <c r="BJ60" t="str">
        <v>0.231335</v>
      </c>
      <c r="BK60" t="str">
        <v>38.559078</v>
      </c>
      <c r="BL60" t="str">
        <v>0.000143</v>
      </c>
      <c r="BM60" t="str">
        <v>2.400461</v>
      </c>
      <c r="BN60" t="str">
        <v>-0.000053</v>
      </c>
      <c r="BO60" t="str">
        <v>1.000000</v>
      </c>
      <c r="BP60" t="str">
        <v>2.435166</v>
      </c>
      <c r="BQ60" t="str">
        <v>-0.000058</v>
      </c>
      <c r="BR60" t="str">
        <v>1.000000</v>
      </c>
      <c r="BS60" t="str">
        <v>0.601058</v>
      </c>
      <c r="BT60" t="str">
        <v>0.603298</v>
      </c>
      <c r="BU60" t="str">
        <v>0.107219</v>
      </c>
      <c r="BV60" t="str">
        <v>0.000000</v>
      </c>
      <c r="BW60" t="str">
        <v/>
      </c>
      <c r="BX60" t="str">
        <v>PFA-00225</v>
      </c>
      <c r="BY60" t="str">
        <v>PSA-00237</v>
      </c>
      <c r="BZ60" t="str">
        <v/>
      </c>
      <c r="CA60" t="str">
        <v>RHS-00303</v>
      </c>
      <c r="CB60" t="str">
        <v>3.0.0</v>
      </c>
      <c r="CC60" t="str">
        <v>2025-04-17T20:38:22.057Z</v>
      </c>
    </row>
    <row r="61">
      <c r="A61" t="str">
        <v>58</v>
      </c>
      <c r="B61" t="str">
        <v>10:51:22</v>
      </c>
      <c r="C61" t="str">
        <v>2025-04-19</v>
      </c>
      <c r="D61" t="str">
        <v>Petal_2025_low</v>
      </c>
      <c r="E61" t="str">
        <v>glb and ks</v>
      </c>
      <c r="F61" t="str">
        <v/>
      </c>
      <c r="G61" t="str">
        <v>Cojo</v>
      </c>
      <c r="H61" t="str">
        <v>029</v>
      </c>
      <c r="I61" t="str">
        <v>Top</v>
      </c>
      <c r="J61" t="str">
        <f>1/((1/L61)-(1/K61))</f>
        <v>0.002378</v>
      </c>
      <c r="K61" t="str">
        <f>AW61+(AX61*AC61)+(AY61*AC61*POWER(V61,2))+(AZ61*AC61*V61)+(BA61*POWER(AC61,2))</f>
        <v>1.905230</v>
      </c>
      <c r="L61" t="str">
        <f>((M61/1000)*(1000-((T61+S61)/2)))/(T61-S61)</f>
        <v>0.002375</v>
      </c>
      <c r="M61" t="str">
        <f>(AC61*(S61-R61))/(100*U61*(1000-S61))*1000</f>
        <v>0.047346</v>
      </c>
      <c r="N61" t="str">
        <v>1.279998</v>
      </c>
      <c r="O61" t="str">
        <v>1.277364</v>
      </c>
      <c r="P61" t="str">
        <f>0.61365*EXP((17.502*AA61)/(240.97+AA61))</f>
        <v>3.268039</v>
      </c>
      <c r="Q61" t="str">
        <f>P61-N61</f>
        <v>1.988041</v>
      </c>
      <c r="R61" t="str">
        <v>12.524709</v>
      </c>
      <c r="S61" t="str">
        <v>12.550542</v>
      </c>
      <c r="T61" t="str">
        <f>(P61/AB61)*1000</f>
        <v>32.043530</v>
      </c>
      <c r="U61" t="str">
        <f>V61*AV61</f>
        <v>0.441786</v>
      </c>
      <c r="V61" t="str">
        <v>7.500000</v>
      </c>
      <c r="W61" t="str">
        <v>42.23</v>
      </c>
      <c r="X61" t="str">
        <v>42.14</v>
      </c>
      <c r="Y61" t="str">
        <v>24.20</v>
      </c>
      <c r="Z61" t="str">
        <v>25.46</v>
      </c>
      <c r="AA61" t="str">
        <f>(Z61-Y61)*(Y61*0+0)+Z61</f>
        <v>25.46</v>
      </c>
      <c r="AB61" t="str">
        <v>101.99</v>
      </c>
      <c r="AC61" t="str">
        <v>80.0</v>
      </c>
      <c r="AD61" t="str">
        <v>79.3</v>
      </c>
      <c r="AE61" t="str">
        <v>0.8</v>
      </c>
      <c r="AF61" t="str">
        <v>1824</v>
      </c>
      <c r="AG61" t="str">
        <v>4.065</v>
      </c>
      <c r="AH61" t="str">
        <v>10:45:58</v>
      </c>
      <c r="AI61" t="str">
        <v>2025-04-19</v>
      </c>
      <c r="AJ61" t="str">
        <v>-0.33</v>
      </c>
      <c r="AK61" t="str">
        <v>1</v>
      </c>
      <c r="AL61" t="str">
        <v>-0.000</v>
      </c>
      <c r="AM61" t="str">
        <v>0.000</v>
      </c>
      <c r="AN61" t="str">
        <v>0.002</v>
      </c>
      <c r="AO61" t="str">
        <v>0.001</v>
      </c>
      <c r="AP61" t="str">
        <v>0.005</v>
      </c>
      <c r="AQ61" t="str">
        <v>0.004</v>
      </c>
      <c r="AR61" t="str">
        <v>1</v>
      </c>
      <c r="AS61" t="str">
        <v>75</v>
      </c>
      <c r="AT61" t="str">
        <v>0.001</v>
      </c>
      <c r="AU61" t="str">
        <v>2.000000</v>
      </c>
      <c r="AV61" t="str">
        <v>0.058905</v>
      </c>
      <c r="AW61" t="str">
        <v>0.000000</v>
      </c>
      <c r="AX61" t="str">
        <v>0.029230</v>
      </c>
      <c r="AY61" t="str">
        <v>0.000000</v>
      </c>
      <c r="AZ61" t="str">
        <v>0.000000</v>
      </c>
      <c r="BA61" t="str">
        <v>-0.000068</v>
      </c>
      <c r="BB61" t="str">
        <v>standard</v>
      </c>
      <c r="BC61" t="str">
        <v>2.469671</v>
      </c>
      <c r="BD61" t="str">
        <v>2.507579</v>
      </c>
      <c r="BE61" t="str">
        <v>1.062865</v>
      </c>
      <c r="BF61" t="str">
        <v>0.756632</v>
      </c>
      <c r="BG61" t="str">
        <v>0.281589</v>
      </c>
      <c r="BH61" t="str">
        <v>0.015069</v>
      </c>
      <c r="BI61" t="str">
        <v>0.174797</v>
      </c>
      <c r="BJ61" t="str">
        <v>1.706067</v>
      </c>
      <c r="BK61" t="str">
        <v>38.530113</v>
      </c>
      <c r="BL61" t="str">
        <v>0.000144</v>
      </c>
      <c r="BM61" t="str">
        <v>2.400461</v>
      </c>
      <c r="BN61" t="str">
        <v>-0.000053</v>
      </c>
      <c r="BO61" t="str">
        <v>1.000000</v>
      </c>
      <c r="BP61" t="str">
        <v>2.435166</v>
      </c>
      <c r="BQ61" t="str">
        <v>-0.000058</v>
      </c>
      <c r="BR61" t="str">
        <v>1.000000</v>
      </c>
      <c r="BS61" t="str">
        <v>0.601058</v>
      </c>
      <c r="BT61" t="str">
        <v>0.603298</v>
      </c>
      <c r="BU61" t="str">
        <v>0.107219</v>
      </c>
      <c r="BV61" t="str">
        <v>0.000000</v>
      </c>
      <c r="BW61" t="str">
        <v/>
      </c>
      <c r="BX61" t="str">
        <v>PFA-00225</v>
      </c>
      <c r="BY61" t="str">
        <v>PSA-00237</v>
      </c>
      <c r="BZ61" t="str">
        <v/>
      </c>
      <c r="CA61" t="str">
        <v>RHS-00303</v>
      </c>
      <c r="CB61" t="str">
        <v>3.0.0</v>
      </c>
      <c r="CC61" t="str">
        <v>2025-04-17T20:38:22.057Z</v>
      </c>
    </row>
    <row r="62">
      <c r="A62" t="str">
        <v>59</v>
      </c>
      <c r="B62" t="str">
        <v>10:51:52</v>
      </c>
      <c r="C62" t="str">
        <v>2025-04-19</v>
      </c>
      <c r="D62" t="str">
        <v>Petal_2025_low</v>
      </c>
      <c r="E62" t="str">
        <v>glb and ks</v>
      </c>
      <c r="F62" t="str">
        <v/>
      </c>
      <c r="G62" t="str">
        <v>Cojo</v>
      </c>
      <c r="H62" t="str">
        <v>029</v>
      </c>
      <c r="I62" t="str">
        <v>Bottom</v>
      </c>
      <c r="J62" t="str">
        <f>1/((1/L62)-(1/K62))</f>
        <v>0.000953</v>
      </c>
      <c r="K62" t="str">
        <f>AW62+(AX62*AC62)+(AY62*AC62*POWER(V62,2))+(AZ62*AC62*V62)+(BA62*POWER(AC62,2))</f>
        <v>1.904817</v>
      </c>
      <c r="L62" t="str">
        <f>((M62/1000)*(1000-((T62+S62)/2)))/(T62-S62)</f>
        <v>0.000952</v>
      </c>
      <c r="M62" t="str">
        <f>(AC62*(S62-R62))/(100*U62*(1000-S62))*1000</f>
        <v>0.016623</v>
      </c>
      <c r="N62" t="str">
        <v>1.281812</v>
      </c>
      <c r="O62" t="str">
        <v>1.280887</v>
      </c>
      <c r="P62" t="str">
        <f>0.61365*EXP((17.502*AA62)/(240.97+AA62))</f>
        <v>3.024347</v>
      </c>
      <c r="Q62" t="str">
        <f>P62-N62</f>
        <v>1.742535</v>
      </c>
      <c r="R62" t="str">
        <v>12.558825</v>
      </c>
      <c r="S62" t="str">
        <v>12.567897</v>
      </c>
      <c r="T62" t="str">
        <f>(P62/AB62)*1000</f>
        <v>29.653078</v>
      </c>
      <c r="U62" t="str">
        <f>V62*AV62</f>
        <v>0.441786</v>
      </c>
      <c r="V62" t="str">
        <v>7.500000</v>
      </c>
      <c r="W62" t="str">
        <v>42.21</v>
      </c>
      <c r="X62" t="str">
        <v>42.18</v>
      </c>
      <c r="Y62" t="str">
        <v>24.23</v>
      </c>
      <c r="Z62" t="str">
        <v>24.16</v>
      </c>
      <c r="AA62" t="str">
        <f>(Z62-Y62)*(Y62*0+0)+Z62</f>
        <v>24.16</v>
      </c>
      <c r="AB62" t="str">
        <v>101.99</v>
      </c>
      <c r="AC62" t="str">
        <v>79.9</v>
      </c>
      <c r="AD62" t="str">
        <v>79.6</v>
      </c>
      <c r="AE62" t="str">
        <v>0.5</v>
      </c>
      <c r="AF62" t="str">
        <v>132</v>
      </c>
      <c r="AG62" t="str">
        <v>4.064</v>
      </c>
      <c r="AH62" t="str">
        <v>10:45:58</v>
      </c>
      <c r="AI62" t="str">
        <v>2025-04-19</v>
      </c>
      <c r="AJ62" t="str">
        <v>-0.33</v>
      </c>
      <c r="AK62" t="str">
        <v>1</v>
      </c>
      <c r="AL62" t="str">
        <v>0.001</v>
      </c>
      <c r="AM62" t="str">
        <v>0.001</v>
      </c>
      <c r="AN62" t="str">
        <v>-9999.000</v>
      </c>
      <c r="AO62" t="str">
        <v>-0.001</v>
      </c>
      <c r="AP62" t="str">
        <v>-0.003</v>
      </c>
      <c r="AQ62" t="str">
        <v>-9999.000</v>
      </c>
      <c r="AR62" t="str">
        <v>1</v>
      </c>
      <c r="AS62" t="str">
        <v>75</v>
      </c>
      <c r="AT62" t="str">
        <v>0.001</v>
      </c>
      <c r="AU62" t="str">
        <v>2.000000</v>
      </c>
      <c r="AV62" t="str">
        <v>0.058905</v>
      </c>
      <c r="AW62" t="str">
        <v>0.000000</v>
      </c>
      <c r="AX62" t="str">
        <v>0.029230</v>
      </c>
      <c r="AY62" t="str">
        <v>0.000000</v>
      </c>
      <c r="AZ62" t="str">
        <v>0.000000</v>
      </c>
      <c r="BA62" t="str">
        <v>-0.000068</v>
      </c>
      <c r="BB62" t="str">
        <v>standard</v>
      </c>
      <c r="BC62" t="str">
        <v>2.469719</v>
      </c>
      <c r="BD62" t="str">
        <v>2.507544</v>
      </c>
      <c r="BE62" t="str">
        <v>1.062714</v>
      </c>
      <c r="BF62" t="str">
        <v>0.757117</v>
      </c>
      <c r="BG62" t="str">
        <v>0.281240</v>
      </c>
      <c r="BH62" t="str">
        <v>-0.000548</v>
      </c>
      <c r="BI62" t="str">
        <v>0.176873</v>
      </c>
      <c r="BJ62" t="str">
        <v>0.222920</v>
      </c>
      <c r="BK62" t="str">
        <v>38.515808</v>
      </c>
      <c r="BL62" t="str">
        <v>0.000148</v>
      </c>
      <c r="BM62" t="str">
        <v>2.400461</v>
      </c>
      <c r="BN62" t="str">
        <v>-0.000053</v>
      </c>
      <c r="BO62" t="str">
        <v>1.000000</v>
      </c>
      <c r="BP62" t="str">
        <v>2.435166</v>
      </c>
      <c r="BQ62" t="str">
        <v>-0.000058</v>
      </c>
      <c r="BR62" t="str">
        <v>1.000000</v>
      </c>
      <c r="BS62" t="str">
        <v>0.601058</v>
      </c>
      <c r="BT62" t="str">
        <v>0.603298</v>
      </c>
      <c r="BU62" t="str">
        <v>0.107219</v>
      </c>
      <c r="BV62" t="str">
        <v>0.000000</v>
      </c>
      <c r="BW62" t="str">
        <v/>
      </c>
      <c r="BX62" t="str">
        <v>PFA-00225</v>
      </c>
      <c r="BY62" t="str">
        <v>PSA-00237</v>
      </c>
      <c r="BZ62" t="str">
        <v/>
      </c>
      <c r="CA62" t="str">
        <v>RHS-00303</v>
      </c>
      <c r="CB62" t="str">
        <v>3.0.0</v>
      </c>
      <c r="CC62" t="str">
        <v>2025-04-17T20:38:22.057Z</v>
      </c>
    </row>
    <row r="63">
      <c r="A63" t="str">
        <v>60</v>
      </c>
      <c r="B63" t="str">
        <v>10:52:43</v>
      </c>
      <c r="C63" t="str">
        <v>2025-04-19</v>
      </c>
      <c r="D63" t="str">
        <v>Petal_2025_low</v>
      </c>
      <c r="E63" t="str">
        <v>glb and ks</v>
      </c>
      <c r="F63" t="str">
        <v/>
      </c>
      <c r="G63" t="str">
        <v>Cojo</v>
      </c>
      <c r="H63" t="str">
        <v>030</v>
      </c>
      <c r="I63" t="str">
        <v>Top</v>
      </c>
      <c r="J63" t="str">
        <f>1/((1/L63)-(1/K63))</f>
        <v>0.001535</v>
      </c>
      <c r="K63" t="str">
        <f>AW63+(AX63*AC63)+(AY63*AC63*POWER(V63,2))+(AZ63*AC63*V63)+(BA63*POWER(AC63,2))</f>
        <v>1.899436</v>
      </c>
      <c r="L63" t="str">
        <f>((M63/1000)*(1000-((T63+S63)/2)))/(T63-S63)</f>
        <v>0.001534</v>
      </c>
      <c r="M63" t="str">
        <f>(AC63*(S63-R63))/(100*U63*(1000-S63))*1000</f>
        <v>0.035225</v>
      </c>
      <c r="N63" t="str">
        <v>1.281706</v>
      </c>
      <c r="O63" t="str">
        <v>1.279738</v>
      </c>
      <c r="P63" t="str">
        <f>0.61365*EXP((17.502*AA63)/(240.97+AA63))</f>
        <v>3.568697</v>
      </c>
      <c r="Q63" t="str">
        <f>P63-N63</f>
        <v>2.286991</v>
      </c>
      <c r="R63" t="str">
        <v>12.547678</v>
      </c>
      <c r="S63" t="str">
        <v>12.566974</v>
      </c>
      <c r="T63" t="str">
        <f>(P63/AB63)*1000</f>
        <v>34.990658</v>
      </c>
      <c r="U63" t="str">
        <f>V63*AV63</f>
        <v>0.441786</v>
      </c>
      <c r="V63" t="str">
        <v>7.500000</v>
      </c>
      <c r="W63" t="str">
        <v>42.12</v>
      </c>
      <c r="X63" t="str">
        <v>42.06</v>
      </c>
      <c r="Y63" t="str">
        <v>24.26</v>
      </c>
      <c r="Z63" t="str">
        <v>26.95</v>
      </c>
      <c r="AA63" t="str">
        <f>(Z63-Y63)*(Y63*0+0)+Z63</f>
        <v>26.95</v>
      </c>
      <c r="AB63" t="str">
        <v>101.99</v>
      </c>
      <c r="AC63" t="str">
        <v>79.6</v>
      </c>
      <c r="AD63" t="str">
        <v>79.7</v>
      </c>
      <c r="AE63" t="str">
        <v>-0.1</v>
      </c>
      <c r="AF63" t="str">
        <v>2023</v>
      </c>
      <c r="AG63" t="str">
        <v>4.064</v>
      </c>
      <c r="AH63" t="str">
        <v>10:45:58</v>
      </c>
      <c r="AI63" t="str">
        <v>2025-04-19</v>
      </c>
      <c r="AJ63" t="str">
        <v>-0.33</v>
      </c>
      <c r="AK63" t="str">
        <v>1</v>
      </c>
      <c r="AL63" t="str">
        <v>0.001</v>
      </c>
      <c r="AM63" t="str">
        <v>-0.000</v>
      </c>
      <c r="AN63" t="str">
        <v>-9999.000</v>
      </c>
      <c r="AO63" t="str">
        <v>-0.001</v>
      </c>
      <c r="AP63" t="str">
        <v>-0.002</v>
      </c>
      <c r="AQ63" t="str">
        <v>-9999.000</v>
      </c>
      <c r="AR63" t="str">
        <v>1</v>
      </c>
      <c r="AS63" t="str">
        <v>75</v>
      </c>
      <c r="AT63" t="str">
        <v>0.001</v>
      </c>
      <c r="AU63" t="str">
        <v>2.000000</v>
      </c>
      <c r="AV63" t="str">
        <v>0.058905</v>
      </c>
      <c r="AW63" t="str">
        <v>0.000000</v>
      </c>
      <c r="AX63" t="str">
        <v>0.029230</v>
      </c>
      <c r="AY63" t="str">
        <v>0.000000</v>
      </c>
      <c r="AZ63" t="str">
        <v>0.000000</v>
      </c>
      <c r="BA63" t="str">
        <v>-0.000068</v>
      </c>
      <c r="BB63" t="str">
        <v>standard</v>
      </c>
      <c r="BC63" t="str">
        <v>2.469536</v>
      </c>
      <c r="BD63" t="str">
        <v>2.507406</v>
      </c>
      <c r="BE63" t="str">
        <v>1.060757</v>
      </c>
      <c r="BF63" t="str">
        <v>0.757431</v>
      </c>
      <c r="BG63" t="str">
        <v>0.280864</v>
      </c>
      <c r="BH63" t="str">
        <v>0.032110</v>
      </c>
      <c r="BI63" t="str">
        <v>0.180288</v>
      </c>
      <c r="BJ63" t="str">
        <v>1.880597</v>
      </c>
      <c r="BK63" t="str">
        <v>38.477898</v>
      </c>
      <c r="BL63" t="str">
        <v>0.000142</v>
      </c>
      <c r="BM63" t="str">
        <v>2.400461</v>
      </c>
      <c r="BN63" t="str">
        <v>-0.000053</v>
      </c>
      <c r="BO63" t="str">
        <v>1.000000</v>
      </c>
      <c r="BP63" t="str">
        <v>2.435166</v>
      </c>
      <c r="BQ63" t="str">
        <v>-0.000058</v>
      </c>
      <c r="BR63" t="str">
        <v>1.000000</v>
      </c>
      <c r="BS63" t="str">
        <v>0.601058</v>
      </c>
      <c r="BT63" t="str">
        <v>0.603298</v>
      </c>
      <c r="BU63" t="str">
        <v>0.107219</v>
      </c>
      <c r="BV63" t="str">
        <v>0.000000</v>
      </c>
      <c r="BW63" t="str">
        <v/>
      </c>
      <c r="BX63" t="str">
        <v>PFA-00225</v>
      </c>
      <c r="BY63" t="str">
        <v>PSA-00237</v>
      </c>
      <c r="BZ63" t="str">
        <v/>
      </c>
      <c r="CA63" t="str">
        <v>RHS-00303</v>
      </c>
      <c r="CB63" t="str">
        <v>3.0.0</v>
      </c>
      <c r="CC63" t="str">
        <v>2025-04-17T20:38:22.057Z</v>
      </c>
    </row>
    <row r="64">
      <c r="A64" t="str">
        <v>61</v>
      </c>
      <c r="B64" t="str">
        <v>10:53:09</v>
      </c>
      <c r="C64" t="str">
        <v>2025-04-19</v>
      </c>
      <c r="D64" t="str">
        <v>Petal_2025_low</v>
      </c>
      <c r="E64" t="str">
        <v>glb and ks</v>
      </c>
      <c r="F64" t="str">
        <v/>
      </c>
      <c r="G64" t="str">
        <v>Cojo</v>
      </c>
      <c r="H64" t="str">
        <v>030</v>
      </c>
      <c r="I64" t="str">
        <v>Bottom</v>
      </c>
      <c r="J64" t="str">
        <f>1/((1/L64)-(1/K64))</f>
        <v>0.002752</v>
      </c>
      <c r="K64" t="str">
        <f>AW64+(AX64*AC64)+(AY64*AC64*POWER(V64,2))+(AZ64*AC64*V64)+(BA64*POWER(AC64,2))</f>
        <v>1.901243</v>
      </c>
      <c r="L64" t="str">
        <f>((M64/1000)*(1000-((T64+S64)/2)))/(T64-S64)</f>
        <v>0.002748</v>
      </c>
      <c r="M64" t="str">
        <f>(AC64*(S64-R64))/(100*U64*(1000-S64))*1000</f>
        <v>0.049361</v>
      </c>
      <c r="N64" t="str">
        <v>1.282084</v>
      </c>
      <c r="O64" t="str">
        <v>1.279330</v>
      </c>
      <c r="P64" t="str">
        <f>0.61365*EXP((17.502*AA64)/(240.97+AA64))</f>
        <v>3.074493</v>
      </c>
      <c r="Q64" t="str">
        <f>P64-N64</f>
        <v>1.792409</v>
      </c>
      <c r="R64" t="str">
        <v>12.544607</v>
      </c>
      <c r="S64" t="str">
        <v>12.571611</v>
      </c>
      <c r="T64" t="str">
        <f>(P64/AB64)*1000</f>
        <v>30.147261</v>
      </c>
      <c r="U64" t="str">
        <f>V64*AV64</f>
        <v>0.441786</v>
      </c>
      <c r="V64" t="str">
        <v>7.500000</v>
      </c>
      <c r="W64" t="str">
        <v>42.09</v>
      </c>
      <c r="X64" t="str">
        <v>42.00</v>
      </c>
      <c r="Y64" t="str">
        <v>24.28</v>
      </c>
      <c r="Z64" t="str">
        <v>24.44</v>
      </c>
      <c r="AA64" t="str">
        <f>(Z64-Y64)*(Y64*0+0)+Z64</f>
        <v>24.44</v>
      </c>
      <c r="AB64" t="str">
        <v>101.98</v>
      </c>
      <c r="AC64" t="str">
        <v>79.7</v>
      </c>
      <c r="AD64" t="str">
        <v>79.6</v>
      </c>
      <c r="AE64" t="str">
        <v>0.2</v>
      </c>
      <c r="AF64" t="str">
        <v>120</v>
      </c>
      <c r="AG64" t="str">
        <v>4.063</v>
      </c>
      <c r="AH64" t="str">
        <v>10:45:58</v>
      </c>
      <c r="AI64" t="str">
        <v>2025-04-19</v>
      </c>
      <c r="AJ64" t="str">
        <v>-0.33</v>
      </c>
      <c r="AK64" t="str">
        <v>1</v>
      </c>
      <c r="AL64" t="str">
        <v>0.000</v>
      </c>
      <c r="AM64" t="str">
        <v>0.000</v>
      </c>
      <c r="AN64" t="str">
        <v>-9999.000</v>
      </c>
      <c r="AO64" t="str">
        <v>0.005</v>
      </c>
      <c r="AP64" t="str">
        <v>0.001</v>
      </c>
      <c r="AQ64" t="str">
        <v>-9999.000</v>
      </c>
      <c r="AR64" t="str">
        <v>1</v>
      </c>
      <c r="AS64" t="str">
        <v>75</v>
      </c>
      <c r="AT64" t="str">
        <v>0.001</v>
      </c>
      <c r="AU64" t="str">
        <v>2.000000</v>
      </c>
      <c r="AV64" t="str">
        <v>0.058905</v>
      </c>
      <c r="AW64" t="str">
        <v>0.000000</v>
      </c>
      <c r="AX64" t="str">
        <v>0.029230</v>
      </c>
      <c r="AY64" t="str">
        <v>0.000000</v>
      </c>
      <c r="AZ64" t="str">
        <v>0.000000</v>
      </c>
      <c r="BA64" t="str">
        <v>-0.000068</v>
      </c>
      <c r="BB64" t="str">
        <v>standard</v>
      </c>
      <c r="BC64" t="str">
        <v>2.469448</v>
      </c>
      <c r="BD64" t="str">
        <v>2.507353</v>
      </c>
      <c r="BE64" t="str">
        <v>1.061414</v>
      </c>
      <c r="BF64" t="str">
        <v>0.757195</v>
      </c>
      <c r="BG64" t="str">
        <v>0.280663</v>
      </c>
      <c r="BH64" t="str">
        <v>0.002049</v>
      </c>
      <c r="BI64" t="str">
        <v>0.182092</v>
      </c>
      <c r="BJ64" t="str">
        <v>0.212366</v>
      </c>
      <c r="BK64" t="str">
        <v>38.469673</v>
      </c>
      <c r="BL64" t="str">
        <v>0.000139</v>
      </c>
      <c r="BM64" t="str">
        <v>2.400461</v>
      </c>
      <c r="BN64" t="str">
        <v>-0.000053</v>
      </c>
      <c r="BO64" t="str">
        <v>1.000000</v>
      </c>
      <c r="BP64" t="str">
        <v>2.435166</v>
      </c>
      <c r="BQ64" t="str">
        <v>-0.000058</v>
      </c>
      <c r="BR64" t="str">
        <v>1.000000</v>
      </c>
      <c r="BS64" t="str">
        <v>0.601058</v>
      </c>
      <c r="BT64" t="str">
        <v>0.603298</v>
      </c>
      <c r="BU64" t="str">
        <v>0.107219</v>
      </c>
      <c r="BV64" t="str">
        <v>0.000000</v>
      </c>
      <c r="BW64" t="str">
        <v/>
      </c>
      <c r="BX64" t="str">
        <v>PFA-00225</v>
      </c>
      <c r="BY64" t="str">
        <v>PSA-00237</v>
      </c>
      <c r="BZ64" t="str">
        <v/>
      </c>
      <c r="CA64" t="str">
        <v>RHS-00303</v>
      </c>
      <c r="CB64" t="str">
        <v>3.0.0</v>
      </c>
      <c r="CC64" t="str">
        <v>2025-04-17T20:38:22.057Z</v>
      </c>
    </row>
    <row r="65">
      <c r="A65" t="str">
        <v>62</v>
      </c>
      <c r="B65" t="str">
        <v>10:53:54</v>
      </c>
      <c r="C65" t="str">
        <v>2025-04-19</v>
      </c>
      <c r="D65" t="str">
        <v>Petal_2025_low</v>
      </c>
      <c r="E65" t="str">
        <v>glb and ks</v>
      </c>
      <c r="F65" t="str">
        <v/>
      </c>
      <c r="G65" t="str">
        <v>Cojo</v>
      </c>
      <c r="H65" t="str">
        <v>031</v>
      </c>
      <c r="I65" t="str">
        <v>Top</v>
      </c>
      <c r="J65" t="str">
        <f>1/((1/L65)-(1/K65))</f>
        <v>-0.001845</v>
      </c>
      <c r="K65" t="str">
        <f>AW65+(AX65*AC65)+(AY65*AC65*POWER(V65,2))+(AZ65*AC65*V65)+(BA65*POWER(AC65,2))</f>
        <v>1.901468</v>
      </c>
      <c r="L65" t="str">
        <f>((M65/1000)*(1000-((T65+S65)/2)))/(T65-S65)</f>
        <v>-0.001847</v>
      </c>
      <c r="M65" t="str">
        <f>(AC65*(S65-R65))/(100*U65*(1000-S65))*1000</f>
        <v>-0.034901</v>
      </c>
      <c r="N65" t="str">
        <v>1.271116</v>
      </c>
      <c r="O65" t="str">
        <v>1.273063</v>
      </c>
      <c r="P65" t="str">
        <f>0.61365*EXP((17.502*AA65)/(240.97+AA65))</f>
        <v>3.156146</v>
      </c>
      <c r="Q65" t="str">
        <f>P65-N65</f>
        <v>1.885030</v>
      </c>
      <c r="R65" t="str">
        <v>12.483180</v>
      </c>
      <c r="S65" t="str">
        <v>12.464087</v>
      </c>
      <c r="T65" t="str">
        <f>(P65/AB65)*1000</f>
        <v>30.947994</v>
      </c>
      <c r="U65" t="str">
        <f>V65*AV65</f>
        <v>0.441786</v>
      </c>
      <c r="V65" t="str">
        <v>7.500000</v>
      </c>
      <c r="W65" t="str">
        <v>41.63</v>
      </c>
      <c r="X65" t="str">
        <v>41.69</v>
      </c>
      <c r="Y65" t="str">
        <v>24.32</v>
      </c>
      <c r="Z65" t="str">
        <v>24.88</v>
      </c>
      <c r="AA65" t="str">
        <f>(Z65-Y65)*(Y65*0+0)+Z65</f>
        <v>24.88</v>
      </c>
      <c r="AB65" t="str">
        <v>101.98</v>
      </c>
      <c r="AC65" t="str">
        <v>79.7</v>
      </c>
      <c r="AD65" t="str">
        <v>79.6</v>
      </c>
      <c r="AE65" t="str">
        <v>0.2</v>
      </c>
      <c r="AF65" t="str">
        <v>1427</v>
      </c>
      <c r="AG65" t="str">
        <v>4.063</v>
      </c>
      <c r="AH65" t="str">
        <v>10:45:58</v>
      </c>
      <c r="AI65" t="str">
        <v>2025-04-19</v>
      </c>
      <c r="AJ65" t="str">
        <v>-0.33</v>
      </c>
      <c r="AK65" t="str">
        <v>1</v>
      </c>
      <c r="AL65" t="str">
        <v>-0.000</v>
      </c>
      <c r="AM65" t="str">
        <v>-0.001</v>
      </c>
      <c r="AN65" t="str">
        <v>-9999.000</v>
      </c>
      <c r="AO65" t="str">
        <v>-0.005</v>
      </c>
      <c r="AP65" t="str">
        <v>-0.001</v>
      </c>
      <c r="AQ65" t="str">
        <v>-9999.000</v>
      </c>
      <c r="AR65" t="str">
        <v>1</v>
      </c>
      <c r="AS65" t="str">
        <v>75</v>
      </c>
      <c r="AT65" t="str">
        <v>0.001</v>
      </c>
      <c r="AU65" t="str">
        <v>2.000000</v>
      </c>
      <c r="AV65" t="str">
        <v>0.058905</v>
      </c>
      <c r="AW65" t="str">
        <v>0.000000</v>
      </c>
      <c r="AX65" t="str">
        <v>0.029230</v>
      </c>
      <c r="AY65" t="str">
        <v>0.000000</v>
      </c>
      <c r="AZ65" t="str">
        <v>0.000000</v>
      </c>
      <c r="BA65" t="str">
        <v>-0.000068</v>
      </c>
      <c r="BB65" t="str">
        <v>standard</v>
      </c>
      <c r="BC65" t="str">
        <v>2.468996</v>
      </c>
      <c r="BD65" t="str">
        <v>2.506654</v>
      </c>
      <c r="BE65" t="str">
        <v>1.061495</v>
      </c>
      <c r="BF65" t="str">
        <v>0.757232</v>
      </c>
      <c r="BG65" t="str">
        <v>0.280200</v>
      </c>
      <c r="BH65" t="str">
        <v>0.006702</v>
      </c>
      <c r="BI65" t="str">
        <v>0.185004</v>
      </c>
      <c r="BJ65" t="str">
        <v>1.358475</v>
      </c>
      <c r="BK65" t="str">
        <v>38.403511</v>
      </c>
      <c r="BL65" t="str">
        <v>0.000143</v>
      </c>
      <c r="BM65" t="str">
        <v>2.400461</v>
      </c>
      <c r="BN65" t="str">
        <v>-0.000053</v>
      </c>
      <c r="BO65" t="str">
        <v>1.000000</v>
      </c>
      <c r="BP65" t="str">
        <v>2.435166</v>
      </c>
      <c r="BQ65" t="str">
        <v>-0.000058</v>
      </c>
      <c r="BR65" t="str">
        <v>1.000000</v>
      </c>
      <c r="BS65" t="str">
        <v>0.601058</v>
      </c>
      <c r="BT65" t="str">
        <v>0.603298</v>
      </c>
      <c r="BU65" t="str">
        <v>0.107219</v>
      </c>
      <c r="BV65" t="str">
        <v>0.000000</v>
      </c>
      <c r="BW65" t="str">
        <v/>
      </c>
      <c r="BX65" t="str">
        <v>PFA-00225</v>
      </c>
      <c r="BY65" t="str">
        <v>PSA-00237</v>
      </c>
      <c r="BZ65" t="str">
        <v/>
      </c>
      <c r="CA65" t="str">
        <v>RHS-00303</v>
      </c>
      <c r="CB65" t="str">
        <v>3.0.0</v>
      </c>
      <c r="CC65" t="str">
        <v>2025-04-17T20:38:22.057Z</v>
      </c>
    </row>
    <row r="66">
      <c r="A66" t="str">
        <v>63</v>
      </c>
      <c r="B66" t="str">
        <v>10:54:17</v>
      </c>
      <c r="C66" t="str">
        <v>2025-04-19</v>
      </c>
      <c r="D66" t="str">
        <v>Petal_2025_low</v>
      </c>
      <c r="E66" t="str">
        <v>glb and ks</v>
      </c>
      <c r="F66" t="str">
        <v/>
      </c>
      <c r="G66" t="str">
        <v>Cojo</v>
      </c>
      <c r="H66" t="str">
        <v>031</v>
      </c>
      <c r="I66" t="str">
        <v>Bottom</v>
      </c>
      <c r="J66" t="str">
        <f>1/((1/L66)-(1/K66))</f>
        <v>0.005730</v>
      </c>
      <c r="K66" t="str">
        <f>AW66+(AX66*AC66)+(AY66*AC66*POWER(V66,2))+(AZ66*AC66*V66)+(BA66*POWER(AC66,2))</f>
        <v>1.906471</v>
      </c>
      <c r="L66" t="str">
        <f>((M66/1000)*(1000-((T66+S66)/2)))/(T66-S66)</f>
        <v>0.005713</v>
      </c>
      <c r="M66" t="str">
        <f>(AC66*(S66-R66))/(100*U66*(1000-S66))*1000</f>
        <v>0.124355</v>
      </c>
      <c r="N66" t="str">
        <v>1.270090</v>
      </c>
      <c r="O66" t="str">
        <v>1.263176</v>
      </c>
      <c r="P66" t="str">
        <f>0.61365*EXP((17.502*AA66)/(240.97+AA66))</f>
        <v>3.438501</v>
      </c>
      <c r="Q66" t="str">
        <f>P66-N66</f>
        <v>2.168411</v>
      </c>
      <c r="R66" t="str">
        <v>12.386628</v>
      </c>
      <c r="S66" t="str">
        <v>12.454429</v>
      </c>
      <c r="T66" t="str">
        <f>(P66/AB66)*1000</f>
        <v>33.717731</v>
      </c>
      <c r="U66" t="str">
        <f>V66*AV66</f>
        <v>0.441786</v>
      </c>
      <c r="V66" t="str">
        <v>7.500000</v>
      </c>
      <c r="W66" t="str">
        <v>41.53</v>
      </c>
      <c r="X66" t="str">
        <v>41.30</v>
      </c>
      <c r="Y66" t="str">
        <v>24.35</v>
      </c>
      <c r="Z66" t="str">
        <v>26.32</v>
      </c>
      <c r="AA66" t="str">
        <f>(Z66-Y66)*(Y66*0+0)+Z66</f>
        <v>26.32</v>
      </c>
      <c r="AB66" t="str">
        <v>101.98</v>
      </c>
      <c r="AC66" t="str">
        <v>80.0</v>
      </c>
      <c r="AD66" t="str">
        <v>79.4</v>
      </c>
      <c r="AE66" t="str">
        <v>0.8</v>
      </c>
      <c r="AF66" t="str">
        <v>1805</v>
      </c>
      <c r="AG66" t="str">
        <v>4.063</v>
      </c>
      <c r="AH66" t="str">
        <v>10:45:58</v>
      </c>
      <c r="AI66" t="str">
        <v>2025-04-19</v>
      </c>
      <c r="AJ66" t="str">
        <v>-0.33</v>
      </c>
      <c r="AK66" t="str">
        <v>1</v>
      </c>
      <c r="AL66" t="str">
        <v>0.000</v>
      </c>
      <c r="AM66" t="str">
        <v>-0.000</v>
      </c>
      <c r="AN66" t="str">
        <v>-9999.000</v>
      </c>
      <c r="AO66" t="str">
        <v>-0.001</v>
      </c>
      <c r="AP66" t="str">
        <v>-0.001</v>
      </c>
      <c r="AQ66" t="str">
        <v>-9999.000</v>
      </c>
      <c r="AR66" t="str">
        <v>1</v>
      </c>
      <c r="AS66" t="str">
        <v>75</v>
      </c>
      <c r="AT66" t="str">
        <v>0.001</v>
      </c>
      <c r="AU66" t="str">
        <v>2.000000</v>
      </c>
      <c r="AV66" t="str">
        <v>0.058905</v>
      </c>
      <c r="AW66" t="str">
        <v>0.000000</v>
      </c>
      <c r="AX66" t="str">
        <v>0.029230</v>
      </c>
      <c r="AY66" t="str">
        <v>0.000000</v>
      </c>
      <c r="AZ66" t="str">
        <v>0.000000</v>
      </c>
      <c r="BA66" t="str">
        <v>-0.000068</v>
      </c>
      <c r="BB66" t="str">
        <v>standard</v>
      </c>
      <c r="BC66" t="str">
        <v>2.468431</v>
      </c>
      <c r="BD66" t="str">
        <v>2.506500</v>
      </c>
      <c r="BE66" t="str">
        <v>1.063317</v>
      </c>
      <c r="BF66" t="str">
        <v>0.756660</v>
      </c>
      <c r="BG66" t="str">
        <v>0.279904</v>
      </c>
      <c r="BH66" t="str">
        <v>0.023507</v>
      </c>
      <c r="BI66" t="str">
        <v>0.186619</v>
      </c>
      <c r="BJ66" t="str">
        <v>1.689261</v>
      </c>
      <c r="BK66" t="str">
        <v>38.435341</v>
      </c>
      <c r="BL66" t="str">
        <v>0.000137</v>
      </c>
      <c r="BM66" t="str">
        <v>2.400461</v>
      </c>
      <c r="BN66" t="str">
        <v>-0.000053</v>
      </c>
      <c r="BO66" t="str">
        <v>1.000000</v>
      </c>
      <c r="BP66" t="str">
        <v>2.435166</v>
      </c>
      <c r="BQ66" t="str">
        <v>-0.000058</v>
      </c>
      <c r="BR66" t="str">
        <v>1.000000</v>
      </c>
      <c r="BS66" t="str">
        <v>0.601058</v>
      </c>
      <c r="BT66" t="str">
        <v>0.603298</v>
      </c>
      <c r="BU66" t="str">
        <v>0.107219</v>
      </c>
      <c r="BV66" t="str">
        <v>0.000000</v>
      </c>
      <c r="BW66" t="str">
        <v/>
      </c>
      <c r="BX66" t="str">
        <v>PFA-00225</v>
      </c>
      <c r="BY66" t="str">
        <v>PSA-00237</v>
      </c>
      <c r="BZ66" t="str">
        <v/>
      </c>
      <c r="CA66" t="str">
        <v>RHS-00303</v>
      </c>
      <c r="CB66" t="str">
        <v>3.0.0</v>
      </c>
      <c r="CC66" t="str">
        <v>2025-04-17T20:38:22.057Z</v>
      </c>
    </row>
    <row r="67">
      <c r="A67" t="str">
        <v>64</v>
      </c>
      <c r="B67" t="str">
        <v>10:54:46</v>
      </c>
      <c r="C67" t="str">
        <v>2025-04-19</v>
      </c>
      <c r="D67" t="str">
        <v>Petal_2025_low</v>
      </c>
      <c r="E67" t="str">
        <v>glb and ks</v>
      </c>
      <c r="F67" t="str">
        <v/>
      </c>
      <c r="G67" t="str">
        <v>Cojo</v>
      </c>
      <c r="H67" t="str">
        <v>032</v>
      </c>
      <c r="I67" t="str">
        <v>Top</v>
      </c>
      <c r="J67" t="str">
        <f>1/((1/L67)-(1/K67))</f>
        <v>0.000774</v>
      </c>
      <c r="K67" t="str">
        <f>AW67+(AX67*AC67)+(AY67*AC67*POWER(V67,2))+(AZ67*AC67*V67)+(BA67*POWER(AC67,2))</f>
        <v>1.899636</v>
      </c>
      <c r="L67" t="str">
        <f>((M67/1000)*(1000-((T67+S67)/2)))/(T67-S67)</f>
        <v>0.000774</v>
      </c>
      <c r="M67" t="str">
        <f>(AC67*(S67-R67))/(100*U67*(1000-S67))*1000</f>
        <v>0.014807</v>
      </c>
      <c r="N67" t="str">
        <v>1.245718</v>
      </c>
      <c r="O67" t="str">
        <v>1.244891</v>
      </c>
      <c r="P67" t="str">
        <f>0.61365*EXP((17.502*AA67)/(240.97+AA67))</f>
        <v>3.154943</v>
      </c>
      <c r="Q67" t="str">
        <f>P67-N67</f>
        <v>1.909225</v>
      </c>
      <c r="R67" t="str">
        <v>12.206790</v>
      </c>
      <c r="S67" t="str">
        <v>12.214903</v>
      </c>
      <c r="T67" t="str">
        <f>(P67/AB67)*1000</f>
        <v>30.935823</v>
      </c>
      <c r="U67" t="str">
        <f>V67*AV67</f>
        <v>0.441786</v>
      </c>
      <c r="V67" t="str">
        <v>7.500000</v>
      </c>
      <c r="W67" t="str">
        <v>40.67</v>
      </c>
      <c r="X67" t="str">
        <v>40.65</v>
      </c>
      <c r="Y67" t="str">
        <v>24.37</v>
      </c>
      <c r="Z67" t="str">
        <v>24.87</v>
      </c>
      <c r="AA67" t="str">
        <f>(Z67-Y67)*(Y67*0+0)+Z67</f>
        <v>24.87</v>
      </c>
      <c r="AB67" t="str">
        <v>101.98</v>
      </c>
      <c r="AC67" t="str">
        <v>79.6</v>
      </c>
      <c r="AD67" t="str">
        <v>79.5</v>
      </c>
      <c r="AE67" t="str">
        <v>0.2</v>
      </c>
      <c r="AF67" t="str">
        <v>1497</v>
      </c>
      <c r="AG67" t="str">
        <v>4.062</v>
      </c>
      <c r="AH67" t="str">
        <v>10:45:58</v>
      </c>
      <c r="AI67" t="str">
        <v>2025-04-19</v>
      </c>
      <c r="AJ67" t="str">
        <v>-0.33</v>
      </c>
      <c r="AK67" t="str">
        <v>1</v>
      </c>
      <c r="AL67" t="str">
        <v>0.001</v>
      </c>
      <c r="AM67" t="str">
        <v>0.001</v>
      </c>
      <c r="AN67" t="str">
        <v>-9999.000</v>
      </c>
      <c r="AO67" t="str">
        <v>-0.003</v>
      </c>
      <c r="AP67" t="str">
        <v>-0.005</v>
      </c>
      <c r="AQ67" t="str">
        <v>-9999.000</v>
      </c>
      <c r="AR67" t="str">
        <v>1</v>
      </c>
      <c r="AS67" t="str">
        <v>75</v>
      </c>
      <c r="AT67" t="str">
        <v>0.001</v>
      </c>
      <c r="AU67" t="str">
        <v>2.000000</v>
      </c>
      <c r="AV67" t="str">
        <v>0.058905</v>
      </c>
      <c r="AW67" t="str">
        <v>0.000000</v>
      </c>
      <c r="AX67" t="str">
        <v>0.029230</v>
      </c>
      <c r="AY67" t="str">
        <v>0.000000</v>
      </c>
      <c r="AZ67" t="str">
        <v>0.000000</v>
      </c>
      <c r="BA67" t="str">
        <v>-0.000068</v>
      </c>
      <c r="BB67" t="str">
        <v>standard</v>
      </c>
      <c r="BC67" t="str">
        <v>2.467484</v>
      </c>
      <c r="BD67" t="str">
        <v>2.505219</v>
      </c>
      <c r="BE67" t="str">
        <v>1.060829</v>
      </c>
      <c r="BF67" t="str">
        <v>0.756969</v>
      </c>
      <c r="BG67" t="str">
        <v>0.279640</v>
      </c>
      <c r="BH67" t="str">
        <v>0.006035</v>
      </c>
      <c r="BI67" t="str">
        <v>0.188526</v>
      </c>
      <c r="BJ67" t="str">
        <v>1.419519</v>
      </c>
      <c r="BK67" t="str">
        <v>38.382767</v>
      </c>
      <c r="BL67" t="str">
        <v>0.000142</v>
      </c>
      <c r="BM67" t="str">
        <v>2.400461</v>
      </c>
      <c r="BN67" t="str">
        <v>-0.000053</v>
      </c>
      <c r="BO67" t="str">
        <v>1.000000</v>
      </c>
      <c r="BP67" t="str">
        <v>2.435166</v>
      </c>
      <c r="BQ67" t="str">
        <v>-0.000058</v>
      </c>
      <c r="BR67" t="str">
        <v>1.000000</v>
      </c>
      <c r="BS67" t="str">
        <v>0.601058</v>
      </c>
      <c r="BT67" t="str">
        <v>0.603298</v>
      </c>
      <c r="BU67" t="str">
        <v>0.107219</v>
      </c>
      <c r="BV67" t="str">
        <v>0.000000</v>
      </c>
      <c r="BW67" t="str">
        <v/>
      </c>
      <c r="BX67" t="str">
        <v>PFA-00225</v>
      </c>
      <c r="BY67" t="str">
        <v>PSA-00237</v>
      </c>
      <c r="BZ67" t="str">
        <v/>
      </c>
      <c r="CA67" t="str">
        <v>RHS-00303</v>
      </c>
      <c r="CB67" t="str">
        <v>3.0.0</v>
      </c>
      <c r="CC67" t="str">
        <v>2025-04-17T20:38:22.057Z</v>
      </c>
    </row>
    <row r="68">
      <c r="A68" t="str">
        <v>65</v>
      </c>
      <c r="B68" t="str">
        <v>10:55:05</v>
      </c>
      <c r="C68" t="str">
        <v>2025-04-19</v>
      </c>
      <c r="D68" t="str">
        <v>Petal_2025_low</v>
      </c>
      <c r="E68" t="str">
        <v>glb and ks</v>
      </c>
      <c r="F68" t="str">
        <v/>
      </c>
      <c r="G68" t="str">
        <v>Cojo</v>
      </c>
      <c r="H68" t="str">
        <v>032</v>
      </c>
      <c r="I68" t="str">
        <v>Bottom</v>
      </c>
      <c r="J68" t="str">
        <f>1/((1/L68)-(1/K68))</f>
        <v>0.003615</v>
      </c>
      <c r="K68" t="str">
        <f>AW68+(AX68*AC68)+(AY68*AC68*POWER(V68,2))+(AZ68*AC68*V68)+(BA68*POWER(AC68,2))</f>
        <v>1.901146</v>
      </c>
      <c r="L68" t="str">
        <f>((M68/1000)*(1000-((T68+S68)/2)))/(T68-S68)</f>
        <v>0.003608</v>
      </c>
      <c r="M68" t="str">
        <f>(AC68*(S68-R68))/(100*U68*(1000-S68))*1000</f>
        <v>0.061409</v>
      </c>
      <c r="N68" t="str">
        <v>1.250913</v>
      </c>
      <c r="O68" t="str">
        <v>1.247486</v>
      </c>
      <c r="P68" t="str">
        <f>0.61365*EXP((17.502*AA68)/(240.97+AA68))</f>
        <v>2.950202</v>
      </c>
      <c r="Q68" t="str">
        <f>P68-N68</f>
        <v>1.699289</v>
      </c>
      <c r="R68" t="str">
        <v>12.236016</v>
      </c>
      <c r="S68" t="str">
        <v>12.269625</v>
      </c>
      <c r="T68" t="str">
        <f>(P68/AB68)*1000</f>
        <v>28.937164</v>
      </c>
      <c r="U68" t="str">
        <f>V68*AV68</f>
        <v>0.441786</v>
      </c>
      <c r="V68" t="str">
        <v>7.500000</v>
      </c>
      <c r="W68" t="str">
        <v>40.85</v>
      </c>
      <c r="X68" t="str">
        <v>40.74</v>
      </c>
      <c r="Y68" t="str">
        <v>24.37</v>
      </c>
      <c r="Z68" t="str">
        <v>23.75</v>
      </c>
      <c r="AA68" t="str">
        <f>(Z68-Y68)*(Y68*0+0)+Z68</f>
        <v>23.75</v>
      </c>
      <c r="AB68" t="str">
        <v>101.95</v>
      </c>
      <c r="AC68" t="str">
        <v>79.7</v>
      </c>
      <c r="AD68" t="str">
        <v>79.1</v>
      </c>
      <c r="AE68" t="str">
        <v>0.7</v>
      </c>
      <c r="AF68" t="str">
        <v>1749</v>
      </c>
      <c r="AG68" t="str">
        <v>4.062</v>
      </c>
      <c r="AH68" t="str">
        <v>10:45:58</v>
      </c>
      <c r="AI68" t="str">
        <v>2025-04-19</v>
      </c>
      <c r="AJ68" t="str">
        <v>-0.33</v>
      </c>
      <c r="AK68" t="str">
        <v>1</v>
      </c>
      <c r="AL68" t="str">
        <v>0.000</v>
      </c>
      <c r="AM68" t="str">
        <v>0.000</v>
      </c>
      <c r="AN68" t="str">
        <v>0.002</v>
      </c>
      <c r="AO68" t="str">
        <v>-0.001</v>
      </c>
      <c r="AP68" t="str">
        <v>0.001</v>
      </c>
      <c r="AQ68" t="str">
        <v>0.003</v>
      </c>
      <c r="AR68" t="str">
        <v>1</v>
      </c>
      <c r="AS68" t="str">
        <v>75</v>
      </c>
      <c r="AT68" t="str">
        <v>0.001</v>
      </c>
      <c r="AU68" t="str">
        <v>2.000000</v>
      </c>
      <c r="AV68" t="str">
        <v>0.058905</v>
      </c>
      <c r="AW68" t="str">
        <v>0.000000</v>
      </c>
      <c r="AX68" t="str">
        <v>0.029230</v>
      </c>
      <c r="AY68" t="str">
        <v>0.000000</v>
      </c>
      <c r="AZ68" t="str">
        <v>0.000000</v>
      </c>
      <c r="BA68" t="str">
        <v>-0.000068</v>
      </c>
      <c r="BB68" t="str">
        <v>standard</v>
      </c>
      <c r="BC68" t="str">
        <v>2.467619</v>
      </c>
      <c r="BD68" t="str">
        <v>2.505486</v>
      </c>
      <c r="BE68" t="str">
        <v>1.061378</v>
      </c>
      <c r="BF68" t="str">
        <v>0.756205</v>
      </c>
      <c r="BG68" t="str">
        <v>0.279680</v>
      </c>
      <c r="BH68" t="str">
        <v>-0.006990</v>
      </c>
      <c r="BI68" t="str">
        <v>0.189761</v>
      </c>
      <c r="BJ68" t="str">
        <v>1.640352</v>
      </c>
      <c r="BK68" t="str">
        <v>38.373470</v>
      </c>
      <c r="BL68" t="str">
        <v>0.000147</v>
      </c>
      <c r="BM68" t="str">
        <v>2.400461</v>
      </c>
      <c r="BN68" t="str">
        <v>-0.000053</v>
      </c>
      <c r="BO68" t="str">
        <v>1.000000</v>
      </c>
      <c r="BP68" t="str">
        <v>2.435166</v>
      </c>
      <c r="BQ68" t="str">
        <v>-0.000058</v>
      </c>
      <c r="BR68" t="str">
        <v>1.000000</v>
      </c>
      <c r="BS68" t="str">
        <v>0.601058</v>
      </c>
      <c r="BT68" t="str">
        <v>0.603298</v>
      </c>
      <c r="BU68" t="str">
        <v>0.107219</v>
      </c>
      <c r="BV68" t="str">
        <v>0.000000</v>
      </c>
      <c r="BW68" t="str">
        <v/>
      </c>
      <c r="BX68" t="str">
        <v>PFA-00225</v>
      </c>
      <c r="BY68" t="str">
        <v>PSA-00237</v>
      </c>
      <c r="BZ68" t="str">
        <v/>
      </c>
      <c r="CA68" t="str">
        <v>RHS-00303</v>
      </c>
      <c r="CB68" t="str">
        <v>3.0.0</v>
      </c>
      <c r="CC68" t="str">
        <v>2025-04-17T20:38:22.057Z</v>
      </c>
    </row>
    <row r="69">
      <c r="A69" t="str">
        <v>66</v>
      </c>
      <c r="B69" t="str">
        <v>10:55:23</v>
      </c>
      <c r="C69" t="str">
        <v>2025-04-19</v>
      </c>
      <c r="D69" t="str">
        <v>Petal_2025_low</v>
      </c>
      <c r="E69" t="str">
        <v>glb and ks</v>
      </c>
      <c r="F69" t="str">
        <v/>
      </c>
      <c r="G69" t="str">
        <v>Cojo</v>
      </c>
      <c r="H69" t="str">
        <v>033</v>
      </c>
      <c r="I69" t="str">
        <v>Top</v>
      </c>
      <c r="J69" t="str">
        <f>1/((1/L69)-(1/K69))</f>
        <v>-0.002423</v>
      </c>
      <c r="K69" t="str">
        <f>AW69+(AX69*AC69)+(AY69*AC69*POWER(V69,2))+(AZ69*AC69*V69)+(BA69*POWER(AC69,2))</f>
        <v>1.899757</v>
      </c>
      <c r="L69" t="str">
        <f>((M69/1000)*(1000-((T69+S69)/2)))/(T69-S69)</f>
        <v>-0.002426</v>
      </c>
      <c r="M69" t="str">
        <f>(AC69*(S69-R69))/(100*U69*(1000-S69))*1000</f>
        <v>-0.043239</v>
      </c>
      <c r="N69" t="str">
        <v>1.257554</v>
      </c>
      <c r="O69" t="str">
        <v>1.259969</v>
      </c>
      <c r="P69" t="str">
        <f>0.61365*EXP((17.502*AA69)/(240.97+AA69))</f>
        <v>3.036490</v>
      </c>
      <c r="Q69" t="str">
        <f>P69-N69</f>
        <v>1.778936</v>
      </c>
      <c r="R69" t="str">
        <v>12.357999</v>
      </c>
      <c r="S69" t="str">
        <v>12.334313</v>
      </c>
      <c r="T69" t="str">
        <f>(P69/AB69)*1000</f>
        <v>29.782427</v>
      </c>
      <c r="U69" t="str">
        <f>V69*AV69</f>
        <v>0.441786</v>
      </c>
      <c r="V69" t="str">
        <v>7.500000</v>
      </c>
      <c r="W69" t="str">
        <v>41.08</v>
      </c>
      <c r="X69" t="str">
        <v>41.16</v>
      </c>
      <c r="Y69" t="str">
        <v>24.36</v>
      </c>
      <c r="Z69" t="str">
        <v>24.23</v>
      </c>
      <c r="AA69" t="str">
        <f>(Z69-Y69)*(Y69*0+0)+Z69</f>
        <v>24.23</v>
      </c>
      <c r="AB69" t="str">
        <v>101.96</v>
      </c>
      <c r="AC69" t="str">
        <v>79.7</v>
      </c>
      <c r="AD69" t="str">
        <v>79.7</v>
      </c>
      <c r="AE69" t="str">
        <v>-0.1</v>
      </c>
      <c r="AF69" t="str">
        <v>612</v>
      </c>
      <c r="AG69" t="str">
        <v>4.062</v>
      </c>
      <c r="AH69" t="str">
        <v>10:45:58</v>
      </c>
      <c r="AI69" t="str">
        <v>2025-04-19</v>
      </c>
      <c r="AJ69" t="str">
        <v>-0.33</v>
      </c>
      <c r="AK69" t="str">
        <v>1</v>
      </c>
      <c r="AL69" t="str">
        <v>0.000</v>
      </c>
      <c r="AM69" t="str">
        <v>-0.000</v>
      </c>
      <c r="AN69" t="str">
        <v>-9999.000</v>
      </c>
      <c r="AO69" t="str">
        <v>0.002</v>
      </c>
      <c r="AP69" t="str">
        <v>0.002</v>
      </c>
      <c r="AQ69" t="str">
        <v>-9999.000</v>
      </c>
      <c r="AR69" t="str">
        <v>1</v>
      </c>
      <c r="AS69" t="str">
        <v>75</v>
      </c>
      <c r="AT69" t="str">
        <v>0.001</v>
      </c>
      <c r="AU69" t="str">
        <v>2.000000</v>
      </c>
      <c r="AV69" t="str">
        <v>0.058905</v>
      </c>
      <c r="AW69" t="str">
        <v>0.000000</v>
      </c>
      <c r="AX69" t="str">
        <v>0.029230</v>
      </c>
      <c r="AY69" t="str">
        <v>0.000000</v>
      </c>
      <c r="AZ69" t="str">
        <v>0.000000</v>
      </c>
      <c r="BA69" t="str">
        <v>-0.000068</v>
      </c>
      <c r="BB69" t="str">
        <v>standard</v>
      </c>
      <c r="BC69" t="str">
        <v>2.468229</v>
      </c>
      <c r="BD69" t="str">
        <v>2.505835</v>
      </c>
      <c r="BE69" t="str">
        <v>1.060873</v>
      </c>
      <c r="BF69" t="str">
        <v>0.757439</v>
      </c>
      <c r="BG69" t="str">
        <v>0.279750</v>
      </c>
      <c r="BH69" t="str">
        <v>-0.001336</v>
      </c>
      <c r="BI69" t="str">
        <v>0.190945</v>
      </c>
      <c r="BJ69" t="str">
        <v>0.643377</v>
      </c>
      <c r="BK69" t="str">
        <v>38.368107</v>
      </c>
      <c r="BL69" t="str">
        <v>0.000147</v>
      </c>
      <c r="BM69" t="str">
        <v>2.400461</v>
      </c>
      <c r="BN69" t="str">
        <v>-0.000053</v>
      </c>
      <c r="BO69" t="str">
        <v>1.000000</v>
      </c>
      <c r="BP69" t="str">
        <v>2.435166</v>
      </c>
      <c r="BQ69" t="str">
        <v>-0.000058</v>
      </c>
      <c r="BR69" t="str">
        <v>1.000000</v>
      </c>
      <c r="BS69" t="str">
        <v>0.601058</v>
      </c>
      <c r="BT69" t="str">
        <v>0.603298</v>
      </c>
      <c r="BU69" t="str">
        <v>0.107219</v>
      </c>
      <c r="BV69" t="str">
        <v>0.000000</v>
      </c>
      <c r="BW69" t="str">
        <v/>
      </c>
      <c r="BX69" t="str">
        <v>PFA-00225</v>
      </c>
      <c r="BY69" t="str">
        <v>PSA-00237</v>
      </c>
      <c r="BZ69" t="str">
        <v/>
      </c>
      <c r="CA69" t="str">
        <v>RHS-00303</v>
      </c>
      <c r="CB69" t="str">
        <v>3.0.0</v>
      </c>
      <c r="CC69" t="str">
        <v>2025-04-17T20:38:22.057Z</v>
      </c>
    </row>
    <row r="70">
      <c r="A70" t="str">
        <v>67</v>
      </c>
      <c r="B70" t="str">
        <v>10:55:39</v>
      </c>
      <c r="C70" t="str">
        <v>2025-04-19</v>
      </c>
      <c r="D70" t="str">
        <v>Petal_2025_low</v>
      </c>
      <c r="E70" t="str">
        <v>glb and ks</v>
      </c>
      <c r="F70" t="str">
        <v/>
      </c>
      <c r="G70" t="str">
        <v>Cojo</v>
      </c>
      <c r="H70" t="str">
        <v>033</v>
      </c>
      <c r="I70" t="str">
        <v>Bottom</v>
      </c>
      <c r="J70" t="str">
        <f>1/((1/L70)-(1/K70))</f>
        <v>0.022996</v>
      </c>
      <c r="K70" t="str">
        <f>AW70+(AX70*AC70)+(AY70*AC70*POWER(V70,2))+(AZ70*AC70*V70)+(BA70*POWER(AC70,2))</f>
        <v>1.903590</v>
      </c>
      <c r="L70" t="str">
        <f>((M70/1000)*(1000-((T70+S70)/2)))/(T70-S70)</f>
        <v>0.022721</v>
      </c>
      <c r="M70" t="str">
        <f>(AC70*(S70-R70))/(100*U70*(1000-S70))*1000</f>
        <v>0.406555</v>
      </c>
      <c r="N70" t="str">
        <v>1.279111</v>
      </c>
      <c r="O70" t="str">
        <v>1.256469</v>
      </c>
      <c r="P70" t="str">
        <f>0.61365*EXP((17.502*AA70)/(240.97+AA70))</f>
        <v>3.064558</v>
      </c>
      <c r="Q70" t="str">
        <f>P70-N70</f>
        <v>1.785447</v>
      </c>
      <c r="R70" t="str">
        <v>12.323731</v>
      </c>
      <c r="S70" t="str">
        <v>12.545805</v>
      </c>
      <c r="T70" t="str">
        <f>(P70/AB70)*1000</f>
        <v>30.057867</v>
      </c>
      <c r="U70" t="str">
        <f>V70*AV70</f>
        <v>0.441786</v>
      </c>
      <c r="V70" t="str">
        <v>7.500000</v>
      </c>
      <c r="W70" t="str">
        <v>41.80</v>
      </c>
      <c r="X70" t="str">
        <v>41.06</v>
      </c>
      <c r="Y70" t="str">
        <v>24.36</v>
      </c>
      <c r="Z70" t="str">
        <v>24.38</v>
      </c>
      <c r="AA70" t="str">
        <f>(Z70-Y70)*(Y70*0+0)+Z70</f>
        <v>24.38</v>
      </c>
      <c r="AB70" t="str">
        <v>101.96</v>
      </c>
      <c r="AC70" t="str">
        <v>79.9</v>
      </c>
      <c r="AD70" t="str">
        <v>79.7</v>
      </c>
      <c r="AE70" t="str">
        <v>0.2</v>
      </c>
      <c r="AF70" t="str">
        <v>257</v>
      </c>
      <c r="AG70" t="str">
        <v>4.061</v>
      </c>
      <c r="AH70" t="str">
        <v>10:45:58</v>
      </c>
      <c r="AI70" t="str">
        <v>2025-04-19</v>
      </c>
      <c r="AJ70" t="str">
        <v>-0.33</v>
      </c>
      <c r="AK70" t="str">
        <v>1</v>
      </c>
      <c r="AL70" t="str">
        <v>-0.000</v>
      </c>
      <c r="AM70" t="str">
        <v>0.000</v>
      </c>
      <c r="AN70" t="str">
        <v>0.002</v>
      </c>
      <c r="AO70" t="str">
        <v>0.000</v>
      </c>
      <c r="AP70" t="str">
        <v>-0.000</v>
      </c>
      <c r="AQ70" t="str">
        <v>-0.001</v>
      </c>
      <c r="AR70" t="str">
        <v>1</v>
      </c>
      <c r="AS70" t="str">
        <v>75</v>
      </c>
      <c r="AT70" t="str">
        <v>0.001</v>
      </c>
      <c r="AU70" t="str">
        <v>2.000000</v>
      </c>
      <c r="AV70" t="str">
        <v>0.058905</v>
      </c>
      <c r="AW70" t="str">
        <v>0.000000</v>
      </c>
      <c r="AX70" t="str">
        <v>0.029230</v>
      </c>
      <c r="AY70" t="str">
        <v>0.000000</v>
      </c>
      <c r="AZ70" t="str">
        <v>0.000000</v>
      </c>
      <c r="BA70" t="str">
        <v>-0.000068</v>
      </c>
      <c r="BB70" t="str">
        <v>standard</v>
      </c>
      <c r="BC70" t="str">
        <v>2.468078</v>
      </c>
      <c r="BD70" t="str">
        <v>2.506899</v>
      </c>
      <c r="BE70" t="str">
        <v>1.062267</v>
      </c>
      <c r="BF70" t="str">
        <v>0.757421</v>
      </c>
      <c r="BG70" t="str">
        <v>0.279789</v>
      </c>
      <c r="BH70" t="str">
        <v>0.000496</v>
      </c>
      <c r="BI70" t="str">
        <v>0.192077</v>
      </c>
      <c r="BJ70" t="str">
        <v>0.332748</v>
      </c>
      <c r="BK70" t="str">
        <v>38.352730</v>
      </c>
      <c r="BL70" t="str">
        <v>0.000140</v>
      </c>
      <c r="BM70" t="str">
        <v>2.400461</v>
      </c>
      <c r="BN70" t="str">
        <v>-0.000053</v>
      </c>
      <c r="BO70" t="str">
        <v>1.000000</v>
      </c>
      <c r="BP70" t="str">
        <v>2.435166</v>
      </c>
      <c r="BQ70" t="str">
        <v>-0.000058</v>
      </c>
      <c r="BR70" t="str">
        <v>1.000000</v>
      </c>
      <c r="BS70" t="str">
        <v>0.601058</v>
      </c>
      <c r="BT70" t="str">
        <v>0.603298</v>
      </c>
      <c r="BU70" t="str">
        <v>0.107219</v>
      </c>
      <c r="BV70" t="str">
        <v>0.000000</v>
      </c>
      <c r="BW70" t="str">
        <v/>
      </c>
      <c r="BX70" t="str">
        <v>PFA-00225</v>
      </c>
      <c r="BY70" t="str">
        <v>PSA-00237</v>
      </c>
      <c r="BZ70" t="str">
        <v/>
      </c>
      <c r="CA70" t="str">
        <v>RHS-00303</v>
      </c>
      <c r="CB70" t="str">
        <v>3.0.0</v>
      </c>
      <c r="CC70" t="str">
        <v>2025-04-17T20:38:22.057Z</v>
      </c>
    </row>
    <row r="71">
      <c r="A71" t="str">
        <v>68</v>
      </c>
      <c r="B71" t="str">
        <v>10:56:23</v>
      </c>
      <c r="C71" t="str">
        <v>2025-04-19</v>
      </c>
      <c r="D71" t="str">
        <v>Petal_2025_low</v>
      </c>
      <c r="E71" t="str">
        <v>glb and ks</v>
      </c>
      <c r="F71" t="str">
        <v/>
      </c>
      <c r="G71" t="str">
        <v>Cojo</v>
      </c>
      <c r="H71" t="str">
        <v>034</v>
      </c>
      <c r="I71" t="str">
        <v>Top</v>
      </c>
      <c r="J71" t="str">
        <f>1/((1/L71)-(1/K71))</f>
        <v>0.001664</v>
      </c>
      <c r="K71" t="str">
        <f>AW71+(AX71*AC71)+(AY71*AC71*POWER(V71,2))+(AZ71*AC71*V71)+(BA71*POWER(AC71,2))</f>
        <v>1.906133</v>
      </c>
      <c r="L71" t="str">
        <f>((M71/1000)*(1000-((T71+S71)/2)))/(T71-S71)</f>
        <v>0.001662</v>
      </c>
      <c r="M71" t="str">
        <f>(AC71*(S71-R71))/(100*U71*(1000-S71))*1000</f>
        <v>0.028830</v>
      </c>
      <c r="N71" t="str">
        <v>1.268785</v>
      </c>
      <c r="O71" t="str">
        <v>1.267182</v>
      </c>
      <c r="P71" t="str">
        <f>0.61365*EXP((17.502*AA71)/(240.97+AA71))</f>
        <v>3.000156</v>
      </c>
      <c r="Q71" t="str">
        <f>P71-N71</f>
        <v>1.731370</v>
      </c>
      <c r="R71" t="str">
        <v>12.428046</v>
      </c>
      <c r="S71" t="str">
        <v>12.443769</v>
      </c>
      <c r="T71" t="str">
        <f>(P71/AB71)*1000</f>
        <v>29.424397</v>
      </c>
      <c r="U71" t="str">
        <f>V71*AV71</f>
        <v>0.441786</v>
      </c>
      <c r="V71" t="str">
        <v>7.500000</v>
      </c>
      <c r="W71" t="str">
        <v>41.39</v>
      </c>
      <c r="X71" t="str">
        <v>41.34</v>
      </c>
      <c r="Y71" t="str">
        <v>24.39</v>
      </c>
      <c r="Z71" t="str">
        <v>24.03</v>
      </c>
      <c r="AA71" t="str">
        <f>(Z71-Y71)*(Y71*0+0)+Z71</f>
        <v>24.03</v>
      </c>
      <c r="AB71" t="str">
        <v>101.96</v>
      </c>
      <c r="AC71" t="str">
        <v>80.0</v>
      </c>
      <c r="AD71" t="str">
        <v>79.3</v>
      </c>
      <c r="AE71" t="str">
        <v>0.9</v>
      </c>
      <c r="AF71" t="str">
        <v>1045</v>
      </c>
      <c r="AG71" t="str">
        <v>4.061</v>
      </c>
      <c r="AH71" t="str">
        <v>10:56:14</v>
      </c>
      <c r="AI71" t="str">
        <v>2025-04-19</v>
      </c>
      <c r="AJ71" t="str">
        <v>-0.31</v>
      </c>
      <c r="AK71" t="str">
        <v>1</v>
      </c>
      <c r="AL71" t="str">
        <v>0.001</v>
      </c>
      <c r="AM71" t="str">
        <v>-0.000</v>
      </c>
      <c r="AN71" t="str">
        <v>-9999.000</v>
      </c>
      <c r="AO71" t="str">
        <v>0.004</v>
      </c>
      <c r="AP71" t="str">
        <v>0.002</v>
      </c>
      <c r="AQ71" t="str">
        <v>-9999.000</v>
      </c>
      <c r="AR71" t="str">
        <v>1</v>
      </c>
      <c r="AS71" t="str">
        <v>75</v>
      </c>
      <c r="AT71" t="str">
        <v>0.001</v>
      </c>
      <c r="AU71" t="str">
        <v>2.000000</v>
      </c>
      <c r="AV71" t="str">
        <v>0.058905</v>
      </c>
      <c r="AW71" t="str">
        <v>0.000000</v>
      </c>
      <c r="AX71" t="str">
        <v>0.029230</v>
      </c>
      <c r="AY71" t="str">
        <v>0.000000</v>
      </c>
      <c r="AZ71" t="str">
        <v>0.000000</v>
      </c>
      <c r="BA71" t="str">
        <v>-0.000068</v>
      </c>
      <c r="BB71" t="str">
        <v>standard</v>
      </c>
      <c r="BC71" t="str">
        <v>2.468476</v>
      </c>
      <c r="BD71" t="str">
        <v>2.506243</v>
      </c>
      <c r="BE71" t="str">
        <v>1.063194</v>
      </c>
      <c r="BF71" t="str">
        <v>0.756456</v>
      </c>
      <c r="BG71" t="str">
        <v>0.279477</v>
      </c>
      <c r="BH71" t="str">
        <v>-0.003961</v>
      </c>
      <c r="BI71" t="str">
        <v>0.194858</v>
      </c>
      <c r="BJ71" t="str">
        <v>1.023079</v>
      </c>
      <c r="BK71" t="str">
        <v>38.387062</v>
      </c>
      <c r="BL71" t="str">
        <v>0.000146</v>
      </c>
      <c r="BM71" t="str">
        <v>2.400461</v>
      </c>
      <c r="BN71" t="str">
        <v>-0.000053</v>
      </c>
      <c r="BO71" t="str">
        <v>1.000000</v>
      </c>
      <c r="BP71" t="str">
        <v>2.435166</v>
      </c>
      <c r="BQ71" t="str">
        <v>-0.000058</v>
      </c>
      <c r="BR71" t="str">
        <v>1.000000</v>
      </c>
      <c r="BS71" t="str">
        <v>0.601058</v>
      </c>
      <c r="BT71" t="str">
        <v>0.603298</v>
      </c>
      <c r="BU71" t="str">
        <v>0.107219</v>
      </c>
      <c r="BV71" t="str">
        <v>0.000000</v>
      </c>
      <c r="BW71" t="str">
        <v/>
      </c>
      <c r="BX71" t="str">
        <v>PFA-00225</v>
      </c>
      <c r="BY71" t="str">
        <v>PSA-00237</v>
      </c>
      <c r="BZ71" t="str">
        <v/>
      </c>
      <c r="CA71" t="str">
        <v>RHS-00303</v>
      </c>
      <c r="CB71" t="str">
        <v>3.0.0</v>
      </c>
      <c r="CC71" t="str">
        <v>2025-04-17T20:38:22.057Z</v>
      </c>
    </row>
    <row r="72">
      <c r="A72" t="str">
        <v>69</v>
      </c>
      <c r="B72" t="str">
        <v>10:56:43</v>
      </c>
      <c r="C72" t="str">
        <v>2025-04-19</v>
      </c>
      <c r="D72" t="str">
        <v>Petal_2025_low</v>
      </c>
      <c r="E72" t="str">
        <v>glb and ks</v>
      </c>
      <c r="F72" t="str">
        <v/>
      </c>
      <c r="G72" t="str">
        <v>Cojo</v>
      </c>
      <c r="H72" t="str">
        <v>034</v>
      </c>
      <c r="I72" t="str">
        <v>Bottom</v>
      </c>
      <c r="J72" t="str">
        <f>1/((1/L72)-(1/K72))</f>
        <v>0.003599</v>
      </c>
      <c r="K72" t="str">
        <f>AW72+(AX72*AC72)+(AY72*AC72*POWER(V72,2))+(AZ72*AC72*V72)+(BA72*POWER(AC72,2))</f>
        <v>1.894399</v>
      </c>
      <c r="L72" t="str">
        <f>((M72/1000)*(1000-((T72+S72)/2)))/(T72-S72)</f>
        <v>0.003593</v>
      </c>
      <c r="M72" t="str">
        <f>(AC72*(S72-R72))/(100*U72*(1000-S72))*1000</f>
        <v>0.068275</v>
      </c>
      <c r="N72" t="str">
        <v>1.276621</v>
      </c>
      <c r="O72" t="str">
        <v>1.272795</v>
      </c>
      <c r="P72" t="str">
        <f>0.61365*EXP((17.502*AA72)/(240.97+AA72))</f>
        <v>3.171865</v>
      </c>
      <c r="Q72" t="str">
        <f>P72-N72</f>
        <v>1.895244</v>
      </c>
      <c r="R72" t="str">
        <v>12.484076</v>
      </c>
      <c r="S72" t="str">
        <v>12.521605</v>
      </c>
      <c r="T72" t="str">
        <f>(P72/AB72)*1000</f>
        <v>31.110903</v>
      </c>
      <c r="U72" t="str">
        <f>V72*AV72</f>
        <v>0.441786</v>
      </c>
      <c r="V72" t="str">
        <v>7.500000</v>
      </c>
      <c r="W72" t="str">
        <v>41.58</v>
      </c>
      <c r="X72" t="str">
        <v>41.45</v>
      </c>
      <c r="Y72" t="str">
        <v>24.42</v>
      </c>
      <c r="Z72" t="str">
        <v>24.96</v>
      </c>
      <c r="AA72" t="str">
        <f>(Z72-Y72)*(Y72*0+0)+Z72</f>
        <v>24.96</v>
      </c>
      <c r="AB72" t="str">
        <v>101.95</v>
      </c>
      <c r="AC72" t="str">
        <v>79.4</v>
      </c>
      <c r="AD72" t="str">
        <v>79.6</v>
      </c>
      <c r="AE72" t="str">
        <v>-0.3</v>
      </c>
      <c r="AF72" t="str">
        <v>538</v>
      </c>
      <c r="AG72" t="str">
        <v>4.061</v>
      </c>
      <c r="AH72" t="str">
        <v>10:56:14</v>
      </c>
      <c r="AI72" t="str">
        <v>2025-04-19</v>
      </c>
      <c r="AJ72" t="str">
        <v>-0.31</v>
      </c>
      <c r="AK72" t="str">
        <v>1</v>
      </c>
      <c r="AL72" t="str">
        <v>0.000</v>
      </c>
      <c r="AM72" t="str">
        <v>0.000</v>
      </c>
      <c r="AN72" t="str">
        <v>-9999.000</v>
      </c>
      <c r="AO72" t="str">
        <v>0.000</v>
      </c>
      <c r="AP72" t="str">
        <v>0.001</v>
      </c>
      <c r="AQ72" t="str">
        <v>-9999.000</v>
      </c>
      <c r="AR72" t="str">
        <v>1</v>
      </c>
      <c r="AS72" t="str">
        <v>75</v>
      </c>
      <c r="AT72" t="str">
        <v>0.001</v>
      </c>
      <c r="AU72" t="str">
        <v>2.000000</v>
      </c>
      <c r="AV72" t="str">
        <v>0.058905</v>
      </c>
      <c r="AW72" t="str">
        <v>0.000000</v>
      </c>
      <c r="AX72" t="str">
        <v>0.029230</v>
      </c>
      <c r="AY72" t="str">
        <v>0.000000</v>
      </c>
      <c r="AZ72" t="str">
        <v>0.000000</v>
      </c>
      <c r="BA72" t="str">
        <v>-0.000068</v>
      </c>
      <c r="BB72" t="str">
        <v>standard</v>
      </c>
      <c r="BC72" t="str">
        <v>2.468632</v>
      </c>
      <c r="BD72" t="str">
        <v>2.506514</v>
      </c>
      <c r="BE72" t="str">
        <v>1.058930</v>
      </c>
      <c r="BF72" t="str">
        <v>0.757111</v>
      </c>
      <c r="BG72" t="str">
        <v>0.279162</v>
      </c>
      <c r="BH72" t="str">
        <v>0.006582</v>
      </c>
      <c r="BI72" t="str">
        <v>0.196033</v>
      </c>
      <c r="BJ72" t="str">
        <v>0.578809</v>
      </c>
      <c r="BK72" t="str">
        <v>38.406013</v>
      </c>
      <c r="BL72" t="str">
        <v>0.000146</v>
      </c>
      <c r="BM72" t="str">
        <v>2.400461</v>
      </c>
      <c r="BN72" t="str">
        <v>-0.000053</v>
      </c>
      <c r="BO72" t="str">
        <v>1.000000</v>
      </c>
      <c r="BP72" t="str">
        <v>2.435166</v>
      </c>
      <c r="BQ72" t="str">
        <v>-0.000058</v>
      </c>
      <c r="BR72" t="str">
        <v>1.000000</v>
      </c>
      <c r="BS72" t="str">
        <v>0.601058</v>
      </c>
      <c r="BT72" t="str">
        <v>0.603298</v>
      </c>
      <c r="BU72" t="str">
        <v>0.107219</v>
      </c>
      <c r="BV72" t="str">
        <v>0.000000</v>
      </c>
      <c r="BW72" t="str">
        <v/>
      </c>
      <c r="BX72" t="str">
        <v>PFA-00225</v>
      </c>
      <c r="BY72" t="str">
        <v>PSA-00237</v>
      </c>
      <c r="BZ72" t="str">
        <v/>
      </c>
      <c r="CA72" t="str">
        <v>RHS-00303</v>
      </c>
      <c r="CB72" t="str">
        <v>3.0.0</v>
      </c>
      <c r="CC72" t="str">
        <v>2025-04-17T20:38:22.057Z</v>
      </c>
    </row>
    <row r="73">
      <c r="A73" t="str">
        <v>70</v>
      </c>
      <c r="B73" t="str">
        <v>10:57:10</v>
      </c>
      <c r="C73" t="str">
        <v>2025-04-19</v>
      </c>
      <c r="D73" t="str">
        <v>Petal_2025_low</v>
      </c>
      <c r="E73" t="str">
        <v>glb and ks</v>
      </c>
      <c r="F73" t="str">
        <v/>
      </c>
      <c r="G73" t="str">
        <v>Cojo</v>
      </c>
      <c r="H73" t="str">
        <v>035</v>
      </c>
      <c r="I73" t="str">
        <v>Top</v>
      </c>
      <c r="J73" t="str">
        <f>1/((1/L73)-(1/K73))</f>
        <v>0.000903</v>
      </c>
      <c r="K73" t="str">
        <f>AW73+(AX73*AC73)+(AY73*AC73*POWER(V73,2))+(AZ73*AC73*V73)+(BA73*POWER(AC73,2))</f>
        <v>1.901917</v>
      </c>
      <c r="L73" t="str">
        <f>((M73/1000)*(1000-((T73+S73)/2)))/(T73-S73)</f>
        <v>0.000903</v>
      </c>
      <c r="M73" t="str">
        <f>(AC73*(S73-R73))/(100*U73*(1000-S73))*1000</f>
        <v>0.016575</v>
      </c>
      <c r="N73" t="str">
        <v>1.265296</v>
      </c>
      <c r="O73" t="str">
        <v>1.264372</v>
      </c>
      <c r="P73" t="str">
        <f>0.61365*EXP((17.502*AA73)/(240.97+AA73))</f>
        <v>3.096911</v>
      </c>
      <c r="Q73" t="str">
        <f>P73-N73</f>
        <v>1.831615</v>
      </c>
      <c r="R73" t="str">
        <v>12.401670</v>
      </c>
      <c r="S73" t="str">
        <v>12.410736</v>
      </c>
      <c r="T73" t="str">
        <f>(P73/AB73)*1000</f>
        <v>30.376245</v>
      </c>
      <c r="U73" t="str">
        <f>V73*AV73</f>
        <v>0.441786</v>
      </c>
      <c r="V73" t="str">
        <v>7.500000</v>
      </c>
      <c r="W73" t="str">
        <v>41.16</v>
      </c>
      <c r="X73" t="str">
        <v>41.13</v>
      </c>
      <c r="Y73" t="str">
        <v>24.44</v>
      </c>
      <c r="Z73" t="str">
        <v>24.56</v>
      </c>
      <c r="AA73" t="str">
        <f>(Z73-Y73)*(Y73*0+0)+Z73</f>
        <v>24.56</v>
      </c>
      <c r="AB73" t="str">
        <v>101.95</v>
      </c>
      <c r="AC73" t="str">
        <v>79.8</v>
      </c>
      <c r="AD73" t="str">
        <v>79.5</v>
      </c>
      <c r="AE73" t="str">
        <v>0.4</v>
      </c>
      <c r="AF73" t="str">
        <v>173</v>
      </c>
      <c r="AG73" t="str">
        <v>4.060</v>
      </c>
      <c r="AH73" t="str">
        <v>10:56:14</v>
      </c>
      <c r="AI73" t="str">
        <v>2025-04-19</v>
      </c>
      <c r="AJ73" t="str">
        <v>-0.31</v>
      </c>
      <c r="AK73" t="str">
        <v>1</v>
      </c>
      <c r="AL73" t="str">
        <v>0.001</v>
      </c>
      <c r="AM73" t="str">
        <v>-0.000</v>
      </c>
      <c r="AN73" t="str">
        <v>-9999.000</v>
      </c>
      <c r="AO73" t="str">
        <v>-0.000</v>
      </c>
      <c r="AP73" t="str">
        <v>0.001</v>
      </c>
      <c r="AQ73" t="str">
        <v>-9999.000</v>
      </c>
      <c r="AR73" t="str">
        <v>1</v>
      </c>
      <c r="AS73" t="str">
        <v>75</v>
      </c>
      <c r="AT73" t="str">
        <v>0.001</v>
      </c>
      <c r="AU73" t="str">
        <v>2.000000</v>
      </c>
      <c r="AV73" t="str">
        <v>0.058905</v>
      </c>
      <c r="AW73" t="str">
        <v>0.000000</v>
      </c>
      <c r="AX73" t="str">
        <v>0.029230</v>
      </c>
      <c r="AY73" t="str">
        <v>0.000000</v>
      </c>
      <c r="AZ73" t="str">
        <v>0.000000</v>
      </c>
      <c r="BA73" t="str">
        <v>-0.000068</v>
      </c>
      <c r="BB73" t="str">
        <v>standard</v>
      </c>
      <c r="BC73" t="str">
        <v>2.468165</v>
      </c>
      <c r="BD73" t="str">
        <v>2.505888</v>
      </c>
      <c r="BE73" t="str">
        <v>1.061659</v>
      </c>
      <c r="BF73" t="str">
        <v>0.756919</v>
      </c>
      <c r="BG73" t="str">
        <v>0.278946</v>
      </c>
      <c r="BH73" t="str">
        <v>0.001656</v>
      </c>
      <c r="BI73" t="str">
        <v>0.197427</v>
      </c>
      <c r="BJ73" t="str">
        <v>0.258677</v>
      </c>
      <c r="BK73" t="str">
        <v>38.402081</v>
      </c>
      <c r="BL73" t="str">
        <v>0.000145</v>
      </c>
      <c r="BM73" t="str">
        <v>2.400461</v>
      </c>
      <c r="BN73" t="str">
        <v>-0.000053</v>
      </c>
      <c r="BO73" t="str">
        <v>1.000000</v>
      </c>
      <c r="BP73" t="str">
        <v>2.435166</v>
      </c>
      <c r="BQ73" t="str">
        <v>-0.000058</v>
      </c>
      <c r="BR73" t="str">
        <v>1.000000</v>
      </c>
      <c r="BS73" t="str">
        <v>0.601058</v>
      </c>
      <c r="BT73" t="str">
        <v>0.603298</v>
      </c>
      <c r="BU73" t="str">
        <v>0.107219</v>
      </c>
      <c r="BV73" t="str">
        <v>0.000000</v>
      </c>
      <c r="BW73" t="str">
        <v/>
      </c>
      <c r="BX73" t="str">
        <v>PFA-00225</v>
      </c>
      <c r="BY73" t="str">
        <v>PSA-00237</v>
      </c>
      <c r="BZ73" t="str">
        <v/>
      </c>
      <c r="CA73" t="str">
        <v>RHS-00303</v>
      </c>
      <c r="CB73" t="str">
        <v>3.0.0</v>
      </c>
      <c r="CC73" t="str">
        <v>2025-04-17T20:38:22.057Z</v>
      </c>
    </row>
    <row r="74">
      <c r="A74" t="str">
        <v>71</v>
      </c>
      <c r="B74" t="str">
        <v>10:57:27</v>
      </c>
      <c r="C74" t="str">
        <v>2025-04-19</v>
      </c>
      <c r="D74" t="str">
        <v>Petal_2025_low</v>
      </c>
      <c r="E74" t="str">
        <v>glb and ks</v>
      </c>
      <c r="F74" t="str">
        <v/>
      </c>
      <c r="G74" t="str">
        <v>Cojo</v>
      </c>
      <c r="H74" t="str">
        <v>035</v>
      </c>
      <c r="I74" t="str">
        <v>Bottom</v>
      </c>
      <c r="J74" t="str">
        <f>1/((1/L74)-(1/K74))</f>
        <v>0.003938</v>
      </c>
      <c r="K74" t="str">
        <f>AW74+(AX74*AC74)+(AY74*AC74*POWER(V74,2))+(AZ74*AC74*V74)+(BA74*POWER(AC74,2))</f>
        <v>1.899399</v>
      </c>
      <c r="L74" t="str">
        <f>((M74/1000)*(1000-((T74+S74)/2)))/(T74-S74)</f>
        <v>0.003930</v>
      </c>
      <c r="M74" t="str">
        <f>(AC74*(S74-R74))/(100*U74*(1000-S74))*1000</f>
        <v>0.072155</v>
      </c>
      <c r="N74" t="str">
        <v>1.275604</v>
      </c>
      <c r="O74" t="str">
        <v>1.271574</v>
      </c>
      <c r="P74" t="str">
        <f>0.61365*EXP((17.502*AA74)/(240.97+AA74))</f>
        <v>3.107257</v>
      </c>
      <c r="Q74" t="str">
        <f>P74-N74</f>
        <v>1.831654</v>
      </c>
      <c r="R74" t="str">
        <v>12.472771</v>
      </c>
      <c r="S74" t="str">
        <v>12.512299</v>
      </c>
      <c r="T74" t="str">
        <f>(P74/AB74)*1000</f>
        <v>30.478846</v>
      </c>
      <c r="U74" t="str">
        <f>V74*AV74</f>
        <v>0.441786</v>
      </c>
      <c r="V74" t="str">
        <v>7.500000</v>
      </c>
      <c r="W74" t="str">
        <v>41.47</v>
      </c>
      <c r="X74" t="str">
        <v>41.34</v>
      </c>
      <c r="Y74" t="str">
        <v>24.44</v>
      </c>
      <c r="Z74" t="str">
        <v>24.61</v>
      </c>
      <c r="AA74" t="str">
        <f>(Z74-Y74)*(Y74*0+0)+Z74</f>
        <v>24.61</v>
      </c>
      <c r="AB74" t="str">
        <v>101.95</v>
      </c>
      <c r="AC74" t="str">
        <v>79.6</v>
      </c>
      <c r="AD74" t="str">
        <v>79.3</v>
      </c>
      <c r="AE74" t="str">
        <v>0.5</v>
      </c>
      <c r="AF74" t="str">
        <v>1018</v>
      </c>
      <c r="AG74" t="str">
        <v>4.059</v>
      </c>
      <c r="AH74" t="str">
        <v>10:56:14</v>
      </c>
      <c r="AI74" t="str">
        <v>2025-04-19</v>
      </c>
      <c r="AJ74" t="str">
        <v>-0.31</v>
      </c>
      <c r="AK74" t="str">
        <v>1</v>
      </c>
      <c r="AL74" t="str">
        <v>0.000</v>
      </c>
      <c r="AM74" t="str">
        <v>0.000</v>
      </c>
      <c r="AN74" t="str">
        <v>-9999.000</v>
      </c>
      <c r="AO74" t="str">
        <v>-0.000</v>
      </c>
      <c r="AP74" t="str">
        <v>0.002</v>
      </c>
      <c r="AQ74" t="str">
        <v>-9999.000</v>
      </c>
      <c r="AR74" t="str">
        <v>1</v>
      </c>
      <c r="AS74" t="str">
        <v>75</v>
      </c>
      <c r="AT74" t="str">
        <v>0.001</v>
      </c>
      <c r="AU74" t="str">
        <v>2.000000</v>
      </c>
      <c r="AV74" t="str">
        <v>0.058905</v>
      </c>
      <c r="AW74" t="str">
        <v>0.000000</v>
      </c>
      <c r="AX74" t="str">
        <v>0.029230</v>
      </c>
      <c r="AY74" t="str">
        <v>0.000000</v>
      </c>
      <c r="AZ74" t="str">
        <v>0.000000</v>
      </c>
      <c r="BA74" t="str">
        <v>-0.000068</v>
      </c>
      <c r="BB74" t="str">
        <v>standard</v>
      </c>
      <c r="BC74" t="str">
        <v>2.468465</v>
      </c>
      <c r="BD74" t="str">
        <v>2.506350</v>
      </c>
      <c r="BE74" t="str">
        <v>1.060744</v>
      </c>
      <c r="BF74" t="str">
        <v>0.756483</v>
      </c>
      <c r="BG74" t="str">
        <v>0.278837</v>
      </c>
      <c r="BH74" t="str">
        <v>0.002193</v>
      </c>
      <c r="BI74" t="str">
        <v>0.198435</v>
      </c>
      <c r="BJ74" t="str">
        <v>0.999247</v>
      </c>
      <c r="BK74" t="str">
        <v>38.419960</v>
      </c>
      <c r="BL74" t="str">
        <v>0.000144</v>
      </c>
      <c r="BM74" t="str">
        <v>2.400461</v>
      </c>
      <c r="BN74" t="str">
        <v>-0.000053</v>
      </c>
      <c r="BO74" t="str">
        <v>1.000000</v>
      </c>
      <c r="BP74" t="str">
        <v>2.435166</v>
      </c>
      <c r="BQ74" t="str">
        <v>-0.000058</v>
      </c>
      <c r="BR74" t="str">
        <v>1.000000</v>
      </c>
      <c r="BS74" t="str">
        <v>0.601058</v>
      </c>
      <c r="BT74" t="str">
        <v>0.603298</v>
      </c>
      <c r="BU74" t="str">
        <v>0.107219</v>
      </c>
      <c r="BV74" t="str">
        <v>0.000000</v>
      </c>
      <c r="BW74" t="str">
        <v/>
      </c>
      <c r="BX74" t="str">
        <v>PFA-00225</v>
      </c>
      <c r="BY74" t="str">
        <v>PSA-00237</v>
      </c>
      <c r="BZ74" t="str">
        <v/>
      </c>
      <c r="CA74" t="str">
        <v>RHS-00303</v>
      </c>
      <c r="CB74" t="str">
        <v>3.0.0</v>
      </c>
      <c r="CC74" t="str">
        <v>2025-04-17T20:38:22.057Z</v>
      </c>
    </row>
    <row r="75">
      <c r="A75" t="str">
        <v>72</v>
      </c>
      <c r="B75" t="str">
        <v>10:58:08</v>
      </c>
      <c r="C75" t="str">
        <v>2025-04-19</v>
      </c>
      <c r="D75" t="str">
        <v>Petal_2025_low</v>
      </c>
      <c r="E75" t="str">
        <v>glb and ks</v>
      </c>
      <c r="F75" t="str">
        <v/>
      </c>
      <c r="G75" t="str">
        <v>Cojo</v>
      </c>
      <c r="H75" t="str">
        <v>036</v>
      </c>
      <c r="I75" t="str">
        <v>Top</v>
      </c>
      <c r="J75" t="str">
        <f>1/((1/L75)-(1/K75))</f>
        <v>0.001140</v>
      </c>
      <c r="K75" t="str">
        <f>AW75+(AX75*AC75)+(AY75*AC75*POWER(V75,2))+(AZ75*AC75*V75)+(BA75*POWER(AC75,2))</f>
        <v>1.898228</v>
      </c>
      <c r="L75" t="str">
        <f>((M75/1000)*(1000-((T75+S75)/2)))/(T75-S75)</f>
        <v>0.001139</v>
      </c>
      <c r="M75" t="str">
        <f>(AC75*(S75-R75))/(100*U75*(1000-S75))*1000</f>
        <v>0.030552</v>
      </c>
      <c r="N75" t="str">
        <v>1.265435</v>
      </c>
      <c r="O75" t="str">
        <v>1.263727</v>
      </c>
      <c r="P75" t="str">
        <f>0.61365*EXP((17.502*AA75)/(240.97+AA75))</f>
        <v>3.930802</v>
      </c>
      <c r="Q75" t="str">
        <f>P75-N75</f>
        <v>2.665366</v>
      </c>
      <c r="R75" t="str">
        <v>12.395164</v>
      </c>
      <c r="S75" t="str">
        <v>12.411917</v>
      </c>
      <c r="T75" t="str">
        <f>(P75/AB75)*1000</f>
        <v>38.554943</v>
      </c>
      <c r="U75" t="str">
        <f>V75*AV75</f>
        <v>0.441786</v>
      </c>
      <c r="V75" t="str">
        <v>7.500000</v>
      </c>
      <c r="W75" t="str">
        <v>41.02</v>
      </c>
      <c r="X75" t="str">
        <v>40.97</v>
      </c>
      <c r="Y75" t="str">
        <v>24.49</v>
      </c>
      <c r="Z75" t="str">
        <v>28.61</v>
      </c>
      <c r="AA75" t="str">
        <f>(Z75-Y75)*(Y75*0+0)+Z75</f>
        <v>28.61</v>
      </c>
      <c r="AB75" t="str">
        <v>101.95</v>
      </c>
      <c r="AC75" t="str">
        <v>79.6</v>
      </c>
      <c r="AD75" t="str">
        <v>79.7</v>
      </c>
      <c r="AE75" t="str">
        <v>-0.2</v>
      </c>
      <c r="AF75" t="str">
        <v>2003</v>
      </c>
      <c r="AG75" t="str">
        <v>4.059</v>
      </c>
      <c r="AH75" t="str">
        <v>10:56:14</v>
      </c>
      <c r="AI75" t="str">
        <v>2025-04-19</v>
      </c>
      <c r="AJ75" t="str">
        <v>-0.31</v>
      </c>
      <c r="AK75" t="str">
        <v>1</v>
      </c>
      <c r="AL75" t="str">
        <v>0.000</v>
      </c>
      <c r="AM75" t="str">
        <v>0.001</v>
      </c>
      <c r="AN75" t="str">
        <v>-9999.000</v>
      </c>
      <c r="AO75" t="str">
        <v>0.003</v>
      </c>
      <c r="AP75" t="str">
        <v>-0.003</v>
      </c>
      <c r="AQ75" t="str">
        <v>-9999.000</v>
      </c>
      <c r="AR75" t="str">
        <v>1</v>
      </c>
      <c r="AS75" t="str">
        <v>75</v>
      </c>
      <c r="AT75" t="str">
        <v>0.001</v>
      </c>
      <c r="AU75" t="str">
        <v>2.000000</v>
      </c>
      <c r="AV75" t="str">
        <v>0.058905</v>
      </c>
      <c r="AW75" t="str">
        <v>0.000000</v>
      </c>
      <c r="AX75" t="str">
        <v>0.029230</v>
      </c>
      <c r="AY75" t="str">
        <v>0.000000</v>
      </c>
      <c r="AZ75" t="str">
        <v>0.000000</v>
      </c>
      <c r="BA75" t="str">
        <v>-0.000068</v>
      </c>
      <c r="BB75" t="str">
        <v>standard</v>
      </c>
      <c r="BC75" t="str">
        <v>2.467918</v>
      </c>
      <c r="BD75" t="str">
        <v>2.505669</v>
      </c>
      <c r="BE75" t="str">
        <v>1.060318</v>
      </c>
      <c r="BF75" t="str">
        <v>0.757470</v>
      </c>
      <c r="BG75" t="str">
        <v>0.278300</v>
      </c>
      <c r="BH75" t="str">
        <v>0.049541</v>
      </c>
      <c r="BI75" t="str">
        <v>0.200657</v>
      </c>
      <c r="BJ75" t="str">
        <v>1.862965</v>
      </c>
      <c r="BK75" t="str">
        <v>38.424969</v>
      </c>
      <c r="BL75" t="str">
        <v>0.000148</v>
      </c>
      <c r="BM75" t="str">
        <v>2.400461</v>
      </c>
      <c r="BN75" t="str">
        <v>-0.000053</v>
      </c>
      <c r="BO75" t="str">
        <v>1.000000</v>
      </c>
      <c r="BP75" t="str">
        <v>2.435166</v>
      </c>
      <c r="BQ75" t="str">
        <v>-0.000058</v>
      </c>
      <c r="BR75" t="str">
        <v>1.000000</v>
      </c>
      <c r="BS75" t="str">
        <v>0.601058</v>
      </c>
      <c r="BT75" t="str">
        <v>0.603298</v>
      </c>
      <c r="BU75" t="str">
        <v>0.107219</v>
      </c>
      <c r="BV75" t="str">
        <v>0.000000</v>
      </c>
      <c r="BW75" t="str">
        <v/>
      </c>
      <c r="BX75" t="str">
        <v>PFA-00225</v>
      </c>
      <c r="BY75" t="str">
        <v>PSA-00237</v>
      </c>
      <c r="BZ75" t="str">
        <v/>
      </c>
      <c r="CA75" t="str">
        <v>RHS-00303</v>
      </c>
      <c r="CB75" t="str">
        <v>3.0.0</v>
      </c>
      <c r="CC75" t="str">
        <v>2025-04-17T20:38:22.057Z</v>
      </c>
    </row>
    <row r="76">
      <c r="A76" t="str">
        <v>73</v>
      </c>
      <c r="B76" t="str">
        <v>10:58:22</v>
      </c>
      <c r="C76" t="str">
        <v>2025-04-19</v>
      </c>
      <c r="D76" t="str">
        <v>Petal_2025_low</v>
      </c>
      <c r="E76" t="str">
        <v>glb and ks</v>
      </c>
      <c r="F76" t="str">
        <v/>
      </c>
      <c r="G76" t="str">
        <v>Cojo</v>
      </c>
      <c r="H76" t="str">
        <v>036</v>
      </c>
      <c r="I76" t="str">
        <v>Bottom</v>
      </c>
      <c r="J76" t="str">
        <f>1/((1/L76)-(1/K76))</f>
        <v>0.003547</v>
      </c>
      <c r="K76" t="str">
        <f>AW76+(AX76*AC76)+(AY76*AC76*POWER(V76,2))+(AZ76*AC76*V76)+(BA76*POWER(AC76,2))</f>
        <v>1.893098</v>
      </c>
      <c r="L76" t="str">
        <f>((M76/1000)*(1000-((T76+S76)/2)))/(T76-S76)</f>
        <v>0.003541</v>
      </c>
      <c r="M76" t="str">
        <f>(AC76*(S76-R76))/(100*U76*(1000-S76))*1000</f>
        <v>0.060007</v>
      </c>
      <c r="N76" t="str">
        <v>1.253879</v>
      </c>
      <c r="O76" t="str">
        <v>1.250513</v>
      </c>
      <c r="P76" t="str">
        <f>0.61365*EXP((17.502*AA76)/(240.97+AA76))</f>
        <v>2.946193</v>
      </c>
      <c r="Q76" t="str">
        <f>P76-N76</f>
        <v>1.692313</v>
      </c>
      <c r="R76" t="str">
        <v>12.265489</v>
      </c>
      <c r="S76" t="str">
        <v>12.298510</v>
      </c>
      <c r="T76" t="str">
        <f>(P76/AB76)*1000</f>
        <v>28.897343</v>
      </c>
      <c r="U76" t="str">
        <f>V76*AV76</f>
        <v>0.441786</v>
      </c>
      <c r="V76" t="str">
        <v>7.500000</v>
      </c>
      <c r="W76" t="str">
        <v>40.62</v>
      </c>
      <c r="X76" t="str">
        <v>40.51</v>
      </c>
      <c r="Y76" t="str">
        <v>24.51</v>
      </c>
      <c r="Z76" t="str">
        <v>23.73</v>
      </c>
      <c r="AA76" t="str">
        <f>(Z76-Y76)*(Y76*0+0)+Z76</f>
        <v>23.73</v>
      </c>
      <c r="AB76" t="str">
        <v>101.95</v>
      </c>
      <c r="AC76" t="str">
        <v>79.3</v>
      </c>
      <c r="AD76" t="str">
        <v>79.6</v>
      </c>
      <c r="AE76" t="str">
        <v>-0.4</v>
      </c>
      <c r="AF76" t="str">
        <v>196</v>
      </c>
      <c r="AG76" t="str">
        <v>4.059</v>
      </c>
      <c r="AH76" t="str">
        <v>10:56:14</v>
      </c>
      <c r="AI76" t="str">
        <v>2025-04-19</v>
      </c>
      <c r="AJ76" t="str">
        <v>-0.31</v>
      </c>
      <c r="AK76" t="str">
        <v>1</v>
      </c>
      <c r="AL76" t="str">
        <v>0.000</v>
      </c>
      <c r="AM76" t="str">
        <v>0.000</v>
      </c>
      <c r="AN76" t="str">
        <v>-9999.000</v>
      </c>
      <c r="AO76" t="str">
        <v>-0.004</v>
      </c>
      <c r="AP76" t="str">
        <v>-0.002</v>
      </c>
      <c r="AQ76" t="str">
        <v>-9999.000</v>
      </c>
      <c r="AR76" t="str">
        <v>1</v>
      </c>
      <c r="AS76" t="str">
        <v>75</v>
      </c>
      <c r="AT76" t="str">
        <v>0.001</v>
      </c>
      <c r="AU76" t="str">
        <v>2.000000</v>
      </c>
      <c r="AV76" t="str">
        <v>0.058905</v>
      </c>
      <c r="AW76" t="str">
        <v>0.000000</v>
      </c>
      <c r="AX76" t="str">
        <v>0.029230</v>
      </c>
      <c r="AY76" t="str">
        <v>0.000000</v>
      </c>
      <c r="AZ76" t="str">
        <v>0.000000</v>
      </c>
      <c r="BA76" t="str">
        <v>-0.000068</v>
      </c>
      <c r="BB76" t="str">
        <v>standard</v>
      </c>
      <c r="BC76" t="str">
        <v>2.467256</v>
      </c>
      <c r="BD76" t="str">
        <v>2.505062</v>
      </c>
      <c r="BE76" t="str">
        <v>1.058459</v>
      </c>
      <c r="BF76" t="str">
        <v>0.757280</v>
      </c>
      <c r="BG76" t="str">
        <v>0.278164</v>
      </c>
      <c r="BH76" t="str">
        <v>-0.008856</v>
      </c>
      <c r="BI76" t="str">
        <v>0.201414</v>
      </c>
      <c r="BJ76" t="str">
        <v>0.278937</v>
      </c>
      <c r="BK76" t="str">
        <v>38.394928</v>
      </c>
      <c r="BL76" t="str">
        <v>0.000150</v>
      </c>
      <c r="BM76" t="str">
        <v>2.400461</v>
      </c>
      <c r="BN76" t="str">
        <v>-0.000053</v>
      </c>
      <c r="BO76" t="str">
        <v>1.000000</v>
      </c>
      <c r="BP76" t="str">
        <v>2.435166</v>
      </c>
      <c r="BQ76" t="str">
        <v>-0.000058</v>
      </c>
      <c r="BR76" t="str">
        <v>1.000000</v>
      </c>
      <c r="BS76" t="str">
        <v>0.601058</v>
      </c>
      <c r="BT76" t="str">
        <v>0.603298</v>
      </c>
      <c r="BU76" t="str">
        <v>0.107219</v>
      </c>
      <c r="BV76" t="str">
        <v>0.000000</v>
      </c>
      <c r="BW76" t="str">
        <v/>
      </c>
      <c r="BX76" t="str">
        <v>PFA-00225</v>
      </c>
      <c r="BY76" t="str">
        <v>PSA-00237</v>
      </c>
      <c r="BZ76" t="str">
        <v/>
      </c>
      <c r="CA76" t="str">
        <v>RHS-00303</v>
      </c>
      <c r="CB76" t="str">
        <v>3.0.0</v>
      </c>
      <c r="CC76" t="str">
        <v>2025-04-17T20:38:22.057Z</v>
      </c>
    </row>
    <row r="77">
      <c r="A77" t="str">
        <v>74</v>
      </c>
      <c r="B77" t="str">
        <v>10:58:45</v>
      </c>
      <c r="C77" t="str">
        <v>2025-04-19</v>
      </c>
      <c r="D77" t="str">
        <v>Petal_2025_low</v>
      </c>
      <c r="E77" t="str">
        <v>glb and ks</v>
      </c>
      <c r="F77" t="str">
        <v/>
      </c>
      <c r="G77" t="str">
        <v>Cojo</v>
      </c>
      <c r="H77" t="str">
        <v>037</v>
      </c>
      <c r="I77" t="str">
        <v>Top</v>
      </c>
      <c r="J77" t="str">
        <f>1/((1/L77)-(1/K77))</f>
        <v>-0.000049</v>
      </c>
      <c r="K77" t="str">
        <f>AW77+(AX77*AC77)+(AY77*AC77*POWER(V77,2))+(AZ77*AC77*V77)+(BA77*POWER(AC77,2))</f>
        <v>1.901360</v>
      </c>
      <c r="L77" t="str">
        <f>((M77/1000)*(1000-((T77+S77)/2)))/(T77-S77)</f>
        <v>-0.000049</v>
      </c>
      <c r="M77" t="str">
        <f>(AC77*(S77-R77))/(100*U77*(1000-S77))*1000</f>
        <v>-0.001305</v>
      </c>
      <c r="N77" t="str">
        <v>1.247753</v>
      </c>
      <c r="O77" t="str">
        <v>1.247826</v>
      </c>
      <c r="P77" t="str">
        <f>0.61365*EXP((17.502*AA77)/(240.97+AA77))</f>
        <v>3.892765</v>
      </c>
      <c r="Q77" t="str">
        <f>P77-N77</f>
        <v>2.645012</v>
      </c>
      <c r="R77" t="str">
        <v>12.238959</v>
      </c>
      <c r="S77" t="str">
        <v>12.238245</v>
      </c>
      <c r="T77" t="str">
        <f>(P77/AB77)*1000</f>
        <v>38.181114</v>
      </c>
      <c r="U77" t="str">
        <f>V77*AV77</f>
        <v>0.441786</v>
      </c>
      <c r="V77" t="str">
        <v>7.500000</v>
      </c>
      <c r="W77" t="str">
        <v>40.38</v>
      </c>
      <c r="X77" t="str">
        <v>40.38</v>
      </c>
      <c r="Y77" t="str">
        <v>24.52</v>
      </c>
      <c r="Z77" t="str">
        <v>28.44</v>
      </c>
      <c r="AA77" t="str">
        <f>(Z77-Y77)*(Y77*0+0)+Z77</f>
        <v>28.44</v>
      </c>
      <c r="AB77" t="str">
        <v>101.96</v>
      </c>
      <c r="AC77" t="str">
        <v>79.7</v>
      </c>
      <c r="AD77" t="str">
        <v>79.5</v>
      </c>
      <c r="AE77" t="str">
        <v>0.3</v>
      </c>
      <c r="AF77" t="str">
        <v>1767</v>
      </c>
      <c r="AG77" t="str">
        <v>4.059</v>
      </c>
      <c r="AH77" t="str">
        <v>10:56:14</v>
      </c>
      <c r="AI77" t="str">
        <v>2025-04-19</v>
      </c>
      <c r="AJ77" t="str">
        <v>-0.31</v>
      </c>
      <c r="AK77" t="str">
        <v>1</v>
      </c>
      <c r="AL77" t="str">
        <v>0.000</v>
      </c>
      <c r="AM77" t="str">
        <v>0.001</v>
      </c>
      <c r="AN77" t="str">
        <v>-9999.000</v>
      </c>
      <c r="AO77" t="str">
        <v>-0.001</v>
      </c>
      <c r="AP77" t="str">
        <v>-0.001</v>
      </c>
      <c r="AQ77" t="str">
        <v>-9999.000</v>
      </c>
      <c r="AR77" t="str">
        <v>1</v>
      </c>
      <c r="AS77" t="str">
        <v>75</v>
      </c>
      <c r="AT77" t="str">
        <v>0.001</v>
      </c>
      <c r="AU77" t="str">
        <v>2.000000</v>
      </c>
      <c r="AV77" t="str">
        <v>0.058905</v>
      </c>
      <c r="AW77" t="str">
        <v>0.000000</v>
      </c>
      <c r="AX77" t="str">
        <v>0.029230</v>
      </c>
      <c r="AY77" t="str">
        <v>0.000000</v>
      </c>
      <c r="AZ77" t="str">
        <v>0.000000</v>
      </c>
      <c r="BA77" t="str">
        <v>-0.000068</v>
      </c>
      <c r="BB77" t="str">
        <v>standard</v>
      </c>
      <c r="BC77" t="str">
        <v>2.467069</v>
      </c>
      <c r="BD77" t="str">
        <v>2.504701</v>
      </c>
      <c r="BE77" t="str">
        <v>1.061456</v>
      </c>
      <c r="BF77" t="str">
        <v>0.756945</v>
      </c>
      <c r="BG77" t="str">
        <v>0.277980</v>
      </c>
      <c r="BH77" t="str">
        <v>0.047134</v>
      </c>
      <c r="BI77" t="str">
        <v>0.202738</v>
      </c>
      <c r="BJ77" t="str">
        <v>1.656478</v>
      </c>
      <c r="BK77" t="str">
        <v>38.393497</v>
      </c>
      <c r="BL77" t="str">
        <v>0.000140</v>
      </c>
      <c r="BM77" t="str">
        <v>2.400461</v>
      </c>
      <c r="BN77" t="str">
        <v>-0.000053</v>
      </c>
      <c r="BO77" t="str">
        <v>1.000000</v>
      </c>
      <c r="BP77" t="str">
        <v>2.435166</v>
      </c>
      <c r="BQ77" t="str">
        <v>-0.000058</v>
      </c>
      <c r="BR77" t="str">
        <v>1.000000</v>
      </c>
      <c r="BS77" t="str">
        <v>0.601058</v>
      </c>
      <c r="BT77" t="str">
        <v>0.603298</v>
      </c>
      <c r="BU77" t="str">
        <v>0.107219</v>
      </c>
      <c r="BV77" t="str">
        <v>0.000000</v>
      </c>
      <c r="BW77" t="str">
        <v/>
      </c>
      <c r="BX77" t="str">
        <v>PFA-00225</v>
      </c>
      <c r="BY77" t="str">
        <v>PSA-00237</v>
      </c>
      <c r="BZ77" t="str">
        <v/>
      </c>
      <c r="CA77" t="str">
        <v>RHS-00303</v>
      </c>
      <c r="CB77" t="str">
        <v>3.0.0</v>
      </c>
      <c r="CC77" t="str">
        <v>2025-04-17T20:38:22.057Z</v>
      </c>
    </row>
    <row r="78">
      <c r="A78" t="str">
        <v>75</v>
      </c>
      <c r="B78" t="str">
        <v>10:59:03</v>
      </c>
      <c r="C78" t="str">
        <v>2025-04-19</v>
      </c>
      <c r="D78" t="str">
        <v>Petal_2025_low</v>
      </c>
      <c r="E78" t="str">
        <v>glb and ks</v>
      </c>
      <c r="F78" t="str">
        <v/>
      </c>
      <c r="G78" t="str">
        <v>Cojo</v>
      </c>
      <c r="H78" t="str">
        <v>037</v>
      </c>
      <c r="I78" t="str">
        <v>Bottom</v>
      </c>
      <c r="J78" t="str">
        <f>1/((1/L78)-(1/K78))</f>
        <v>0.003495</v>
      </c>
      <c r="K78" t="str">
        <f>AW78+(AX78*AC78)+(AY78*AC78*POWER(V78,2))+(AZ78*AC78*V78)+(BA78*POWER(AC78,2))</f>
        <v>1.900626</v>
      </c>
      <c r="L78" t="str">
        <f>((M78/1000)*(1000-((T78+S78)/2)))/(T78-S78)</f>
        <v>0.003489</v>
      </c>
      <c r="M78" t="str">
        <f>(AC78*(S78-R78))/(100*U78*(1000-S78))*1000</f>
        <v>0.090039</v>
      </c>
      <c r="N78" t="str">
        <v>1.253697</v>
      </c>
      <c r="O78" t="str">
        <v>1.248670</v>
      </c>
      <c r="P78" t="str">
        <f>0.61365*EXP((17.502*AA78)/(240.97+AA78))</f>
        <v>3.819839</v>
      </c>
      <c r="Q78" t="str">
        <f>P78-N78</f>
        <v>2.566143</v>
      </c>
      <c r="R78" t="str">
        <v>12.246248</v>
      </c>
      <c r="S78" t="str">
        <v>12.295543</v>
      </c>
      <c r="T78" t="str">
        <f>(P78/AB78)*1000</f>
        <v>37.462811</v>
      </c>
      <c r="U78" t="str">
        <f>V78*AV78</f>
        <v>0.441786</v>
      </c>
      <c r="V78" t="str">
        <v>7.500000</v>
      </c>
      <c r="W78" t="str">
        <v>40.51</v>
      </c>
      <c r="X78" t="str">
        <v>40.34</v>
      </c>
      <c r="Y78" t="str">
        <v>24.55</v>
      </c>
      <c r="Z78" t="str">
        <v>28.11</v>
      </c>
      <c r="AA78" t="str">
        <f>(Z78-Y78)*(Y78*0+0)+Z78</f>
        <v>28.11</v>
      </c>
      <c r="AB78" t="str">
        <v>101.96</v>
      </c>
      <c r="AC78" t="str">
        <v>79.7</v>
      </c>
      <c r="AD78" t="str">
        <v>79.7</v>
      </c>
      <c r="AE78" t="str">
        <v>0.0</v>
      </c>
      <c r="AF78" t="str">
        <v>1273</v>
      </c>
      <c r="AG78" t="str">
        <v>4.058</v>
      </c>
      <c r="AH78" t="str">
        <v>10:56:14</v>
      </c>
      <c r="AI78" t="str">
        <v>2025-04-19</v>
      </c>
      <c r="AJ78" t="str">
        <v>-0.31</v>
      </c>
      <c r="AK78" t="str">
        <v>1</v>
      </c>
      <c r="AL78" t="str">
        <v>0.000</v>
      </c>
      <c r="AM78" t="str">
        <v>0.000</v>
      </c>
      <c r="AN78" t="str">
        <v>-9999.000</v>
      </c>
      <c r="AO78" t="str">
        <v>-0.003</v>
      </c>
      <c r="AP78" t="str">
        <v>0.000</v>
      </c>
      <c r="AQ78" t="str">
        <v>-9999.000</v>
      </c>
      <c r="AR78" t="str">
        <v>1</v>
      </c>
      <c r="AS78" t="str">
        <v>75</v>
      </c>
      <c r="AT78" t="str">
        <v>0.001</v>
      </c>
      <c r="AU78" t="str">
        <v>2.000000</v>
      </c>
      <c r="AV78" t="str">
        <v>0.058905</v>
      </c>
      <c r="AW78" t="str">
        <v>0.000000</v>
      </c>
      <c r="AX78" t="str">
        <v>0.029230</v>
      </c>
      <c r="AY78" t="str">
        <v>0.000000</v>
      </c>
      <c r="AZ78" t="str">
        <v>0.000000</v>
      </c>
      <c r="BA78" t="str">
        <v>-0.000068</v>
      </c>
      <c r="BB78" t="str">
        <v>standard</v>
      </c>
      <c r="BC78" t="str">
        <v>2.467012</v>
      </c>
      <c r="BD78" t="str">
        <v>2.504889</v>
      </c>
      <c r="BE78" t="str">
        <v>1.061189</v>
      </c>
      <c r="BF78" t="str">
        <v>0.757342</v>
      </c>
      <c r="BG78" t="str">
        <v>0.277690</v>
      </c>
      <c r="BH78" t="str">
        <v>0.042835</v>
      </c>
      <c r="BI78" t="str">
        <v>0.203790</v>
      </c>
      <c r="BJ78" t="str">
        <v>1.223273</v>
      </c>
      <c r="BK78" t="str">
        <v>38.372040</v>
      </c>
      <c r="BL78" t="str">
        <v>0.000139</v>
      </c>
      <c r="BM78" t="str">
        <v>2.400461</v>
      </c>
      <c r="BN78" t="str">
        <v>-0.000053</v>
      </c>
      <c r="BO78" t="str">
        <v>1.000000</v>
      </c>
      <c r="BP78" t="str">
        <v>2.435166</v>
      </c>
      <c r="BQ78" t="str">
        <v>-0.000058</v>
      </c>
      <c r="BR78" t="str">
        <v>1.000000</v>
      </c>
      <c r="BS78" t="str">
        <v>0.601058</v>
      </c>
      <c r="BT78" t="str">
        <v>0.603298</v>
      </c>
      <c r="BU78" t="str">
        <v>0.107219</v>
      </c>
      <c r="BV78" t="str">
        <v>0.000000</v>
      </c>
      <c r="BW78" t="str">
        <v/>
      </c>
      <c r="BX78" t="str">
        <v>PFA-00225</v>
      </c>
      <c r="BY78" t="str">
        <v>PSA-00237</v>
      </c>
      <c r="BZ78" t="str">
        <v/>
      </c>
      <c r="CA78" t="str">
        <v>RHS-00303</v>
      </c>
      <c r="CB78" t="str">
        <v>3.0.0</v>
      </c>
      <c r="CC78" t="str">
        <v>2025-04-17T20:38:22.057Z</v>
      </c>
    </row>
    <row r="79">
      <c r="A79" t="str">
        <v>76</v>
      </c>
      <c r="B79" t="str">
        <v>10:59:24</v>
      </c>
      <c r="C79" t="str">
        <v>2025-04-19</v>
      </c>
      <c r="D79" t="str">
        <v>Petal_2025_low</v>
      </c>
      <c r="E79" t="str">
        <v>glb and ks</v>
      </c>
      <c r="F79" t="str">
        <v/>
      </c>
      <c r="G79" t="str">
        <v>Cojo</v>
      </c>
      <c r="H79" t="str">
        <v>038</v>
      </c>
      <c r="I79" t="str">
        <v>Top</v>
      </c>
      <c r="J79" t="str">
        <f>1/((1/L79)-(1/K79))</f>
        <v>0.000458</v>
      </c>
      <c r="K79" t="str">
        <f>AW79+(AX79*AC79)+(AY79*AC79*POWER(V79,2))+(AZ79*AC79*V79)+(BA79*POWER(AC79,2))</f>
        <v>1.907493</v>
      </c>
      <c r="L79" t="str">
        <f>((M79/1000)*(1000-((T79+S79)/2)))/(T79-S79)</f>
        <v>0.000458</v>
      </c>
      <c r="M79" t="str">
        <f>(AC79*(S79-R79))/(100*U79*(1000-S79))*1000</f>
        <v>0.012794</v>
      </c>
      <c r="N79" t="str">
        <v>1.251411</v>
      </c>
      <c r="O79" t="str">
        <v>1.250700</v>
      </c>
      <c r="P79" t="str">
        <f>0.61365*EXP((17.502*AA79)/(240.97+AA79))</f>
        <v>4.025670</v>
      </c>
      <c r="Q79" t="str">
        <f>P79-N79</f>
        <v>2.774259</v>
      </c>
      <c r="R79" t="str">
        <v>12.266032</v>
      </c>
      <c r="S79" t="str">
        <v>12.273005</v>
      </c>
      <c r="T79" t="str">
        <f>(P79/AB79)*1000</f>
        <v>39.481087</v>
      </c>
      <c r="U79" t="str">
        <f>V79*AV79</f>
        <v>0.441786</v>
      </c>
      <c r="V79" t="str">
        <v>7.500000</v>
      </c>
      <c r="W79" t="str">
        <v>40.37</v>
      </c>
      <c r="X79" t="str">
        <v>40.35</v>
      </c>
      <c r="Y79" t="str">
        <v>24.57</v>
      </c>
      <c r="Z79" t="str">
        <v>29.02</v>
      </c>
      <c r="AA79" t="str">
        <f>(Z79-Y79)*(Y79*0+0)+Z79</f>
        <v>29.02</v>
      </c>
      <c r="AB79" t="str">
        <v>101.96</v>
      </c>
      <c r="AC79" t="str">
        <v>80.1</v>
      </c>
      <c r="AD79" t="str">
        <v>79.4</v>
      </c>
      <c r="AE79" t="str">
        <v>0.8</v>
      </c>
      <c r="AF79" t="str">
        <v>1843</v>
      </c>
      <c r="AG79" t="str">
        <v>4.059</v>
      </c>
      <c r="AH79" t="str">
        <v>10:56:14</v>
      </c>
      <c r="AI79" t="str">
        <v>2025-04-19</v>
      </c>
      <c r="AJ79" t="str">
        <v>-0.31</v>
      </c>
      <c r="AK79" t="str">
        <v>1</v>
      </c>
      <c r="AL79" t="str">
        <v>0.000</v>
      </c>
      <c r="AM79" t="str">
        <v>-0.000</v>
      </c>
      <c r="AN79" t="str">
        <v>-9999.000</v>
      </c>
      <c r="AO79" t="str">
        <v>-0.004</v>
      </c>
      <c r="AP79" t="str">
        <v>-0.005</v>
      </c>
      <c r="AQ79" t="str">
        <v>-9999.000</v>
      </c>
      <c r="AR79" t="str">
        <v>1</v>
      </c>
      <c r="AS79" t="str">
        <v>75</v>
      </c>
      <c r="AT79" t="str">
        <v>0.001</v>
      </c>
      <c r="AU79" t="str">
        <v>2.000000</v>
      </c>
      <c r="AV79" t="str">
        <v>0.058905</v>
      </c>
      <c r="AW79" t="str">
        <v>0.000000</v>
      </c>
      <c r="AX79" t="str">
        <v>0.029230</v>
      </c>
      <c r="AY79" t="str">
        <v>0.000000</v>
      </c>
      <c r="AZ79" t="str">
        <v>0.000000</v>
      </c>
      <c r="BA79" t="str">
        <v>-0.000068</v>
      </c>
      <c r="BB79" t="str">
        <v>standard</v>
      </c>
      <c r="BC79" t="str">
        <v>2.467013</v>
      </c>
      <c r="BD79" t="str">
        <v>2.504681</v>
      </c>
      <c r="BE79" t="str">
        <v>1.063690</v>
      </c>
      <c r="BF79" t="str">
        <v>0.756821</v>
      </c>
      <c r="BG79" t="str">
        <v>0.277410</v>
      </c>
      <c r="BH79" t="str">
        <v>0.053659</v>
      </c>
      <c r="BI79" t="str">
        <v>0.204996</v>
      </c>
      <c r="BJ79" t="str">
        <v>1.723229</v>
      </c>
      <c r="BK79" t="str">
        <v>38.331268</v>
      </c>
      <c r="BL79" t="str">
        <v>0.000151</v>
      </c>
      <c r="BM79" t="str">
        <v>2.400461</v>
      </c>
      <c r="BN79" t="str">
        <v>-0.000053</v>
      </c>
      <c r="BO79" t="str">
        <v>1.000000</v>
      </c>
      <c r="BP79" t="str">
        <v>2.435166</v>
      </c>
      <c r="BQ79" t="str">
        <v>-0.000058</v>
      </c>
      <c r="BR79" t="str">
        <v>1.000000</v>
      </c>
      <c r="BS79" t="str">
        <v>0.601058</v>
      </c>
      <c r="BT79" t="str">
        <v>0.603298</v>
      </c>
      <c r="BU79" t="str">
        <v>0.107219</v>
      </c>
      <c r="BV79" t="str">
        <v>0.000000</v>
      </c>
      <c r="BW79" t="str">
        <v/>
      </c>
      <c r="BX79" t="str">
        <v>PFA-00225</v>
      </c>
      <c r="BY79" t="str">
        <v>PSA-00237</v>
      </c>
      <c r="BZ79" t="str">
        <v/>
      </c>
      <c r="CA79" t="str">
        <v>RHS-00303</v>
      </c>
      <c r="CB79" t="str">
        <v>3.0.0</v>
      </c>
      <c r="CC79" t="str">
        <v>2025-04-17T20:38:22.057Z</v>
      </c>
    </row>
    <row r="80">
      <c r="A80" t="str">
        <v>77</v>
      </c>
      <c r="B80" t="str">
        <v>10:59:49</v>
      </c>
      <c r="C80" t="str">
        <v>2025-04-19</v>
      </c>
      <c r="D80" t="str">
        <v>Petal_2025_low</v>
      </c>
      <c r="E80" t="str">
        <v>glb and ks</v>
      </c>
      <c r="F80" t="str">
        <v/>
      </c>
      <c r="G80" t="str">
        <v>Cojo</v>
      </c>
      <c r="H80" t="str">
        <v>038</v>
      </c>
      <c r="I80" t="str">
        <v>Bottom</v>
      </c>
      <c r="J80" t="str">
        <f>1/((1/L80)-(1/K80))</f>
        <v>0.002993</v>
      </c>
      <c r="K80" t="str">
        <f>AW80+(AX80*AC80)+(AY80*AC80*POWER(V80,2))+(AZ80*AC80*V80)+(BA80*POWER(AC80,2))</f>
        <v>1.901147</v>
      </c>
      <c r="L80" t="str">
        <f>((M80/1000)*(1000-((T80+S80)/2)))/(T80-S80)</f>
        <v>0.002989</v>
      </c>
      <c r="M80" t="str">
        <f>(AC80*(S80-R80))/(100*U80*(1000-S80))*1000</f>
        <v>0.076532</v>
      </c>
      <c r="N80" t="str">
        <v>1.273476</v>
      </c>
      <c r="O80" t="str">
        <v>1.269207</v>
      </c>
      <c r="P80" t="str">
        <f>0.61365*EXP((17.502*AA80)/(240.97+AA80))</f>
        <v>3.819333</v>
      </c>
      <c r="Q80" t="str">
        <f>P80-N80</f>
        <v>2.545857</v>
      </c>
      <c r="R80" t="str">
        <v>12.447655</v>
      </c>
      <c r="S80" t="str">
        <v>12.489532</v>
      </c>
      <c r="T80" t="str">
        <f>(P80/AB80)*1000</f>
        <v>37.457848</v>
      </c>
      <c r="U80" t="str">
        <f>V80*AV80</f>
        <v>0.441786</v>
      </c>
      <c r="V80" t="str">
        <v>7.500000</v>
      </c>
      <c r="W80" t="str">
        <v>40.98</v>
      </c>
      <c r="X80" t="str">
        <v>40.85</v>
      </c>
      <c r="Y80" t="str">
        <v>24.61</v>
      </c>
      <c r="Z80" t="str">
        <v>28.11</v>
      </c>
      <c r="AA80" t="str">
        <f>(Z80-Y80)*(Y80*0+0)+Z80</f>
        <v>28.11</v>
      </c>
      <c r="AB80" t="str">
        <v>101.96</v>
      </c>
      <c r="AC80" t="str">
        <v>79.7</v>
      </c>
      <c r="AD80" t="str">
        <v>79.7</v>
      </c>
      <c r="AE80" t="str">
        <v>0.1</v>
      </c>
      <c r="AF80" t="str">
        <v>942</v>
      </c>
      <c r="AG80" t="str">
        <v>4.058</v>
      </c>
      <c r="AH80" t="str">
        <v>10:56:14</v>
      </c>
      <c r="AI80" t="str">
        <v>2025-04-19</v>
      </c>
      <c r="AJ80" t="str">
        <v>-0.31</v>
      </c>
      <c r="AK80" t="str">
        <v>1</v>
      </c>
      <c r="AL80" t="str">
        <v>-0.000</v>
      </c>
      <c r="AM80" t="str">
        <v>-0.000</v>
      </c>
      <c r="AN80" t="str">
        <v>-9999.000</v>
      </c>
      <c r="AO80" t="str">
        <v>-0.001</v>
      </c>
      <c r="AP80" t="str">
        <v>0.001</v>
      </c>
      <c r="AQ80" t="str">
        <v>-9999.000</v>
      </c>
      <c r="AR80" t="str">
        <v>1</v>
      </c>
      <c r="AS80" t="str">
        <v>75</v>
      </c>
      <c r="AT80" t="str">
        <v>0.001</v>
      </c>
      <c r="AU80" t="str">
        <v>2.000000</v>
      </c>
      <c r="AV80" t="str">
        <v>0.058905</v>
      </c>
      <c r="AW80" t="str">
        <v>0.000000</v>
      </c>
      <c r="AX80" t="str">
        <v>0.029230</v>
      </c>
      <c r="AY80" t="str">
        <v>0.000000</v>
      </c>
      <c r="AZ80" t="str">
        <v>0.000000</v>
      </c>
      <c r="BA80" t="str">
        <v>-0.000068</v>
      </c>
      <c r="BB80" t="str">
        <v>standard</v>
      </c>
      <c r="BC80" t="str">
        <v>2.467720</v>
      </c>
      <c r="BD80" t="str">
        <v>2.505586</v>
      </c>
      <c r="BE80" t="str">
        <v>1.061379</v>
      </c>
      <c r="BF80" t="str">
        <v>0.757350</v>
      </c>
      <c r="BG80" t="str">
        <v>0.276955</v>
      </c>
      <c r="BH80" t="str">
        <v>0.042011</v>
      </c>
      <c r="BI80" t="str">
        <v>0.206457</v>
      </c>
      <c r="BJ80" t="str">
        <v>0.932978</v>
      </c>
      <c r="BK80" t="str">
        <v>38.305164</v>
      </c>
      <c r="BL80" t="str">
        <v>0.000143</v>
      </c>
      <c r="BM80" t="str">
        <v>2.400461</v>
      </c>
      <c r="BN80" t="str">
        <v>-0.000053</v>
      </c>
      <c r="BO80" t="str">
        <v>1.000000</v>
      </c>
      <c r="BP80" t="str">
        <v>2.435166</v>
      </c>
      <c r="BQ80" t="str">
        <v>-0.000058</v>
      </c>
      <c r="BR80" t="str">
        <v>1.000000</v>
      </c>
      <c r="BS80" t="str">
        <v>0.601058</v>
      </c>
      <c r="BT80" t="str">
        <v>0.603298</v>
      </c>
      <c r="BU80" t="str">
        <v>0.107219</v>
      </c>
      <c r="BV80" t="str">
        <v>0.000000</v>
      </c>
      <c r="BW80" t="str">
        <v/>
      </c>
      <c r="BX80" t="str">
        <v>PFA-00225</v>
      </c>
      <c r="BY80" t="str">
        <v>PSA-00237</v>
      </c>
      <c r="BZ80" t="str">
        <v/>
      </c>
      <c r="CA80" t="str">
        <v>RHS-00303</v>
      </c>
      <c r="CB80" t="str">
        <v>3.0.0</v>
      </c>
      <c r="CC80" t="str">
        <v>2025-04-17T20:38:22.057Z</v>
      </c>
    </row>
    <row r="81">
      <c r="A81" t="str">
        <v>78</v>
      </c>
      <c r="B81" t="str">
        <v>11:00:33</v>
      </c>
      <c r="C81" t="str">
        <v>2025-04-19</v>
      </c>
      <c r="D81" t="str">
        <v>Petal_2025_low</v>
      </c>
      <c r="E81" t="str">
        <v>glb and ks</v>
      </c>
      <c r="F81" t="str">
        <v/>
      </c>
      <c r="G81" t="str">
        <v>Cojo</v>
      </c>
      <c r="H81" t="str">
        <v>039</v>
      </c>
      <c r="I81" t="str">
        <v>Top</v>
      </c>
      <c r="J81" t="str">
        <f>1/((1/L81)-(1/K81))</f>
        <v>-0.000982</v>
      </c>
      <c r="K81" t="str">
        <f>AW81+(AX81*AC81)+(AY81*AC81*POWER(V81,2))+(AZ81*AC81*V81)+(BA81*POWER(AC81,2))</f>
        <v>1.909188</v>
      </c>
      <c r="L81" t="str">
        <f>((M81/1000)*(1000-((T81+S81)/2)))/(T81-S81)</f>
        <v>-0.000983</v>
      </c>
      <c r="M81" t="str">
        <f>(AC81*(S81-R81))/(100*U81*(1000-S81))*1000</f>
        <v>-0.018826</v>
      </c>
      <c r="N81" t="str">
        <v>1.268474</v>
      </c>
      <c r="O81" t="str">
        <v>1.269519</v>
      </c>
      <c r="P81" t="str">
        <f>0.61365*EXP((17.502*AA81)/(240.97+AA81))</f>
        <v>3.179339</v>
      </c>
      <c r="Q81" t="str">
        <f>P81-N81</f>
        <v>1.910865</v>
      </c>
      <c r="R81" t="str">
        <v>12.451510</v>
      </c>
      <c r="S81" t="str">
        <v>12.441265</v>
      </c>
      <c r="T81" t="str">
        <f>(P81/AB81)*1000</f>
        <v>31.183132</v>
      </c>
      <c r="U81" t="str">
        <f>V81*AV81</f>
        <v>0.441786</v>
      </c>
      <c r="V81" t="str">
        <v>7.500000</v>
      </c>
      <c r="W81" t="str">
        <v>40.65</v>
      </c>
      <c r="X81" t="str">
        <v>40.69</v>
      </c>
      <c r="Y81" t="str">
        <v>24.68</v>
      </c>
      <c r="Z81" t="str">
        <v>25.00</v>
      </c>
      <c r="AA81" t="str">
        <f>(Z81-Y81)*(Y81*0+0)+Z81</f>
        <v>25.00</v>
      </c>
      <c r="AB81" t="str">
        <v>101.96</v>
      </c>
      <c r="AC81" t="str">
        <v>80.2</v>
      </c>
      <c r="AD81" t="str">
        <v>79.6</v>
      </c>
      <c r="AE81" t="str">
        <v>0.7</v>
      </c>
      <c r="AF81" t="str">
        <v>1317</v>
      </c>
      <c r="AG81" t="str">
        <v>4.057</v>
      </c>
      <c r="AH81" t="str">
        <v>10:56:14</v>
      </c>
      <c r="AI81" t="str">
        <v>2025-04-19</v>
      </c>
      <c r="AJ81" t="str">
        <v>-0.31</v>
      </c>
      <c r="AK81" t="str">
        <v>1</v>
      </c>
      <c r="AL81" t="str">
        <v>-0.000</v>
      </c>
      <c r="AM81" t="str">
        <v>-0.000</v>
      </c>
      <c r="AN81" t="str">
        <v>-9999.000</v>
      </c>
      <c r="AO81" t="str">
        <v>-0.001</v>
      </c>
      <c r="AP81" t="str">
        <v>-0.003</v>
      </c>
      <c r="AQ81" t="str">
        <v>-9999.000</v>
      </c>
      <c r="AR81" t="str">
        <v>1</v>
      </c>
      <c r="AS81" t="str">
        <v>75</v>
      </c>
      <c r="AT81" t="str">
        <v>0.001</v>
      </c>
      <c r="AU81" t="str">
        <v>2.000000</v>
      </c>
      <c r="AV81" t="str">
        <v>0.058905</v>
      </c>
      <c r="AW81" t="str">
        <v>0.000000</v>
      </c>
      <c r="AX81" t="str">
        <v>0.029230</v>
      </c>
      <c r="AY81" t="str">
        <v>0.000000</v>
      </c>
      <c r="AZ81" t="str">
        <v>0.000000</v>
      </c>
      <c r="BA81" t="str">
        <v>-0.000068</v>
      </c>
      <c r="BB81" t="str">
        <v>standard</v>
      </c>
      <c r="BC81" t="str">
        <v>2.467476</v>
      </c>
      <c r="BD81" t="str">
        <v>2.505077</v>
      </c>
      <c r="BE81" t="str">
        <v>1.064309</v>
      </c>
      <c r="BF81" t="str">
        <v>0.757150</v>
      </c>
      <c r="BG81" t="str">
        <v>0.276186</v>
      </c>
      <c r="BH81" t="str">
        <v>0.003870</v>
      </c>
      <c r="BI81" t="str">
        <v>0.208729</v>
      </c>
      <c r="BJ81" t="str">
        <v>1.261843</v>
      </c>
      <c r="BK81" t="str">
        <v>38.274048</v>
      </c>
      <c r="BL81" t="str">
        <v>0.000146</v>
      </c>
      <c r="BM81" t="str">
        <v>2.400461</v>
      </c>
      <c r="BN81" t="str">
        <v>-0.000053</v>
      </c>
      <c r="BO81" t="str">
        <v>1.000000</v>
      </c>
      <c r="BP81" t="str">
        <v>2.435166</v>
      </c>
      <c r="BQ81" t="str">
        <v>-0.000058</v>
      </c>
      <c r="BR81" t="str">
        <v>1.000000</v>
      </c>
      <c r="BS81" t="str">
        <v>0.601058</v>
      </c>
      <c r="BT81" t="str">
        <v>0.603298</v>
      </c>
      <c r="BU81" t="str">
        <v>0.107219</v>
      </c>
      <c r="BV81" t="str">
        <v>0.000000</v>
      </c>
      <c r="BW81" t="str">
        <v/>
      </c>
      <c r="BX81" t="str">
        <v>PFA-00225</v>
      </c>
      <c r="BY81" t="str">
        <v>PSA-00237</v>
      </c>
      <c r="BZ81" t="str">
        <v/>
      </c>
      <c r="CA81" t="str">
        <v>RHS-00303</v>
      </c>
      <c r="CB81" t="str">
        <v>3.0.0</v>
      </c>
      <c r="CC81" t="str">
        <v>2025-04-17T20:38:22.057Z</v>
      </c>
    </row>
    <row r="82">
      <c r="A82" t="str">
        <v>79</v>
      </c>
      <c r="B82" t="str">
        <v>11:00:48</v>
      </c>
      <c r="C82" t="str">
        <v>2025-04-19</v>
      </c>
      <c r="D82" t="str">
        <v>Petal_2025_low</v>
      </c>
      <c r="E82" t="str">
        <v>glb and ks</v>
      </c>
      <c r="F82" t="str">
        <v/>
      </c>
      <c r="G82" t="str">
        <v>Cojo</v>
      </c>
      <c r="H82" t="str">
        <v>039</v>
      </c>
      <c r="I82" t="str">
        <v>Bottom</v>
      </c>
      <c r="J82" t="str">
        <f>1/((1/L82)-(1/K82))</f>
        <v>0.000848</v>
      </c>
      <c r="K82" t="str">
        <f>AW82+(AX82*AC82)+(AY82*AC82*POWER(V82,2))+(AZ82*AC82*V82)+(BA82*POWER(AC82,2))</f>
        <v>1.899130</v>
      </c>
      <c r="L82" t="str">
        <f>((M82/1000)*(1000-((T82+S82)/2)))/(T82-S82)</f>
        <v>0.000847</v>
      </c>
      <c r="M82" t="str">
        <f>(AC82*(S82-R82))/(100*U82*(1000-S82))*1000</f>
        <v>0.015847</v>
      </c>
      <c r="N82" t="str">
        <v>1.275023</v>
      </c>
      <c r="O82" t="str">
        <v>1.274138</v>
      </c>
      <c r="P82" t="str">
        <f>0.61365*EXP((17.502*AA82)/(240.97+AA82))</f>
        <v>3.140770</v>
      </c>
      <c r="Q82" t="str">
        <f>P82-N82</f>
        <v>1.865747</v>
      </c>
      <c r="R82" t="str">
        <v>12.497488</v>
      </c>
      <c r="S82" t="str">
        <v>12.506171</v>
      </c>
      <c r="T82" t="str">
        <f>(P82/AB82)*1000</f>
        <v>30.806513</v>
      </c>
      <c r="U82" t="str">
        <f>V82*AV82</f>
        <v>0.441786</v>
      </c>
      <c r="V82" t="str">
        <v>7.500000</v>
      </c>
      <c r="W82" t="str">
        <v>40.81</v>
      </c>
      <c r="X82" t="str">
        <v>40.78</v>
      </c>
      <c r="Y82" t="str">
        <v>24.70</v>
      </c>
      <c r="Z82" t="str">
        <v>24.79</v>
      </c>
      <c r="AA82" t="str">
        <f>(Z82-Y82)*(Y82*0+0)+Z82</f>
        <v>24.79</v>
      </c>
      <c r="AB82" t="str">
        <v>101.95</v>
      </c>
      <c r="AC82" t="str">
        <v>79.6</v>
      </c>
      <c r="AD82" t="str">
        <v>79.8</v>
      </c>
      <c r="AE82" t="str">
        <v>-0.2</v>
      </c>
      <c r="AF82" t="str">
        <v>1051</v>
      </c>
      <c r="AG82" t="str">
        <v>4.057</v>
      </c>
      <c r="AH82" t="str">
        <v>10:56:14</v>
      </c>
      <c r="AI82" t="str">
        <v>2025-04-19</v>
      </c>
      <c r="AJ82" t="str">
        <v>-0.31</v>
      </c>
      <c r="AK82" t="str">
        <v>1</v>
      </c>
      <c r="AL82" t="str">
        <v>-0.000</v>
      </c>
      <c r="AM82" t="str">
        <v>-0.000</v>
      </c>
      <c r="AN82" t="str">
        <v>-9999.000</v>
      </c>
      <c r="AO82" t="str">
        <v>-0.003</v>
      </c>
      <c r="AP82" t="str">
        <v>0.002</v>
      </c>
      <c r="AQ82" t="str">
        <v>-9999.000</v>
      </c>
      <c r="AR82" t="str">
        <v>1</v>
      </c>
      <c r="AS82" t="str">
        <v>75</v>
      </c>
      <c r="AT82" t="str">
        <v>0.001</v>
      </c>
      <c r="AU82" t="str">
        <v>2.000000</v>
      </c>
      <c r="AV82" t="str">
        <v>0.058905</v>
      </c>
      <c r="AW82" t="str">
        <v>0.000000</v>
      </c>
      <c r="AX82" t="str">
        <v>0.029230</v>
      </c>
      <c r="AY82" t="str">
        <v>0.000000</v>
      </c>
      <c r="AZ82" t="str">
        <v>0.000000</v>
      </c>
      <c r="BA82" t="str">
        <v>-0.000068</v>
      </c>
      <c r="BB82" t="str">
        <v>standard</v>
      </c>
      <c r="BC82" t="str">
        <v>2.467612</v>
      </c>
      <c r="BD82" t="str">
        <v>2.505311</v>
      </c>
      <c r="BE82" t="str">
        <v>1.060646</v>
      </c>
      <c r="BF82" t="str">
        <v>0.757502</v>
      </c>
      <c r="BG82" t="str">
        <v>0.275957</v>
      </c>
      <c r="BH82" t="str">
        <v>0.001222</v>
      </c>
      <c r="BI82" t="str">
        <v>0.209451</v>
      </c>
      <c r="BJ82" t="str">
        <v>1.028271</v>
      </c>
      <c r="BK82" t="str">
        <v>38.260818</v>
      </c>
      <c r="BL82" t="str">
        <v>0.000142</v>
      </c>
      <c r="BM82" t="str">
        <v>2.400461</v>
      </c>
      <c r="BN82" t="str">
        <v>-0.000053</v>
      </c>
      <c r="BO82" t="str">
        <v>1.000000</v>
      </c>
      <c r="BP82" t="str">
        <v>2.435166</v>
      </c>
      <c r="BQ82" t="str">
        <v>-0.000058</v>
      </c>
      <c r="BR82" t="str">
        <v>1.000000</v>
      </c>
      <c r="BS82" t="str">
        <v>0.601058</v>
      </c>
      <c r="BT82" t="str">
        <v>0.603298</v>
      </c>
      <c r="BU82" t="str">
        <v>0.107219</v>
      </c>
      <c r="BV82" t="str">
        <v>0.000000</v>
      </c>
      <c r="BW82" t="str">
        <v/>
      </c>
      <c r="BX82" t="str">
        <v>PFA-00225</v>
      </c>
      <c r="BY82" t="str">
        <v>PSA-00237</v>
      </c>
      <c r="BZ82" t="str">
        <v/>
      </c>
      <c r="CA82" t="str">
        <v>RHS-00303</v>
      </c>
      <c r="CB82" t="str">
        <v>3.0.0</v>
      </c>
      <c r="CC82" t="str">
        <v>2025-04-17T20:38:22.057Z</v>
      </c>
    </row>
    <row r="83">
      <c r="A83" t="str">
        <v>80</v>
      </c>
      <c r="B83" t="str">
        <v>11:01:48</v>
      </c>
      <c r="C83" t="str">
        <v>2025-04-19</v>
      </c>
      <c r="D83" t="str">
        <v>Petal_2025_low</v>
      </c>
      <c r="E83" t="str">
        <v>glb and ks</v>
      </c>
      <c r="F83" t="str">
        <v/>
      </c>
      <c r="G83" t="str">
        <v>Cojo</v>
      </c>
      <c r="H83" t="str">
        <v>040</v>
      </c>
      <c r="I83" t="str">
        <v>Top</v>
      </c>
      <c r="J83" t="str">
        <f>1/((1/L83)-(1/K83))</f>
        <v>0.011563</v>
      </c>
      <c r="K83" t="str">
        <f>AW83+(AX83*AC83)+(AY83*AC83*POWER(V83,2))+(AZ83*AC83*V83)+(BA83*POWER(AC83,2))</f>
        <v>1.904739</v>
      </c>
      <c r="L83" t="str">
        <f>((M83/1000)*(1000-((T83+S83)/2)))/(T83-S83)</f>
        <v>0.011494</v>
      </c>
      <c r="M83" t="str">
        <f>(AC83*(S83-R83))/(100*U83*(1000-S83))*1000</f>
        <v>0.211167</v>
      </c>
      <c r="N83" t="str">
        <v>1.306037</v>
      </c>
      <c r="O83" t="str">
        <v>1.294291</v>
      </c>
      <c r="P83" t="str">
        <f>0.61365*EXP((17.502*AA83)/(240.97+AA83))</f>
        <v>3.138072</v>
      </c>
      <c r="Q83" t="str">
        <f>P83-N83</f>
        <v>1.832035</v>
      </c>
      <c r="R83" t="str">
        <v>12.696784</v>
      </c>
      <c r="S83" t="str">
        <v>12.812009</v>
      </c>
      <c r="T83" t="str">
        <f>(P83/AB83)*1000</f>
        <v>30.783968</v>
      </c>
      <c r="U83" t="str">
        <f>V83*AV83</f>
        <v>0.441786</v>
      </c>
      <c r="V83" t="str">
        <v>7.500000</v>
      </c>
      <c r="W83" t="str">
        <v>41.56</v>
      </c>
      <c r="X83" t="str">
        <v>41.18</v>
      </c>
      <c r="Y83" t="str">
        <v>24.80</v>
      </c>
      <c r="Z83" t="str">
        <v>24.78</v>
      </c>
      <c r="AA83" t="str">
        <f>(Z83-Y83)*(Y83*0+0)+Z83</f>
        <v>24.78</v>
      </c>
      <c r="AB83" t="str">
        <v>101.94</v>
      </c>
      <c r="AC83" t="str">
        <v>79.9</v>
      </c>
      <c r="AD83" t="str">
        <v>79.7</v>
      </c>
      <c r="AE83" t="str">
        <v>0.3</v>
      </c>
      <c r="AF83" t="str">
        <v>1641</v>
      </c>
      <c r="AG83" t="str">
        <v>4.057</v>
      </c>
      <c r="AH83" t="str">
        <v>10:56:14</v>
      </c>
      <c r="AI83" t="str">
        <v>2025-04-19</v>
      </c>
      <c r="AJ83" t="str">
        <v>-0.31</v>
      </c>
      <c r="AK83" t="str">
        <v>1</v>
      </c>
      <c r="AL83" t="str">
        <v>-0.000</v>
      </c>
      <c r="AM83" t="str">
        <v>0.000</v>
      </c>
      <c r="AN83" t="str">
        <v>-0.005</v>
      </c>
      <c r="AO83" t="str">
        <v>0.001</v>
      </c>
      <c r="AP83" t="str">
        <v>-0.002</v>
      </c>
      <c r="AQ83" t="str">
        <v>-0.003</v>
      </c>
      <c r="AR83" t="str">
        <v>1</v>
      </c>
      <c r="AS83" t="str">
        <v>75</v>
      </c>
      <c r="AT83" t="str">
        <v>0.001</v>
      </c>
      <c r="AU83" t="str">
        <v>2.000000</v>
      </c>
      <c r="AV83" t="str">
        <v>0.058905</v>
      </c>
      <c r="AW83" t="str">
        <v>0.000000</v>
      </c>
      <c r="AX83" t="str">
        <v>0.029230</v>
      </c>
      <c r="AY83" t="str">
        <v>0.000000</v>
      </c>
      <c r="AZ83" t="str">
        <v>0.000000</v>
      </c>
      <c r="BA83" t="str">
        <v>-0.000068</v>
      </c>
      <c r="BB83" t="str">
        <v>standard</v>
      </c>
      <c r="BC83" t="str">
        <v>2.468165</v>
      </c>
      <c r="BD83" t="str">
        <v>2.506400</v>
      </c>
      <c r="BE83" t="str">
        <v>1.062686</v>
      </c>
      <c r="BF83" t="str">
        <v>0.757327</v>
      </c>
      <c r="BG83" t="str">
        <v>0.274860</v>
      </c>
      <c r="BH83" t="str">
        <v>-0.000129</v>
      </c>
      <c r="BI83" t="str">
        <v>0.212324</v>
      </c>
      <c r="BJ83" t="str">
        <v>1.546009</v>
      </c>
      <c r="BK83" t="str">
        <v>38.179279</v>
      </c>
      <c r="BL83" t="str">
        <v>0.000141</v>
      </c>
      <c r="BM83" t="str">
        <v>2.400461</v>
      </c>
      <c r="BN83" t="str">
        <v>-0.000053</v>
      </c>
      <c r="BO83" t="str">
        <v>1.000000</v>
      </c>
      <c r="BP83" t="str">
        <v>2.435166</v>
      </c>
      <c r="BQ83" t="str">
        <v>-0.000058</v>
      </c>
      <c r="BR83" t="str">
        <v>1.000000</v>
      </c>
      <c r="BS83" t="str">
        <v>0.601058</v>
      </c>
      <c r="BT83" t="str">
        <v>0.603298</v>
      </c>
      <c r="BU83" t="str">
        <v>0.107219</v>
      </c>
      <c r="BV83" t="str">
        <v>0.000000</v>
      </c>
      <c r="BW83" t="str">
        <v/>
      </c>
      <c r="BX83" t="str">
        <v>PFA-00225</v>
      </c>
      <c r="BY83" t="str">
        <v>PSA-00237</v>
      </c>
      <c r="BZ83" t="str">
        <v/>
      </c>
      <c r="CA83" t="str">
        <v>RHS-00303</v>
      </c>
      <c r="CB83" t="str">
        <v>3.0.0</v>
      </c>
      <c r="CC83" t="str">
        <v>2025-04-17T20:38:22.057Z</v>
      </c>
    </row>
    <row r="84">
      <c r="A84" t="str">
        <v>81</v>
      </c>
      <c r="B84" t="str">
        <v>11:02:03</v>
      </c>
      <c r="C84" t="str">
        <v>2025-04-19</v>
      </c>
      <c r="D84" t="str">
        <v>Petal_2025_low</v>
      </c>
      <c r="E84" t="str">
        <v>glb and ks</v>
      </c>
      <c r="F84" t="str">
        <v/>
      </c>
      <c r="G84" t="str">
        <v>Cojo</v>
      </c>
      <c r="H84" t="str">
        <v>040</v>
      </c>
      <c r="I84" t="str">
        <v>Bottom</v>
      </c>
      <c r="J84" t="str">
        <f>1/((1/L84)-(1/K84))</f>
        <v>0.003223</v>
      </c>
      <c r="K84" t="str">
        <f>AW84+(AX84*AC84)+(AY84*AC84*POWER(V84,2))+(AZ84*AC84*V84)+(BA84*POWER(AC84,2))</f>
        <v>1.903936</v>
      </c>
      <c r="L84" t="str">
        <f>((M84/1000)*(1000-((T84+S84)/2)))/(T84-S84)</f>
        <v>0.003218</v>
      </c>
      <c r="M84" t="str">
        <f>(AC84*(S84-R84))/(100*U84*(1000-S84))*1000</f>
        <v>0.058024</v>
      </c>
      <c r="N84" t="str">
        <v>1.283836</v>
      </c>
      <c r="O84" t="str">
        <v>1.280606</v>
      </c>
      <c r="P84" t="str">
        <f>0.61365*EXP((17.502*AA84)/(240.97+AA84))</f>
        <v>3.082800</v>
      </c>
      <c r="Q84" t="str">
        <f>P84-N84</f>
        <v>1.798964</v>
      </c>
      <c r="R84" t="str">
        <v>12.562286</v>
      </c>
      <c r="S84" t="str">
        <v>12.593971</v>
      </c>
      <c r="T84" t="str">
        <f>(P84/AB84)*1000</f>
        <v>30.241173</v>
      </c>
      <c r="U84" t="str">
        <f>V84*AV84</f>
        <v>0.441786</v>
      </c>
      <c r="V84" t="str">
        <v>7.500000</v>
      </c>
      <c r="W84" t="str">
        <v>40.84</v>
      </c>
      <c r="X84" t="str">
        <v>40.74</v>
      </c>
      <c r="Y84" t="str">
        <v>24.81</v>
      </c>
      <c r="Z84" t="str">
        <v>24.48</v>
      </c>
      <c r="AA84" t="str">
        <f>(Z84-Y84)*(Y84*0+0)+Z84</f>
        <v>24.48</v>
      </c>
      <c r="AB84" t="str">
        <v>101.94</v>
      </c>
      <c r="AC84" t="str">
        <v>79.9</v>
      </c>
      <c r="AD84" t="str">
        <v>79.6</v>
      </c>
      <c r="AE84" t="str">
        <v>0.3</v>
      </c>
      <c r="AF84" t="str">
        <v>152</v>
      </c>
      <c r="AG84" t="str">
        <v>4.056</v>
      </c>
      <c r="AH84" t="str">
        <v>10:56:14</v>
      </c>
      <c r="AI84" t="str">
        <v>2025-04-19</v>
      </c>
      <c r="AJ84" t="str">
        <v>-0.31</v>
      </c>
      <c r="AK84" t="str">
        <v>1</v>
      </c>
      <c r="AL84" t="str">
        <v>-0.000</v>
      </c>
      <c r="AM84" t="str">
        <v>0.001</v>
      </c>
      <c r="AN84" t="str">
        <v>-9999.000</v>
      </c>
      <c r="AO84" t="str">
        <v>0.002</v>
      </c>
      <c r="AP84" t="str">
        <v>0.003</v>
      </c>
      <c r="AQ84" t="str">
        <v>-9999.000</v>
      </c>
      <c r="AR84" t="str">
        <v>1</v>
      </c>
      <c r="AS84" t="str">
        <v>75</v>
      </c>
      <c r="AT84" t="str">
        <v>0.001</v>
      </c>
      <c r="AU84" t="str">
        <v>2.000000</v>
      </c>
      <c r="AV84" t="str">
        <v>0.058905</v>
      </c>
      <c r="AW84" t="str">
        <v>0.000000</v>
      </c>
      <c r="AX84" t="str">
        <v>0.029230</v>
      </c>
      <c r="AY84" t="str">
        <v>0.000000</v>
      </c>
      <c r="AZ84" t="str">
        <v>0.000000</v>
      </c>
      <c r="BA84" t="str">
        <v>-0.000068</v>
      </c>
      <c r="BB84" t="str">
        <v>standard</v>
      </c>
      <c r="BC84" t="str">
        <v>2.467527</v>
      </c>
      <c r="BD84" t="str">
        <v>2.505334</v>
      </c>
      <c r="BE84" t="str">
        <v>1.062394</v>
      </c>
      <c r="BF84" t="str">
        <v>0.757251</v>
      </c>
      <c r="BG84" t="str">
        <v>0.274826</v>
      </c>
      <c r="BH84" t="str">
        <v>-0.003643</v>
      </c>
      <c r="BI84" t="str">
        <v>0.213062</v>
      </c>
      <c r="BJ84" t="str">
        <v>0.240675</v>
      </c>
      <c r="BK84" t="str">
        <v>38.158894</v>
      </c>
      <c r="BL84" t="str">
        <v>0.000144</v>
      </c>
      <c r="BM84" t="str">
        <v>2.400461</v>
      </c>
      <c r="BN84" t="str">
        <v>-0.000053</v>
      </c>
      <c r="BO84" t="str">
        <v>1.000000</v>
      </c>
      <c r="BP84" t="str">
        <v>2.435166</v>
      </c>
      <c r="BQ84" t="str">
        <v>-0.000058</v>
      </c>
      <c r="BR84" t="str">
        <v>1.000000</v>
      </c>
      <c r="BS84" t="str">
        <v>0.601058</v>
      </c>
      <c r="BT84" t="str">
        <v>0.603298</v>
      </c>
      <c r="BU84" t="str">
        <v>0.107219</v>
      </c>
      <c r="BV84" t="str">
        <v>0.000000</v>
      </c>
      <c r="BW84" t="str">
        <v/>
      </c>
      <c r="BX84" t="str">
        <v>PFA-00225</v>
      </c>
      <c r="BY84" t="str">
        <v>PSA-00237</v>
      </c>
      <c r="BZ84" t="str">
        <v/>
      </c>
      <c r="CA84" t="str">
        <v>RHS-00303</v>
      </c>
      <c r="CB84" t="str">
        <v>3.0.0</v>
      </c>
      <c r="CC84" t="str">
        <v>2025-04-17T20:38:22.057Z</v>
      </c>
    </row>
    <row r="85">
      <c r="A85" t="str">
        <v>82</v>
      </c>
      <c r="B85" t="str">
        <v>11:02:38</v>
      </c>
      <c r="C85" t="str">
        <v>2025-04-19</v>
      </c>
      <c r="D85" t="str">
        <v>Petal_2025_low</v>
      </c>
      <c r="E85" t="str">
        <v>glb and ks</v>
      </c>
      <c r="F85" t="str">
        <v/>
      </c>
      <c r="G85" t="str">
        <v>Cojo</v>
      </c>
      <c r="H85" t="str">
        <v>041</v>
      </c>
      <c r="I85" t="str">
        <v>Top</v>
      </c>
      <c r="J85" t="str">
        <f>1/((1/L85)-(1/K85))</f>
        <v>0.002012</v>
      </c>
      <c r="K85" t="str">
        <f>AW85+(AX85*AC85)+(AY85*AC85*POWER(V85,2))+(AZ85*AC85*V85)+(BA85*POWER(AC85,2))</f>
        <v>1.907758</v>
      </c>
      <c r="L85" t="str">
        <f>((M85/1000)*(1000-((T85+S85)/2)))/(T85-S85)</f>
        <v>0.002010</v>
      </c>
      <c r="M85" t="str">
        <f>(AC85*(S85-R85))/(100*U85*(1000-S85))*1000</f>
        <v>0.042176</v>
      </c>
      <c r="N85" t="str">
        <v>1.318881</v>
      </c>
      <c r="O85" t="str">
        <v>1.316540</v>
      </c>
      <c r="P85" t="str">
        <f>0.61365*EXP((17.502*AA85)/(240.97+AA85))</f>
        <v>3.408733</v>
      </c>
      <c r="Q85" t="str">
        <f>P85-N85</f>
        <v>2.089852</v>
      </c>
      <c r="R85" t="str">
        <v>12.914851</v>
      </c>
      <c r="S85" t="str">
        <v>12.937815</v>
      </c>
      <c r="T85" t="str">
        <f>(P85/AB85)*1000</f>
        <v>33.438622</v>
      </c>
      <c r="U85" t="str">
        <f>V85*AV85</f>
        <v>0.441786</v>
      </c>
      <c r="V85" t="str">
        <v>7.500000</v>
      </c>
      <c r="W85" t="str">
        <v>41.95</v>
      </c>
      <c r="X85" t="str">
        <v>41.88</v>
      </c>
      <c r="Y85" t="str">
        <v>24.81</v>
      </c>
      <c r="Z85" t="str">
        <v>26.17</v>
      </c>
      <c r="AA85" t="str">
        <f>(Z85-Y85)*(Y85*0+0)+Z85</f>
        <v>26.17</v>
      </c>
      <c r="AB85" t="str">
        <v>101.94</v>
      </c>
      <c r="AC85" t="str">
        <v>80.1</v>
      </c>
      <c r="AD85" t="str">
        <v>79.5</v>
      </c>
      <c r="AE85" t="str">
        <v>0.7</v>
      </c>
      <c r="AF85" t="str">
        <v>1665</v>
      </c>
      <c r="AG85" t="str">
        <v>4.055</v>
      </c>
      <c r="AH85" t="str">
        <v>10:56:14</v>
      </c>
      <c r="AI85" t="str">
        <v>2025-04-19</v>
      </c>
      <c r="AJ85" t="str">
        <v>-0.31</v>
      </c>
      <c r="AK85" t="str">
        <v>1</v>
      </c>
      <c r="AL85" t="str">
        <v>-0.000</v>
      </c>
      <c r="AM85" t="str">
        <v>-0.000</v>
      </c>
      <c r="AN85" t="str">
        <v>-9999.000</v>
      </c>
      <c r="AO85" t="str">
        <v>-0.004</v>
      </c>
      <c r="AP85" t="str">
        <v>0.001</v>
      </c>
      <c r="AQ85" t="str">
        <v>-9999.000</v>
      </c>
      <c r="AR85" t="str">
        <v>1</v>
      </c>
      <c r="AS85" t="str">
        <v>75</v>
      </c>
      <c r="AT85" t="str">
        <v>0.001</v>
      </c>
      <c r="AU85" t="str">
        <v>2.000000</v>
      </c>
      <c r="AV85" t="str">
        <v>0.058905</v>
      </c>
      <c r="AW85" t="str">
        <v>0.000000</v>
      </c>
      <c r="AX85" t="str">
        <v>0.029230</v>
      </c>
      <c r="AY85" t="str">
        <v>0.000000</v>
      </c>
      <c r="AZ85" t="str">
        <v>0.000000</v>
      </c>
      <c r="BA85" t="str">
        <v>-0.000068</v>
      </c>
      <c r="BB85" t="str">
        <v>standard</v>
      </c>
      <c r="BC85" t="str">
        <v>2.469158</v>
      </c>
      <c r="BD85" t="str">
        <v>2.506985</v>
      </c>
      <c r="BE85" t="str">
        <v>1.063787</v>
      </c>
      <c r="BF85" t="str">
        <v>0.757029</v>
      </c>
      <c r="BG85" t="str">
        <v>0.274794</v>
      </c>
      <c r="BH85" t="str">
        <v>0.016262</v>
      </c>
      <c r="BI85" t="str">
        <v>0.215015</v>
      </c>
      <c r="BJ85" t="str">
        <v>1.567237</v>
      </c>
      <c r="BK85" t="str">
        <v>38.139225</v>
      </c>
      <c r="BL85" t="str">
        <v>0.000157</v>
      </c>
      <c r="BM85" t="str">
        <v>2.400461</v>
      </c>
      <c r="BN85" t="str">
        <v>-0.000053</v>
      </c>
      <c r="BO85" t="str">
        <v>1.000000</v>
      </c>
      <c r="BP85" t="str">
        <v>2.435166</v>
      </c>
      <c r="BQ85" t="str">
        <v>-0.000058</v>
      </c>
      <c r="BR85" t="str">
        <v>1.000000</v>
      </c>
      <c r="BS85" t="str">
        <v>0.601058</v>
      </c>
      <c r="BT85" t="str">
        <v>0.603298</v>
      </c>
      <c r="BU85" t="str">
        <v>0.107219</v>
      </c>
      <c r="BV85" t="str">
        <v>0.000000</v>
      </c>
      <c r="BW85" t="str">
        <v/>
      </c>
      <c r="BX85" t="str">
        <v>PFA-00225</v>
      </c>
      <c r="BY85" t="str">
        <v>PSA-00237</v>
      </c>
      <c r="BZ85" t="str">
        <v/>
      </c>
      <c r="CA85" t="str">
        <v>RHS-00303</v>
      </c>
      <c r="CB85" t="str">
        <v>3.0.0</v>
      </c>
      <c r="CC85" t="str">
        <v>2025-04-17T20:38:22.057Z</v>
      </c>
    </row>
    <row r="86">
      <c r="A86" t="str">
        <v>83</v>
      </c>
      <c r="B86" t="str">
        <v>11:02:54</v>
      </c>
      <c r="C86" t="str">
        <v>2025-04-19</v>
      </c>
      <c r="D86" t="str">
        <v>Petal_2025_low</v>
      </c>
      <c r="E86" t="str">
        <v>glb and ks</v>
      </c>
      <c r="F86" t="str">
        <v/>
      </c>
      <c r="G86" t="str">
        <v>Cojo</v>
      </c>
      <c r="H86" t="str">
        <v>041</v>
      </c>
      <c r="I86" t="str">
        <v>Bottom</v>
      </c>
      <c r="J86" t="str">
        <f>1/((1/L86)-(1/K86))</f>
        <v>0.004380</v>
      </c>
      <c r="K86" t="str">
        <f>AW86+(AX86*AC86)+(AY86*AC86*POWER(V86,2))+(AZ86*AC86*V86)+(BA86*POWER(AC86,2))</f>
        <v>1.897792</v>
      </c>
      <c r="L86" t="str">
        <f>((M86/1000)*(1000-((T86+S86)/2)))/(T86-S86)</f>
        <v>0.004370</v>
      </c>
      <c r="M86" t="str">
        <f>(AC86*(S86-R86))/(100*U86*(1000-S86))*1000</f>
        <v>0.077618</v>
      </c>
      <c r="N86" t="str">
        <v>1.291140</v>
      </c>
      <c r="O86" t="str">
        <v>1.286802</v>
      </c>
      <c r="P86" t="str">
        <f>0.61365*EXP((17.502*AA86)/(240.97+AA86))</f>
        <v>3.063115</v>
      </c>
      <c r="Q86" t="str">
        <f>P86-N86</f>
        <v>1.771975</v>
      </c>
      <c r="R86" t="str">
        <v>12.623531</v>
      </c>
      <c r="S86" t="str">
        <v>12.666091</v>
      </c>
      <c r="T86" t="str">
        <f>(P86/AB86)*1000</f>
        <v>30.049173</v>
      </c>
      <c r="U86" t="str">
        <f>V86*AV86</f>
        <v>0.441786</v>
      </c>
      <c r="V86" t="str">
        <v>7.500000</v>
      </c>
      <c r="W86" t="str">
        <v>41.05</v>
      </c>
      <c r="X86" t="str">
        <v>40.92</v>
      </c>
      <c r="Y86" t="str">
        <v>24.82</v>
      </c>
      <c r="Z86" t="str">
        <v>24.38</v>
      </c>
      <c r="AA86" t="str">
        <f>(Z86-Y86)*(Y86*0+0)+Z86</f>
        <v>24.38</v>
      </c>
      <c r="AB86" t="str">
        <v>101.94</v>
      </c>
      <c r="AC86" t="str">
        <v>79.5</v>
      </c>
      <c r="AD86" t="str">
        <v>79.3</v>
      </c>
      <c r="AE86" t="str">
        <v>0.3</v>
      </c>
      <c r="AF86" t="str">
        <v>1570</v>
      </c>
      <c r="AG86" t="str">
        <v>4.056</v>
      </c>
      <c r="AH86" t="str">
        <v>10:56:14</v>
      </c>
      <c r="AI86" t="str">
        <v>2025-04-19</v>
      </c>
      <c r="AJ86" t="str">
        <v>-0.31</v>
      </c>
      <c r="AK86" t="str">
        <v>1</v>
      </c>
      <c r="AL86" t="str">
        <v>-0.000</v>
      </c>
      <c r="AM86" t="str">
        <v>0.000</v>
      </c>
      <c r="AN86" t="str">
        <v>-9999.000</v>
      </c>
      <c r="AO86" t="str">
        <v>-0.002</v>
      </c>
      <c r="AP86" t="str">
        <v>-0.002</v>
      </c>
      <c r="AQ86" t="str">
        <v>-9999.000</v>
      </c>
      <c r="AR86" t="str">
        <v>1</v>
      </c>
      <c r="AS86" t="str">
        <v>75</v>
      </c>
      <c r="AT86" t="str">
        <v>0.001</v>
      </c>
      <c r="AU86" t="str">
        <v>2.000000</v>
      </c>
      <c r="AV86" t="str">
        <v>0.058905</v>
      </c>
      <c r="AW86" t="str">
        <v>0.000000</v>
      </c>
      <c r="AX86" t="str">
        <v>0.029230</v>
      </c>
      <c r="AY86" t="str">
        <v>0.000000</v>
      </c>
      <c r="AZ86" t="str">
        <v>0.000000</v>
      </c>
      <c r="BA86" t="str">
        <v>-0.000068</v>
      </c>
      <c r="BB86" t="str">
        <v>standard</v>
      </c>
      <c r="BC86" t="str">
        <v>2.467781</v>
      </c>
      <c r="BD86" t="str">
        <v>2.505650</v>
      </c>
      <c r="BE86" t="str">
        <v>1.060160</v>
      </c>
      <c r="BF86" t="str">
        <v>0.756567</v>
      </c>
      <c r="BG86" t="str">
        <v>0.274738</v>
      </c>
      <c r="BH86" t="str">
        <v>-0.004987</v>
      </c>
      <c r="BI86" t="str">
        <v>0.215920</v>
      </c>
      <c r="BJ86" t="str">
        <v>1.483689</v>
      </c>
      <c r="BK86" t="str">
        <v>38.115978</v>
      </c>
      <c r="BL86" t="str">
        <v>0.000142</v>
      </c>
      <c r="BM86" t="str">
        <v>2.400461</v>
      </c>
      <c r="BN86" t="str">
        <v>-0.000053</v>
      </c>
      <c r="BO86" t="str">
        <v>1.000000</v>
      </c>
      <c r="BP86" t="str">
        <v>2.435166</v>
      </c>
      <c r="BQ86" t="str">
        <v>-0.000058</v>
      </c>
      <c r="BR86" t="str">
        <v>1.000000</v>
      </c>
      <c r="BS86" t="str">
        <v>0.601058</v>
      </c>
      <c r="BT86" t="str">
        <v>0.603298</v>
      </c>
      <c r="BU86" t="str">
        <v>0.107219</v>
      </c>
      <c r="BV86" t="str">
        <v>0.000000</v>
      </c>
      <c r="BW86" t="str">
        <v/>
      </c>
      <c r="BX86" t="str">
        <v>PFA-00225</v>
      </c>
      <c r="BY86" t="str">
        <v>PSA-00237</v>
      </c>
      <c r="BZ86" t="str">
        <v/>
      </c>
      <c r="CA86" t="str">
        <v>RHS-00303</v>
      </c>
      <c r="CB86" t="str">
        <v>3.0.0</v>
      </c>
      <c r="CC86" t="str">
        <v>2025-04-17T20:38:22.057Z</v>
      </c>
    </row>
    <row r="87">
      <c r="A87" t="str">
        <v>84</v>
      </c>
      <c r="B87" t="str">
        <v>11:03:13</v>
      </c>
      <c r="C87" t="str">
        <v>2025-04-19</v>
      </c>
      <c r="D87" t="str">
        <v>Petal_2025_low</v>
      </c>
      <c r="E87" t="str">
        <v>glb and ks</v>
      </c>
      <c r="F87" t="str">
        <v/>
      </c>
      <c r="G87" t="str">
        <v>Cojo</v>
      </c>
      <c r="H87" t="str">
        <v>042</v>
      </c>
      <c r="I87" t="str">
        <v>Top</v>
      </c>
      <c r="J87" t="str">
        <f>1/((1/L87)-(1/K87))</f>
        <v>-0.003312</v>
      </c>
      <c r="K87" t="str">
        <f>AW87+(AX87*AC87)+(AY87*AC87*POWER(V87,2))+(AZ87*AC87*V87)+(BA87*POWER(AC87,2))</f>
        <v>1.900020</v>
      </c>
      <c r="L87" t="str">
        <f>((M87/1000)*(1000-((T87+S87)/2)))/(T87-S87)</f>
        <v>-0.003318</v>
      </c>
      <c r="M87" t="str">
        <f>(AC87*(S87-R87))/(100*U87*(1000-S87))*1000</f>
        <v>-0.065650</v>
      </c>
      <c r="N87" t="str">
        <v>1.315061</v>
      </c>
      <c r="O87" t="str">
        <v>1.318724</v>
      </c>
      <c r="P87" t="str">
        <f>0.61365*EXP((17.502*AA87)/(240.97+AA87))</f>
        <v>3.286791</v>
      </c>
      <c r="Q87" t="str">
        <f>P87-N87</f>
        <v>1.971730</v>
      </c>
      <c r="R87" t="str">
        <v>12.936244</v>
      </c>
      <c r="S87" t="str">
        <v>12.900310</v>
      </c>
      <c r="T87" t="str">
        <f>(P87/AB87)*1000</f>
        <v>32.242332</v>
      </c>
      <c r="U87" t="str">
        <f>V87*AV87</f>
        <v>0.441786</v>
      </c>
      <c r="V87" t="str">
        <v>7.500000</v>
      </c>
      <c r="W87" t="str">
        <v>41.78</v>
      </c>
      <c r="X87" t="str">
        <v>41.89</v>
      </c>
      <c r="Y87" t="str">
        <v>24.83</v>
      </c>
      <c r="Z87" t="str">
        <v>25.56</v>
      </c>
      <c r="AA87" t="str">
        <f>(Z87-Y87)*(Y87*0+0)+Z87</f>
        <v>25.56</v>
      </c>
      <c r="AB87" t="str">
        <v>101.94</v>
      </c>
      <c r="AC87" t="str">
        <v>79.7</v>
      </c>
      <c r="AD87" t="str">
        <v>79.9</v>
      </c>
      <c r="AE87" t="str">
        <v>-0.3</v>
      </c>
      <c r="AF87" t="str">
        <v>1340</v>
      </c>
      <c r="AG87" t="str">
        <v>4.055</v>
      </c>
      <c r="AH87" t="str">
        <v>10:56:14</v>
      </c>
      <c r="AI87" t="str">
        <v>2025-04-19</v>
      </c>
      <c r="AJ87" t="str">
        <v>-0.31</v>
      </c>
      <c r="AK87" t="str">
        <v>1</v>
      </c>
      <c r="AL87" t="str">
        <v>-0.000</v>
      </c>
      <c r="AM87" t="str">
        <v>-0.001</v>
      </c>
      <c r="AN87" t="str">
        <v>-9999.000</v>
      </c>
      <c r="AO87" t="str">
        <v>-0.001</v>
      </c>
      <c r="AP87" t="str">
        <v>0.001</v>
      </c>
      <c r="AQ87" t="str">
        <v>-9999.000</v>
      </c>
      <c r="AR87" t="str">
        <v>1</v>
      </c>
      <c r="AS87" t="str">
        <v>75</v>
      </c>
      <c r="AT87" t="str">
        <v>0.001</v>
      </c>
      <c r="AU87" t="str">
        <v>2.000000</v>
      </c>
      <c r="AV87" t="str">
        <v>0.058905</v>
      </c>
      <c r="AW87" t="str">
        <v>0.000000</v>
      </c>
      <c r="AX87" t="str">
        <v>0.029230</v>
      </c>
      <c r="AY87" t="str">
        <v>0.000000</v>
      </c>
      <c r="AZ87" t="str">
        <v>0.000000</v>
      </c>
      <c r="BA87" t="str">
        <v>-0.000068</v>
      </c>
      <c r="BB87" t="str">
        <v>standard</v>
      </c>
      <c r="BC87" t="str">
        <v>2.469181</v>
      </c>
      <c r="BD87" t="str">
        <v>2.506724</v>
      </c>
      <c r="BE87" t="str">
        <v>1.060969</v>
      </c>
      <c r="BF87" t="str">
        <v>0.757784</v>
      </c>
      <c r="BG87" t="str">
        <v>0.274573</v>
      </c>
      <c r="BH87" t="str">
        <v>0.008717</v>
      </c>
      <c r="BI87" t="str">
        <v>0.217029</v>
      </c>
      <c r="BJ87" t="str">
        <v>1.281984</v>
      </c>
      <c r="BK87" t="str">
        <v>38.130642</v>
      </c>
      <c r="BL87" t="str">
        <v>0.000147</v>
      </c>
      <c r="BM87" t="str">
        <v>2.400461</v>
      </c>
      <c r="BN87" t="str">
        <v>-0.000053</v>
      </c>
      <c r="BO87" t="str">
        <v>1.000000</v>
      </c>
      <c r="BP87" t="str">
        <v>2.435166</v>
      </c>
      <c r="BQ87" t="str">
        <v>-0.000058</v>
      </c>
      <c r="BR87" t="str">
        <v>1.000000</v>
      </c>
      <c r="BS87" t="str">
        <v>0.601058</v>
      </c>
      <c r="BT87" t="str">
        <v>0.603298</v>
      </c>
      <c r="BU87" t="str">
        <v>0.107219</v>
      </c>
      <c r="BV87" t="str">
        <v>0.000000</v>
      </c>
      <c r="BW87" t="str">
        <v/>
      </c>
      <c r="BX87" t="str">
        <v>PFA-00225</v>
      </c>
      <c r="BY87" t="str">
        <v>PSA-00237</v>
      </c>
      <c r="BZ87" t="str">
        <v/>
      </c>
      <c r="CA87" t="str">
        <v>RHS-00303</v>
      </c>
      <c r="CB87" t="str">
        <v>3.0.0</v>
      </c>
      <c r="CC87" t="str">
        <v>2025-04-17T20:38:22.057Z</v>
      </c>
    </row>
    <row r="88">
      <c r="A88" t="str">
        <v>85</v>
      </c>
      <c r="B88" t="str">
        <v>11:03:35</v>
      </c>
      <c r="C88" t="str">
        <v>2025-04-19</v>
      </c>
      <c r="D88" t="str">
        <v>Petal_2025_low</v>
      </c>
      <c r="E88" t="str">
        <v>glb and ks</v>
      </c>
      <c r="F88" t="str">
        <v/>
      </c>
      <c r="G88" t="str">
        <v>Cojo</v>
      </c>
      <c r="H88" t="str">
        <v>042</v>
      </c>
      <c r="I88" t="str">
        <v>Bottom</v>
      </c>
      <c r="J88" t="str">
        <f>1/((1/L88)-(1/K88))</f>
        <v>0.003786</v>
      </c>
      <c r="K88" t="str">
        <f>AW88+(AX88*AC88)+(AY88*AC88*POWER(V88,2))+(AZ88*AC88*V88)+(BA88*POWER(AC88,2))</f>
        <v>1.904037</v>
      </c>
      <c r="L88" t="str">
        <f>((M88/1000)*(1000-((T88+S88)/2)))/(T88-S88)</f>
        <v>0.003779</v>
      </c>
      <c r="M88" t="str">
        <f>(AC88*(S88-R88))/(100*U88*(1000-S88))*1000</f>
        <v>0.070024</v>
      </c>
      <c r="N88" t="str">
        <v>1.329505</v>
      </c>
      <c r="O88" t="str">
        <v>1.325609</v>
      </c>
      <c r="P88" t="str">
        <f>0.61365*EXP((17.502*AA88)/(240.97+AA88))</f>
        <v>3.176709</v>
      </c>
      <c r="Q88" t="str">
        <f>P88-N88</f>
        <v>1.847203</v>
      </c>
      <c r="R88" t="str">
        <v>13.003789</v>
      </c>
      <c r="S88" t="str">
        <v>13.042007</v>
      </c>
      <c r="T88" t="str">
        <f>(P88/AB88)*1000</f>
        <v>31.162460</v>
      </c>
      <c r="U88" t="str">
        <f>V88*AV88</f>
        <v>0.441786</v>
      </c>
      <c r="V88" t="str">
        <v>7.500000</v>
      </c>
      <c r="W88" t="str">
        <v>42.19</v>
      </c>
      <c r="X88" t="str">
        <v>42.07</v>
      </c>
      <c r="Y88" t="str">
        <v>24.85</v>
      </c>
      <c r="Z88" t="str">
        <v>24.98</v>
      </c>
      <c r="AA88" t="str">
        <f>(Z88-Y88)*(Y88*0+0)+Z88</f>
        <v>24.98</v>
      </c>
      <c r="AB88" t="str">
        <v>101.94</v>
      </c>
      <c r="AC88" t="str">
        <v>79.9</v>
      </c>
      <c r="AD88" t="str">
        <v>79.8</v>
      </c>
      <c r="AE88" t="str">
        <v>0.1</v>
      </c>
      <c r="AF88" t="str">
        <v>805</v>
      </c>
      <c r="AG88" t="str">
        <v>4.055</v>
      </c>
      <c r="AH88" t="str">
        <v>10:56:14</v>
      </c>
      <c r="AI88" t="str">
        <v>2025-04-19</v>
      </c>
      <c r="AJ88" t="str">
        <v>-0.31</v>
      </c>
      <c r="AK88" t="str">
        <v>1</v>
      </c>
      <c r="AL88" t="str">
        <v>0.001</v>
      </c>
      <c r="AM88" t="str">
        <v>0.001</v>
      </c>
      <c r="AN88" t="str">
        <v>-0.002</v>
      </c>
      <c r="AO88" t="str">
        <v>0.001</v>
      </c>
      <c r="AP88" t="str">
        <v>0.001</v>
      </c>
      <c r="AQ88" t="str">
        <v>-0.001</v>
      </c>
      <c r="AR88" t="str">
        <v>1</v>
      </c>
      <c r="AS88" t="str">
        <v>75</v>
      </c>
      <c r="AT88" t="str">
        <v>0.001</v>
      </c>
      <c r="AU88" t="str">
        <v>2.000000</v>
      </c>
      <c r="AV88" t="str">
        <v>0.058905</v>
      </c>
      <c r="AW88" t="str">
        <v>0.000000</v>
      </c>
      <c r="AX88" t="str">
        <v>0.029230</v>
      </c>
      <c r="AY88" t="str">
        <v>0.000000</v>
      </c>
      <c r="AZ88" t="str">
        <v>0.000000</v>
      </c>
      <c r="BA88" t="str">
        <v>-0.000068</v>
      </c>
      <c r="BB88" t="str">
        <v>standard</v>
      </c>
      <c r="BC88" t="str">
        <v>2.469423</v>
      </c>
      <c r="BD88" t="str">
        <v>2.507333</v>
      </c>
      <c r="BE88" t="str">
        <v>1.062431</v>
      </c>
      <c r="BF88" t="str">
        <v>0.757673</v>
      </c>
      <c r="BG88" t="str">
        <v>0.274369</v>
      </c>
      <c r="BH88" t="str">
        <v>0.001746</v>
      </c>
      <c r="BI88" t="str">
        <v>0.218306</v>
      </c>
      <c r="BJ88" t="str">
        <v>0.812674</v>
      </c>
      <c r="BK88" t="str">
        <v>38.136364</v>
      </c>
      <c r="BL88" t="str">
        <v>0.000149</v>
      </c>
      <c r="BM88" t="str">
        <v>2.400461</v>
      </c>
      <c r="BN88" t="str">
        <v>-0.000053</v>
      </c>
      <c r="BO88" t="str">
        <v>1.000000</v>
      </c>
      <c r="BP88" t="str">
        <v>2.435166</v>
      </c>
      <c r="BQ88" t="str">
        <v>-0.000058</v>
      </c>
      <c r="BR88" t="str">
        <v>1.000000</v>
      </c>
      <c r="BS88" t="str">
        <v>0.601058</v>
      </c>
      <c r="BT88" t="str">
        <v>0.603298</v>
      </c>
      <c r="BU88" t="str">
        <v>0.107219</v>
      </c>
      <c r="BV88" t="str">
        <v>0.000000</v>
      </c>
      <c r="BW88" t="str">
        <v/>
      </c>
      <c r="BX88" t="str">
        <v>PFA-00225</v>
      </c>
      <c r="BY88" t="str">
        <v>PSA-00237</v>
      </c>
      <c r="BZ88" t="str">
        <v/>
      </c>
      <c r="CA88" t="str">
        <v>RHS-00303</v>
      </c>
      <c r="CB88" t="str">
        <v>3.0.0</v>
      </c>
      <c r="CC88" t="str">
        <v>2025-04-17T20:38:22.057Z</v>
      </c>
    </row>
    <row r="89">
      <c r="A89" t="str">
        <v>86</v>
      </c>
      <c r="B89" t="str">
        <v>11:04:03</v>
      </c>
      <c r="C89" t="str">
        <v>2025-04-19</v>
      </c>
      <c r="D89" t="str">
        <v>Petal_2025_low</v>
      </c>
      <c r="E89" t="str">
        <v>glb and ks</v>
      </c>
      <c r="F89" t="str">
        <v/>
      </c>
      <c r="G89" t="str">
        <v>Cojo</v>
      </c>
      <c r="H89" t="str">
        <v>043</v>
      </c>
      <c r="I89" t="str">
        <v>Top</v>
      </c>
      <c r="J89" t="str">
        <f>1/((1/L89)-(1/K89))</f>
        <v>0.002717</v>
      </c>
      <c r="K89" t="str">
        <f>AW89+(AX89*AC89)+(AY89*AC89*POWER(V89,2))+(AZ89*AC89*V89)+(BA89*POWER(AC89,2))</f>
        <v>1.899289</v>
      </c>
      <c r="L89" t="str">
        <f>((M89/1000)*(1000-((T89+S89)/2)))/(T89-S89)</f>
        <v>0.002713</v>
      </c>
      <c r="M89" t="str">
        <f>(AC89*(S89-R89))/(100*U89*(1000-S89))*1000</f>
        <v>0.051922</v>
      </c>
      <c r="N89" t="str">
        <v>1.322721</v>
      </c>
      <c r="O89" t="str">
        <v>1.319822</v>
      </c>
      <c r="P89" t="str">
        <f>0.61365*EXP((17.502*AA89)/(240.97+AA89))</f>
        <v>3.230106</v>
      </c>
      <c r="Q89" t="str">
        <f>P89-N89</f>
        <v>1.907385</v>
      </c>
      <c r="R89" t="str">
        <v>12.946225</v>
      </c>
      <c r="S89" t="str">
        <v>12.974657</v>
      </c>
      <c r="T89" t="str">
        <f>(P89/AB89)*1000</f>
        <v>31.684328</v>
      </c>
      <c r="U89" t="str">
        <f>V89*AV89</f>
        <v>0.441786</v>
      </c>
      <c r="V89" t="str">
        <v>7.500000</v>
      </c>
      <c r="W89" t="str">
        <v>41.89</v>
      </c>
      <c r="X89" t="str">
        <v>41.80</v>
      </c>
      <c r="Y89" t="str">
        <v>24.88</v>
      </c>
      <c r="Z89" t="str">
        <v>25.26</v>
      </c>
      <c r="AA89" t="str">
        <f>(Z89-Y89)*(Y89*0+0)+Z89</f>
        <v>25.26</v>
      </c>
      <c r="AB89" t="str">
        <v>101.95</v>
      </c>
      <c r="AC89" t="str">
        <v>79.6</v>
      </c>
      <c r="AD89" t="str">
        <v>79.4</v>
      </c>
      <c r="AE89" t="str">
        <v>0.3</v>
      </c>
      <c r="AF89" t="str">
        <v>1178</v>
      </c>
      <c r="AG89" t="str">
        <v>4.054</v>
      </c>
      <c r="AH89" t="str">
        <v>10:56:14</v>
      </c>
      <c r="AI89" t="str">
        <v>2025-04-19</v>
      </c>
      <c r="AJ89" t="str">
        <v>-0.31</v>
      </c>
      <c r="AK89" t="str">
        <v>1</v>
      </c>
      <c r="AL89" t="str">
        <v>-0.001</v>
      </c>
      <c r="AM89" t="str">
        <v>0.000</v>
      </c>
      <c r="AN89" t="str">
        <v>0.002</v>
      </c>
      <c r="AO89" t="str">
        <v>-0.000</v>
      </c>
      <c r="AP89" t="str">
        <v>-0.002</v>
      </c>
      <c r="AQ89" t="str">
        <v>-0.000</v>
      </c>
      <c r="AR89" t="str">
        <v>1</v>
      </c>
      <c r="AS89" t="str">
        <v>75</v>
      </c>
      <c r="AT89" t="str">
        <v>0.001</v>
      </c>
      <c r="AU89" t="str">
        <v>2.000000</v>
      </c>
      <c r="AV89" t="str">
        <v>0.058905</v>
      </c>
      <c r="AW89" t="str">
        <v>0.000000</v>
      </c>
      <c r="AX89" t="str">
        <v>0.029230</v>
      </c>
      <c r="AY89" t="str">
        <v>0.000000</v>
      </c>
      <c r="AZ89" t="str">
        <v>0.000000</v>
      </c>
      <c r="BA89" t="str">
        <v>-0.000068</v>
      </c>
      <c r="BB89" t="str">
        <v>standard</v>
      </c>
      <c r="BC89" t="str">
        <v>2.469028</v>
      </c>
      <c r="BD89" t="str">
        <v>2.506876</v>
      </c>
      <c r="BE89" t="str">
        <v>1.060704</v>
      </c>
      <c r="BF89" t="str">
        <v>0.756675</v>
      </c>
      <c r="BG89" t="str">
        <v>0.273988</v>
      </c>
      <c r="BH89" t="str">
        <v>0.004627</v>
      </c>
      <c r="BI89" t="str">
        <v>0.219833</v>
      </c>
      <c r="BJ89" t="str">
        <v>1.139495</v>
      </c>
      <c r="BK89" t="str">
        <v>38.098454</v>
      </c>
      <c r="BL89" t="str">
        <v>0.000162</v>
      </c>
      <c r="BM89" t="str">
        <v>2.400461</v>
      </c>
      <c r="BN89" t="str">
        <v>-0.000053</v>
      </c>
      <c r="BO89" t="str">
        <v>1.000000</v>
      </c>
      <c r="BP89" t="str">
        <v>2.435166</v>
      </c>
      <c r="BQ89" t="str">
        <v>-0.000058</v>
      </c>
      <c r="BR89" t="str">
        <v>1.000000</v>
      </c>
      <c r="BS89" t="str">
        <v>0.601058</v>
      </c>
      <c r="BT89" t="str">
        <v>0.603298</v>
      </c>
      <c r="BU89" t="str">
        <v>0.107219</v>
      </c>
      <c r="BV89" t="str">
        <v>0.000000</v>
      </c>
      <c r="BW89" t="str">
        <v/>
      </c>
      <c r="BX89" t="str">
        <v>PFA-00225</v>
      </c>
      <c r="BY89" t="str">
        <v>PSA-00237</v>
      </c>
      <c r="BZ89" t="str">
        <v/>
      </c>
      <c r="CA89" t="str">
        <v>RHS-00303</v>
      </c>
      <c r="CB89" t="str">
        <v>3.0.0</v>
      </c>
      <c r="CC89" t="str">
        <v>2025-04-17T20:38:22.057Z</v>
      </c>
    </row>
    <row r="90">
      <c r="A90" t="str">
        <v>87</v>
      </c>
      <c r="B90" t="str">
        <v>11:04:19</v>
      </c>
      <c r="C90" t="str">
        <v>2025-04-19</v>
      </c>
      <c r="D90" t="str">
        <v>Petal_2025_low</v>
      </c>
      <c r="E90" t="str">
        <v>glb and ks</v>
      </c>
      <c r="F90" t="str">
        <v/>
      </c>
      <c r="G90" t="str">
        <v>Cojo</v>
      </c>
      <c r="H90" t="str">
        <v>043</v>
      </c>
      <c r="I90" t="str">
        <v>Bottom</v>
      </c>
      <c r="J90" t="str">
        <f>1/((1/L90)-(1/K90))</f>
        <v>0.002250</v>
      </c>
      <c r="K90" t="str">
        <f>AW90+(AX90*AC90)+(AY90*AC90*POWER(V90,2))+(AZ90*AC90*V90)+(BA90*POWER(AC90,2))</f>
        <v>1.908614</v>
      </c>
      <c r="L90" t="str">
        <f>((M90/1000)*(1000-((T90+S90)/2)))/(T90-S90)</f>
        <v>0.002247</v>
      </c>
      <c r="M90" t="str">
        <f>(AC90*(S90-R90))/(100*U90*(1000-S90))*1000</f>
        <v>0.046330</v>
      </c>
      <c r="N90" t="str">
        <v>1.328766</v>
      </c>
      <c r="O90" t="str">
        <v>1.326196</v>
      </c>
      <c r="P90" t="str">
        <f>0.61365*EXP((17.502*AA90)/(240.97+AA90))</f>
        <v>3.381789</v>
      </c>
      <c r="Q90" t="str">
        <f>P90-N90</f>
        <v>2.053023</v>
      </c>
      <c r="R90" t="str">
        <v>13.008780</v>
      </c>
      <c r="S90" t="str">
        <v>13.033989</v>
      </c>
      <c r="T90" t="str">
        <f>(P90/AB90)*1000</f>
        <v>33.172276</v>
      </c>
      <c r="U90" t="str">
        <f>V90*AV90</f>
        <v>0.441786</v>
      </c>
      <c r="V90" t="str">
        <v>7.500000</v>
      </c>
      <c r="W90" t="str">
        <v>42.02</v>
      </c>
      <c r="X90" t="str">
        <v>41.94</v>
      </c>
      <c r="Y90" t="str">
        <v>24.91</v>
      </c>
      <c r="Z90" t="str">
        <v>26.04</v>
      </c>
      <c r="AA90" t="str">
        <f>(Z90-Y90)*(Y90*0+0)+Z90</f>
        <v>26.04</v>
      </c>
      <c r="AB90" t="str">
        <v>101.95</v>
      </c>
      <c r="AC90" t="str">
        <v>80.1</v>
      </c>
      <c r="AD90" t="str">
        <v>79.8</v>
      </c>
      <c r="AE90" t="str">
        <v>0.4</v>
      </c>
      <c r="AF90" t="str">
        <v>700</v>
      </c>
      <c r="AG90" t="str">
        <v>4.054</v>
      </c>
      <c r="AH90" t="str">
        <v>10:56:14</v>
      </c>
      <c r="AI90" t="str">
        <v>2025-04-19</v>
      </c>
      <c r="AJ90" t="str">
        <v>-0.31</v>
      </c>
      <c r="AK90" t="str">
        <v>1</v>
      </c>
      <c r="AL90" t="str">
        <v>0.000</v>
      </c>
      <c r="AM90" t="str">
        <v>0.000</v>
      </c>
      <c r="AN90" t="str">
        <v>-9999.000</v>
      </c>
      <c r="AO90" t="str">
        <v>0.003</v>
      </c>
      <c r="AP90" t="str">
        <v>0.001</v>
      </c>
      <c r="AQ90" t="str">
        <v>-9999.000</v>
      </c>
      <c r="AR90" t="str">
        <v>1</v>
      </c>
      <c r="AS90" t="str">
        <v>75</v>
      </c>
      <c r="AT90" t="str">
        <v>0.001</v>
      </c>
      <c r="AU90" t="str">
        <v>2.000000</v>
      </c>
      <c r="AV90" t="str">
        <v>0.058905</v>
      </c>
      <c r="AW90" t="str">
        <v>0.000000</v>
      </c>
      <c r="AX90" t="str">
        <v>0.029230</v>
      </c>
      <c r="AY90" t="str">
        <v>0.000000</v>
      </c>
      <c r="AZ90" t="str">
        <v>0.000000</v>
      </c>
      <c r="BA90" t="str">
        <v>-0.000068</v>
      </c>
      <c r="BB90" t="str">
        <v>standard</v>
      </c>
      <c r="BC90" t="str">
        <v>2.469229</v>
      </c>
      <c r="BD90" t="str">
        <v>2.507069</v>
      </c>
      <c r="BE90" t="str">
        <v>1.064100</v>
      </c>
      <c r="BF90" t="str">
        <v>0.757559</v>
      </c>
      <c r="BG90" t="str">
        <v>0.273734</v>
      </c>
      <c r="BH90" t="str">
        <v>0.013510</v>
      </c>
      <c r="BI90" t="str">
        <v>0.220610</v>
      </c>
      <c r="BJ90" t="str">
        <v>0.721181</v>
      </c>
      <c r="BK90" t="str">
        <v>38.072704</v>
      </c>
      <c r="BL90" t="str">
        <v>0.000141</v>
      </c>
      <c r="BM90" t="str">
        <v>2.400461</v>
      </c>
      <c r="BN90" t="str">
        <v>-0.000053</v>
      </c>
      <c r="BO90" t="str">
        <v>1.000000</v>
      </c>
      <c r="BP90" t="str">
        <v>2.435166</v>
      </c>
      <c r="BQ90" t="str">
        <v>-0.000058</v>
      </c>
      <c r="BR90" t="str">
        <v>1.000000</v>
      </c>
      <c r="BS90" t="str">
        <v>0.601058</v>
      </c>
      <c r="BT90" t="str">
        <v>0.603298</v>
      </c>
      <c r="BU90" t="str">
        <v>0.107219</v>
      </c>
      <c r="BV90" t="str">
        <v>0.000000</v>
      </c>
      <c r="BW90" t="str">
        <v/>
      </c>
      <c r="BX90" t="str">
        <v>PFA-00225</v>
      </c>
      <c r="BY90" t="str">
        <v>PSA-00237</v>
      </c>
      <c r="BZ90" t="str">
        <v/>
      </c>
      <c r="CA90" t="str">
        <v>RHS-00303</v>
      </c>
      <c r="CB90" t="str">
        <v>3.0.0</v>
      </c>
      <c r="CC90" t="str">
        <v>2025-04-17T20:38:22.057Z</v>
      </c>
    </row>
    <row r="91">
      <c r="A91" t="str">
        <v>88</v>
      </c>
      <c r="B91" t="str">
        <v>11:04:46</v>
      </c>
      <c r="C91" t="str">
        <v>2025-04-19</v>
      </c>
      <c r="D91" t="str">
        <v>Petal_2025_low</v>
      </c>
      <c r="E91" t="str">
        <v>glb and ks</v>
      </c>
      <c r="F91" t="str">
        <v/>
      </c>
      <c r="G91" t="str">
        <v>Cojo</v>
      </c>
      <c r="H91" t="str">
        <v>044</v>
      </c>
      <c r="I91" t="str">
        <v>Top</v>
      </c>
      <c r="J91" t="str">
        <f>1/((1/L91)-(1/K91))</f>
        <v>0.002054</v>
      </c>
      <c r="K91" t="str">
        <f>AW91+(AX91*AC91)+(AY91*AC91*POWER(V91,2))+(AZ91*AC91*V91)+(BA91*POWER(AC91,2))</f>
        <v>1.906108</v>
      </c>
      <c r="L91" t="str">
        <f>((M91/1000)*(1000-((T91+S91)/2)))/(T91-S91)</f>
        <v>0.002052</v>
      </c>
      <c r="M91" t="str">
        <f>(AC91*(S91-R91))/(100*U91*(1000-S91))*1000</f>
        <v>0.039723</v>
      </c>
      <c r="N91" t="str">
        <v>1.298415</v>
      </c>
      <c r="O91" t="str">
        <v>1.296208</v>
      </c>
      <c r="P91" t="str">
        <f>0.61365*EXP((17.502*AA91)/(240.97+AA91))</f>
        <v>3.228283</v>
      </c>
      <c r="Q91" t="str">
        <f>P91-N91</f>
        <v>1.929868</v>
      </c>
      <c r="R91" t="str">
        <v>12.715367</v>
      </c>
      <c r="S91" t="str">
        <v>12.737024</v>
      </c>
      <c r="T91" t="str">
        <f>(P91/AB91)*1000</f>
        <v>31.668386</v>
      </c>
      <c r="U91" t="str">
        <f>V91*AV91</f>
        <v>0.441786</v>
      </c>
      <c r="V91" t="str">
        <v>7.500000</v>
      </c>
      <c r="W91" t="str">
        <v>40.95</v>
      </c>
      <c r="X91" t="str">
        <v>40.88</v>
      </c>
      <c r="Y91" t="str">
        <v>24.95</v>
      </c>
      <c r="Z91" t="str">
        <v>25.25</v>
      </c>
      <c r="AA91" t="str">
        <f>(Z91-Y91)*(Y91*0+0)+Z91</f>
        <v>25.25</v>
      </c>
      <c r="AB91" t="str">
        <v>101.94</v>
      </c>
      <c r="AC91" t="str">
        <v>80.0</v>
      </c>
      <c r="AD91" t="str">
        <v>78.9</v>
      </c>
      <c r="AE91" t="str">
        <v>1.3</v>
      </c>
      <c r="AF91" t="str">
        <v>1727</v>
      </c>
      <c r="AG91" t="str">
        <v>4.054</v>
      </c>
      <c r="AH91" t="str">
        <v>10:56:14</v>
      </c>
      <c r="AI91" t="str">
        <v>2025-04-19</v>
      </c>
      <c r="AJ91" t="str">
        <v>-0.31</v>
      </c>
      <c r="AK91" t="str">
        <v>1</v>
      </c>
      <c r="AL91" t="str">
        <v>0.000</v>
      </c>
      <c r="AM91" t="str">
        <v>0.001</v>
      </c>
      <c r="AN91" t="str">
        <v>-9999.000</v>
      </c>
      <c r="AO91" t="str">
        <v>0.003</v>
      </c>
      <c r="AP91" t="str">
        <v>-0.001</v>
      </c>
      <c r="AQ91" t="str">
        <v>-9999.000</v>
      </c>
      <c r="AR91" t="str">
        <v>1</v>
      </c>
      <c r="AS91" t="str">
        <v>75</v>
      </c>
      <c r="AT91" t="str">
        <v>0.001</v>
      </c>
      <c r="AU91" t="str">
        <v>2.000000</v>
      </c>
      <c r="AV91" t="str">
        <v>0.058905</v>
      </c>
      <c r="AW91" t="str">
        <v>0.000000</v>
      </c>
      <c r="AX91" t="str">
        <v>0.029230</v>
      </c>
      <c r="AY91" t="str">
        <v>0.000000</v>
      </c>
      <c r="AZ91" t="str">
        <v>0.000000</v>
      </c>
      <c r="BA91" t="str">
        <v>-0.000068</v>
      </c>
      <c r="BB91" t="str">
        <v>standard</v>
      </c>
      <c r="BC91" t="str">
        <v>2.467706</v>
      </c>
      <c r="BD91" t="str">
        <v>2.505470</v>
      </c>
      <c r="BE91" t="str">
        <v>1.063185</v>
      </c>
      <c r="BF91" t="str">
        <v>0.755758</v>
      </c>
      <c r="BG91" t="str">
        <v>0.273256</v>
      </c>
      <c r="BH91" t="str">
        <v>0.003720</v>
      </c>
      <c r="BI91" t="str">
        <v>0.221895</v>
      </c>
      <c r="BJ91" t="str">
        <v>1.620909</v>
      </c>
      <c r="BK91" t="str">
        <v>38.062332</v>
      </c>
      <c r="BL91" t="str">
        <v>0.000153</v>
      </c>
      <c r="BM91" t="str">
        <v>2.400461</v>
      </c>
      <c r="BN91" t="str">
        <v>-0.000053</v>
      </c>
      <c r="BO91" t="str">
        <v>1.000000</v>
      </c>
      <c r="BP91" t="str">
        <v>2.435166</v>
      </c>
      <c r="BQ91" t="str">
        <v>-0.000058</v>
      </c>
      <c r="BR91" t="str">
        <v>1.000000</v>
      </c>
      <c r="BS91" t="str">
        <v>0.601058</v>
      </c>
      <c r="BT91" t="str">
        <v>0.603298</v>
      </c>
      <c r="BU91" t="str">
        <v>0.107219</v>
      </c>
      <c r="BV91" t="str">
        <v>0.000000</v>
      </c>
      <c r="BW91" t="str">
        <v/>
      </c>
      <c r="BX91" t="str">
        <v>PFA-00225</v>
      </c>
      <c r="BY91" t="str">
        <v>PSA-00237</v>
      </c>
      <c r="BZ91" t="str">
        <v/>
      </c>
      <c r="CA91" t="str">
        <v>RHS-00303</v>
      </c>
      <c r="CB91" t="str">
        <v>3.0.0</v>
      </c>
      <c r="CC91" t="str">
        <v>2025-04-17T20:38:22.057Z</v>
      </c>
    </row>
    <row r="92">
      <c r="A92" t="str">
        <v>89</v>
      </c>
      <c r="B92" t="str">
        <v>11:05:03</v>
      </c>
      <c r="C92" t="str">
        <v>2025-04-19</v>
      </c>
      <c r="D92" t="str">
        <v>Petal_2025_low</v>
      </c>
      <c r="E92" t="str">
        <v>glb and ks</v>
      </c>
      <c r="F92" t="str">
        <v/>
      </c>
      <c r="G92" t="str">
        <v>Cojo</v>
      </c>
      <c r="H92" t="str">
        <v>044</v>
      </c>
      <c r="I92" t="str">
        <v>Bottom</v>
      </c>
      <c r="J92" t="str">
        <f>1/((1/L92)-(1/K92))</f>
        <v>0.002868</v>
      </c>
      <c r="K92" t="str">
        <f>AW92+(AX92*AC92)+(AY92*AC92*POWER(V92,2))+(AZ92*AC92*V92)+(BA92*POWER(AC92,2))</f>
        <v>1.906701</v>
      </c>
      <c r="L92" t="str">
        <f>((M92/1000)*(1000-((T92+S92)/2)))/(T92-S92)</f>
        <v>0.002863</v>
      </c>
      <c r="M92" t="str">
        <f>(AC92*(S92-R92))/(100*U92*(1000-S92))*1000</f>
        <v>0.051468</v>
      </c>
      <c r="N92" t="str">
        <v>1.296346</v>
      </c>
      <c r="O92" t="str">
        <v>1.293487</v>
      </c>
      <c r="P92" t="str">
        <f>0.61365*EXP((17.502*AA92)/(240.97+AA92))</f>
        <v>3.089269</v>
      </c>
      <c r="Q92" t="str">
        <f>P92-N92</f>
        <v>1.792923</v>
      </c>
      <c r="R92" t="str">
        <v>12.688519</v>
      </c>
      <c r="S92" t="str">
        <v>12.716569</v>
      </c>
      <c r="T92" t="str">
        <f>(P92/AB92)*1000</f>
        <v>30.304329</v>
      </c>
      <c r="U92" t="str">
        <f>V92*AV92</f>
        <v>0.441786</v>
      </c>
      <c r="V92" t="str">
        <v>7.500000</v>
      </c>
      <c r="W92" t="str">
        <v>40.85</v>
      </c>
      <c r="X92" t="str">
        <v>40.76</v>
      </c>
      <c r="Y92" t="str">
        <v>24.97</v>
      </c>
      <c r="Z92" t="str">
        <v>24.52</v>
      </c>
      <c r="AA92" t="str">
        <f>(Z92-Y92)*(Y92*0+0)+Z92</f>
        <v>24.52</v>
      </c>
      <c r="AB92" t="str">
        <v>101.94</v>
      </c>
      <c r="AC92" t="str">
        <v>80.0</v>
      </c>
      <c r="AD92" t="str">
        <v>79.7</v>
      </c>
      <c r="AE92" t="str">
        <v>0.5</v>
      </c>
      <c r="AF92" t="str">
        <v>1786</v>
      </c>
      <c r="AG92" t="str">
        <v>4.053</v>
      </c>
      <c r="AH92" t="str">
        <v>10:56:14</v>
      </c>
      <c r="AI92" t="str">
        <v>2025-04-19</v>
      </c>
      <c r="AJ92" t="str">
        <v>-0.31</v>
      </c>
      <c r="AK92" t="str">
        <v>1</v>
      </c>
      <c r="AL92" t="str">
        <v>-0.000</v>
      </c>
      <c r="AM92" t="str">
        <v>0.000</v>
      </c>
      <c r="AN92" t="str">
        <v>-9999.000</v>
      </c>
      <c r="AO92" t="str">
        <v>0.001</v>
      </c>
      <c r="AP92" t="str">
        <v>-0.000</v>
      </c>
      <c r="AQ92" t="str">
        <v>-9999.000</v>
      </c>
      <c r="AR92" t="str">
        <v>1</v>
      </c>
      <c r="AS92" t="str">
        <v>75</v>
      </c>
      <c r="AT92" t="str">
        <v>0.001</v>
      </c>
      <c r="AU92" t="str">
        <v>2.000000</v>
      </c>
      <c r="AV92" t="str">
        <v>0.058905</v>
      </c>
      <c r="AW92" t="str">
        <v>0.000000</v>
      </c>
      <c r="AX92" t="str">
        <v>0.029230</v>
      </c>
      <c r="AY92" t="str">
        <v>0.000000</v>
      </c>
      <c r="AZ92" t="str">
        <v>0.000000</v>
      </c>
      <c r="BA92" t="str">
        <v>-0.000068</v>
      </c>
      <c r="BB92" t="str">
        <v>standard</v>
      </c>
      <c r="BC92" t="str">
        <v>2.467522</v>
      </c>
      <c r="BD92" t="str">
        <v>2.505309</v>
      </c>
      <c r="BE92" t="str">
        <v>1.063401</v>
      </c>
      <c r="BF92" t="str">
        <v>0.757327</v>
      </c>
      <c r="BG92" t="str">
        <v>0.273077</v>
      </c>
      <c r="BH92" t="str">
        <v>-0.005128</v>
      </c>
      <c r="BI92" t="str">
        <v>0.222845</v>
      </c>
      <c r="BJ92" t="str">
        <v>1.673109</v>
      </c>
      <c r="BK92" t="str">
        <v>38.070202</v>
      </c>
      <c r="BL92" t="str">
        <v>0.000147</v>
      </c>
      <c r="BM92" t="str">
        <v>2.400461</v>
      </c>
      <c r="BN92" t="str">
        <v>-0.000053</v>
      </c>
      <c r="BO92" t="str">
        <v>1.000000</v>
      </c>
      <c r="BP92" t="str">
        <v>2.435166</v>
      </c>
      <c r="BQ92" t="str">
        <v>-0.000058</v>
      </c>
      <c r="BR92" t="str">
        <v>1.000000</v>
      </c>
      <c r="BS92" t="str">
        <v>0.601058</v>
      </c>
      <c r="BT92" t="str">
        <v>0.603298</v>
      </c>
      <c r="BU92" t="str">
        <v>0.107219</v>
      </c>
      <c r="BV92" t="str">
        <v>0.000000</v>
      </c>
      <c r="BW92" t="str">
        <v/>
      </c>
      <c r="BX92" t="str">
        <v>PFA-00225</v>
      </c>
      <c r="BY92" t="str">
        <v>PSA-00237</v>
      </c>
      <c r="BZ92" t="str">
        <v/>
      </c>
      <c r="CA92" t="str">
        <v>RHS-00303</v>
      </c>
      <c r="CB92" t="str">
        <v>3.0.0</v>
      </c>
      <c r="CC92" t="str">
        <v>2025-04-17T20:38:22.057Z</v>
      </c>
    </row>
    <row r="93">
      <c r="A93" t="str">
        <v>90</v>
      </c>
      <c r="B93" t="str">
        <v>11:05:28</v>
      </c>
      <c r="C93" t="str">
        <v>2025-04-19</v>
      </c>
      <c r="D93" t="str">
        <v>Petal_2025_low</v>
      </c>
      <c r="E93" t="str">
        <v>glb and ks</v>
      </c>
      <c r="F93" t="str">
        <v/>
      </c>
      <c r="G93" t="str">
        <v>Cojo</v>
      </c>
      <c r="H93" t="str">
        <v>045</v>
      </c>
      <c r="I93" t="str">
        <v>Top</v>
      </c>
      <c r="J93" t="str">
        <f>1/((1/L93)-(1/K93))</f>
        <v>0.000470</v>
      </c>
      <c r="K93" t="str">
        <f>AW93+(AX93*AC93)+(AY93*AC93*POWER(V93,2))+(AZ93*AC93*V93)+(BA93*POWER(AC93,2))</f>
        <v>1.899675</v>
      </c>
      <c r="L93" t="str">
        <f>((M93/1000)*(1000-((T93+S93)/2)))/(T93-S93)</f>
        <v>0.000470</v>
      </c>
      <c r="M93" t="str">
        <f>(AC93*(S93-R93))/(100*U93*(1000-S93))*1000</f>
        <v>0.009007</v>
      </c>
      <c r="N93" t="str">
        <v>1.296065</v>
      </c>
      <c r="O93" t="str">
        <v>1.295562</v>
      </c>
      <c r="P93" t="str">
        <f>0.61365*EXP((17.502*AA93)/(240.97+AA93))</f>
        <v>3.205096</v>
      </c>
      <c r="Q93" t="str">
        <f>P93-N93</f>
        <v>1.909031</v>
      </c>
      <c r="R93" t="str">
        <v>12.708817</v>
      </c>
      <c r="S93" t="str">
        <v>12.713750</v>
      </c>
      <c r="T93" t="str">
        <f>(P93/AB93)*1000</f>
        <v>31.440388</v>
      </c>
      <c r="U93" t="str">
        <f>V93*AV93</f>
        <v>0.441786</v>
      </c>
      <c r="V93" t="str">
        <v>7.500000</v>
      </c>
      <c r="W93" t="str">
        <v>40.77</v>
      </c>
      <c r="X93" t="str">
        <v>40.76</v>
      </c>
      <c r="Y93" t="str">
        <v>25.00</v>
      </c>
      <c r="Z93" t="str">
        <v>25.13</v>
      </c>
      <c r="AA93" t="str">
        <f>(Z93-Y93)*(Y93*0+0)+Z93</f>
        <v>25.13</v>
      </c>
      <c r="AB93" t="str">
        <v>101.94</v>
      </c>
      <c r="AC93" t="str">
        <v>79.7</v>
      </c>
      <c r="AD93" t="str">
        <v>79.2</v>
      </c>
      <c r="AE93" t="str">
        <v>0.5</v>
      </c>
      <c r="AF93" t="str">
        <v>854</v>
      </c>
      <c r="AG93" t="str">
        <v>4.053</v>
      </c>
      <c r="AH93" t="str">
        <v>10:56:14</v>
      </c>
      <c r="AI93" t="str">
        <v>2025-04-19</v>
      </c>
      <c r="AJ93" t="str">
        <v>-0.31</v>
      </c>
      <c r="AK93" t="str">
        <v>1</v>
      </c>
      <c r="AL93" t="str">
        <v>-0.000</v>
      </c>
      <c r="AM93" t="str">
        <v>-0.000</v>
      </c>
      <c r="AN93" t="str">
        <v>0.001</v>
      </c>
      <c r="AO93" t="str">
        <v>-0.005</v>
      </c>
      <c r="AP93" t="str">
        <v>-0.003</v>
      </c>
      <c r="AQ93" t="str">
        <v>-0.006</v>
      </c>
      <c r="AR93" t="str">
        <v>1</v>
      </c>
      <c r="AS93" t="str">
        <v>75</v>
      </c>
      <c r="AT93" t="str">
        <v>0.001</v>
      </c>
      <c r="AU93" t="str">
        <v>2.000000</v>
      </c>
      <c r="AV93" t="str">
        <v>0.058905</v>
      </c>
      <c r="AW93" t="str">
        <v>0.000000</v>
      </c>
      <c r="AX93" t="str">
        <v>0.029230</v>
      </c>
      <c r="AY93" t="str">
        <v>0.000000</v>
      </c>
      <c r="AZ93" t="str">
        <v>0.000000</v>
      </c>
      <c r="BA93" t="str">
        <v>-0.000068</v>
      </c>
      <c r="BB93" t="str">
        <v>standard</v>
      </c>
      <c r="BC93" t="str">
        <v>2.467514</v>
      </c>
      <c r="BD93" t="str">
        <v>2.505190</v>
      </c>
      <c r="BE93" t="str">
        <v>1.060844</v>
      </c>
      <c r="BF93" t="str">
        <v>0.756416</v>
      </c>
      <c r="BG93" t="str">
        <v>0.272779</v>
      </c>
      <c r="BH93" t="str">
        <v>0.001774</v>
      </c>
      <c r="BI93" t="str">
        <v>0.224125</v>
      </c>
      <c r="BJ93" t="str">
        <v>0.855718</v>
      </c>
      <c r="BK93" t="str">
        <v>38.021564</v>
      </c>
      <c r="BL93" t="str">
        <v>0.000146</v>
      </c>
      <c r="BM93" t="str">
        <v>2.400461</v>
      </c>
      <c r="BN93" t="str">
        <v>-0.000053</v>
      </c>
      <c r="BO93" t="str">
        <v>1.000000</v>
      </c>
      <c r="BP93" t="str">
        <v>2.435166</v>
      </c>
      <c r="BQ93" t="str">
        <v>-0.000058</v>
      </c>
      <c r="BR93" t="str">
        <v>1.000000</v>
      </c>
      <c r="BS93" t="str">
        <v>0.601058</v>
      </c>
      <c r="BT93" t="str">
        <v>0.603298</v>
      </c>
      <c r="BU93" t="str">
        <v>0.107219</v>
      </c>
      <c r="BV93" t="str">
        <v>0.000000</v>
      </c>
      <c r="BW93" t="str">
        <v/>
      </c>
      <c r="BX93" t="str">
        <v>PFA-00225</v>
      </c>
      <c r="BY93" t="str">
        <v>PSA-00237</v>
      </c>
      <c r="BZ93" t="str">
        <v/>
      </c>
      <c r="CA93" t="str">
        <v>RHS-00303</v>
      </c>
      <c r="CB93" t="str">
        <v>3.0.0</v>
      </c>
      <c r="CC93" t="str">
        <v>2025-04-17T20:38:22.057Z</v>
      </c>
    </row>
    <row r="94">
      <c r="A94" t="str">
        <v>91</v>
      </c>
      <c r="B94" t="str">
        <v>11:05:45</v>
      </c>
      <c r="C94" t="str">
        <v>2025-04-19</v>
      </c>
      <c r="D94" t="str">
        <v>Petal_2025_low</v>
      </c>
      <c r="E94" t="str">
        <v>glb and ks</v>
      </c>
      <c r="F94" t="str">
        <v/>
      </c>
      <c r="G94" t="str">
        <v>Cojo</v>
      </c>
      <c r="H94" t="str">
        <v>045</v>
      </c>
      <c r="I94" t="str">
        <v>Bottom</v>
      </c>
      <c r="J94" t="str">
        <f>1/((1/L94)-(1/K94))</f>
        <v>-0.001817</v>
      </c>
      <c r="K94" t="str">
        <f>AW94+(AX94*AC94)+(AY94*AC94*POWER(V94,2))+(AZ94*AC94*V94)+(BA94*POWER(AC94,2))</f>
        <v>1.902789</v>
      </c>
      <c r="L94" t="str">
        <f>((M94/1000)*(1000-((T94+S94)/2)))/(T94-S94)</f>
        <v>-0.001819</v>
      </c>
      <c r="M94" t="str">
        <f>(AC94*(S94-R94))/(100*U94*(1000-S94))*1000</f>
        <v>-0.034570</v>
      </c>
      <c r="N94" t="str">
        <v>1.321279</v>
      </c>
      <c r="O94" t="str">
        <v>1.323204</v>
      </c>
      <c r="P94" t="str">
        <f>0.61365*EXP((17.502*AA94)/(240.97+AA94))</f>
        <v>3.215608</v>
      </c>
      <c r="Q94" t="str">
        <f>P94-N94</f>
        <v>1.894329</v>
      </c>
      <c r="R94" t="str">
        <v>12.979047</v>
      </c>
      <c r="S94" t="str">
        <v>12.960161</v>
      </c>
      <c r="T94" t="str">
        <f>(P94/AB94)*1000</f>
        <v>31.541262</v>
      </c>
      <c r="U94" t="str">
        <f>V94*AV94</f>
        <v>0.441786</v>
      </c>
      <c r="V94" t="str">
        <v>7.500000</v>
      </c>
      <c r="W94" t="str">
        <v>41.53</v>
      </c>
      <c r="X94" t="str">
        <v>41.59</v>
      </c>
      <c r="Y94" t="str">
        <v>25.01</v>
      </c>
      <c r="Z94" t="str">
        <v>25.19</v>
      </c>
      <c r="AA94" t="str">
        <f>(Z94-Y94)*(Y94*0+0)+Z94</f>
        <v>25.19</v>
      </c>
      <c r="AB94" t="str">
        <v>101.95</v>
      </c>
      <c r="AC94" t="str">
        <v>79.8</v>
      </c>
      <c r="AD94" t="str">
        <v>79.4</v>
      </c>
      <c r="AE94" t="str">
        <v>0.5</v>
      </c>
      <c r="AF94" t="str">
        <v>848</v>
      </c>
      <c r="AG94" t="str">
        <v>4.053</v>
      </c>
      <c r="AH94" t="str">
        <v>10:56:14</v>
      </c>
      <c r="AI94" t="str">
        <v>2025-04-19</v>
      </c>
      <c r="AJ94" t="str">
        <v>-0.31</v>
      </c>
      <c r="AK94" t="str">
        <v>1</v>
      </c>
      <c r="AL94" t="str">
        <v>-0.000</v>
      </c>
      <c r="AM94" t="str">
        <v>-0.001</v>
      </c>
      <c r="AN94" t="str">
        <v>-9999.000</v>
      </c>
      <c r="AO94" t="str">
        <v>0.001</v>
      </c>
      <c r="AP94" t="str">
        <v>0.001</v>
      </c>
      <c r="AQ94" t="str">
        <v>-9999.000</v>
      </c>
      <c r="AR94" t="str">
        <v>1</v>
      </c>
      <c r="AS94" t="str">
        <v>75</v>
      </c>
      <c r="AT94" t="str">
        <v>0.001</v>
      </c>
      <c r="AU94" t="str">
        <v>2.000000</v>
      </c>
      <c r="AV94" t="str">
        <v>0.058905</v>
      </c>
      <c r="AW94" t="str">
        <v>0.000000</v>
      </c>
      <c r="AX94" t="str">
        <v>0.029230</v>
      </c>
      <c r="AY94" t="str">
        <v>0.000000</v>
      </c>
      <c r="AZ94" t="str">
        <v>0.000000</v>
      </c>
      <c r="BA94" t="str">
        <v>-0.000068</v>
      </c>
      <c r="BB94" t="str">
        <v>standard</v>
      </c>
      <c r="BC94" t="str">
        <v>2.468715</v>
      </c>
      <c r="BD94" t="str">
        <v>2.506323</v>
      </c>
      <c r="BE94" t="str">
        <v>1.061976</v>
      </c>
      <c r="BF94" t="str">
        <v>0.756732</v>
      </c>
      <c r="BG94" t="str">
        <v>0.272639</v>
      </c>
      <c r="BH94" t="str">
        <v>0.002268</v>
      </c>
      <c r="BI94" t="str">
        <v>0.225141</v>
      </c>
      <c r="BJ94" t="str">
        <v>0.850548</v>
      </c>
      <c r="BK94" t="str">
        <v>38.005470</v>
      </c>
      <c r="BL94" t="str">
        <v>0.000153</v>
      </c>
      <c r="BM94" t="str">
        <v>2.400461</v>
      </c>
      <c r="BN94" t="str">
        <v>-0.000053</v>
      </c>
      <c r="BO94" t="str">
        <v>1.000000</v>
      </c>
      <c r="BP94" t="str">
        <v>2.435166</v>
      </c>
      <c r="BQ94" t="str">
        <v>-0.000058</v>
      </c>
      <c r="BR94" t="str">
        <v>1.000000</v>
      </c>
      <c r="BS94" t="str">
        <v>0.601058</v>
      </c>
      <c r="BT94" t="str">
        <v>0.603298</v>
      </c>
      <c r="BU94" t="str">
        <v>0.107219</v>
      </c>
      <c r="BV94" t="str">
        <v>0.000000</v>
      </c>
      <c r="BW94" t="str">
        <v/>
      </c>
      <c r="BX94" t="str">
        <v>PFA-00225</v>
      </c>
      <c r="BY94" t="str">
        <v>PSA-00237</v>
      </c>
      <c r="BZ94" t="str">
        <v/>
      </c>
      <c r="CA94" t="str">
        <v>RHS-00303</v>
      </c>
      <c r="CB94" t="str">
        <v>3.0.0</v>
      </c>
      <c r="CC94" t="str">
        <v>2025-04-17T20:38:22.057Z</v>
      </c>
    </row>
    <row r="95">
      <c r="A95" t="str">
        <v>92</v>
      </c>
      <c r="B95" t="str">
        <v>11:06:54</v>
      </c>
      <c r="C95" t="str">
        <v>2025-04-19</v>
      </c>
      <c r="D95" t="str">
        <v>Petal_2025_low</v>
      </c>
      <c r="E95" t="str">
        <v>glb and ks</v>
      </c>
      <c r="F95" t="str">
        <v/>
      </c>
      <c r="G95" t="str">
        <v>Cojo</v>
      </c>
      <c r="H95" t="str">
        <v>046</v>
      </c>
      <c r="I95" t="str">
        <v>Top</v>
      </c>
      <c r="J95" t="str">
        <f>1/((1/L95)-(1/K95))</f>
        <v>0.002600</v>
      </c>
      <c r="K95" t="str">
        <f>AW95+(AX95*AC95)+(AY95*AC95*POWER(V95,2))+(AZ95*AC95*V95)+(BA95*POWER(AC95,2))</f>
        <v>1.901732</v>
      </c>
      <c r="L95" t="str">
        <f>((M95/1000)*(1000-((T95+S95)/2)))/(T95-S95)</f>
        <v>0.002596</v>
      </c>
      <c r="M95" t="str">
        <f>(AC95*(S95-R95))/(100*U95*(1000-S95))*1000</f>
        <v>0.047100</v>
      </c>
      <c r="N95" t="str">
        <v>1.292988</v>
      </c>
      <c r="O95" t="str">
        <v>1.290362</v>
      </c>
      <c r="P95" t="str">
        <f>0.61365*EXP((17.502*AA95)/(240.97+AA95))</f>
        <v>3.102537</v>
      </c>
      <c r="Q95" t="str">
        <f>P95-N95</f>
        <v>1.809549</v>
      </c>
      <c r="R95" t="str">
        <v>12.657407</v>
      </c>
      <c r="S95" t="str">
        <v>12.683164</v>
      </c>
      <c r="T95" t="str">
        <f>(P95/AB95)*1000</f>
        <v>30.433365</v>
      </c>
      <c r="U95" t="str">
        <f>V95*AV95</f>
        <v>0.441786</v>
      </c>
      <c r="V95" t="str">
        <v>7.500000</v>
      </c>
      <c r="W95" t="str">
        <v>40.49</v>
      </c>
      <c r="X95" t="str">
        <v>40.40</v>
      </c>
      <c r="Y95" t="str">
        <v>25.07</v>
      </c>
      <c r="Z95" t="str">
        <v>24.59</v>
      </c>
      <c r="AA95" t="str">
        <f>(Z95-Y95)*(Y95*0+0)+Z95</f>
        <v>24.59</v>
      </c>
      <c r="AB95" t="str">
        <v>101.95</v>
      </c>
      <c r="AC95" t="str">
        <v>79.8</v>
      </c>
      <c r="AD95" t="str">
        <v>79.5</v>
      </c>
      <c r="AE95" t="str">
        <v>0.3</v>
      </c>
      <c r="AF95" t="str">
        <v>171</v>
      </c>
      <c r="AG95" t="str">
        <v>4.052</v>
      </c>
      <c r="AH95" t="str">
        <v>11:06:45</v>
      </c>
      <c r="AI95" t="str">
        <v>2025-04-19</v>
      </c>
      <c r="AJ95" t="str">
        <v>-0.29</v>
      </c>
      <c r="AK95" t="str">
        <v>1</v>
      </c>
      <c r="AL95" t="str">
        <v>-0.000</v>
      </c>
      <c r="AM95" t="str">
        <v>0.001</v>
      </c>
      <c r="AN95" t="str">
        <v>0.003</v>
      </c>
      <c r="AO95" t="str">
        <v>0.000</v>
      </c>
      <c r="AP95" t="str">
        <v>-0.002</v>
      </c>
      <c r="AQ95" t="str">
        <v>-0.003</v>
      </c>
      <c r="AR95" t="str">
        <v>1</v>
      </c>
      <c r="AS95" t="str">
        <v>75</v>
      </c>
      <c r="AT95" t="str">
        <v>0.001</v>
      </c>
      <c r="AU95" t="str">
        <v>2.000000</v>
      </c>
      <c r="AV95" t="str">
        <v>0.058905</v>
      </c>
      <c r="AW95" t="str">
        <v>0.000000</v>
      </c>
      <c r="AX95" t="str">
        <v>0.029230</v>
      </c>
      <c r="AY95" t="str">
        <v>0.000000</v>
      </c>
      <c r="AZ95" t="str">
        <v>0.000000</v>
      </c>
      <c r="BA95" t="str">
        <v>-0.000068</v>
      </c>
      <c r="BB95" t="str">
        <v>standard</v>
      </c>
      <c r="BC95" t="str">
        <v>2.466989</v>
      </c>
      <c r="BD95" t="str">
        <v>2.504719</v>
      </c>
      <c r="BE95" t="str">
        <v>1.061592</v>
      </c>
      <c r="BF95" t="str">
        <v>0.757070</v>
      </c>
      <c r="BG95" t="str">
        <v>0.271923</v>
      </c>
      <c r="BH95" t="str">
        <v>-0.005548</v>
      </c>
      <c r="BI95" t="str">
        <v>0.228627</v>
      </c>
      <c r="BJ95" t="str">
        <v>0.257056</v>
      </c>
      <c r="BK95" t="str">
        <v>37.991524</v>
      </c>
      <c r="BL95" t="str">
        <v>0.000149</v>
      </c>
      <c r="BM95" t="str">
        <v>2.400461</v>
      </c>
      <c r="BN95" t="str">
        <v>-0.000053</v>
      </c>
      <c r="BO95" t="str">
        <v>1.000000</v>
      </c>
      <c r="BP95" t="str">
        <v>2.435166</v>
      </c>
      <c r="BQ95" t="str">
        <v>-0.000058</v>
      </c>
      <c r="BR95" t="str">
        <v>1.000000</v>
      </c>
      <c r="BS95" t="str">
        <v>0.601058</v>
      </c>
      <c r="BT95" t="str">
        <v>0.603298</v>
      </c>
      <c r="BU95" t="str">
        <v>0.107219</v>
      </c>
      <c r="BV95" t="str">
        <v>0.000000</v>
      </c>
      <c r="BW95" t="str">
        <v/>
      </c>
      <c r="BX95" t="str">
        <v>PFA-00225</v>
      </c>
      <c r="BY95" t="str">
        <v>PSA-00237</v>
      </c>
      <c r="BZ95" t="str">
        <v/>
      </c>
      <c r="CA95" t="str">
        <v>RHS-00303</v>
      </c>
      <c r="CB95" t="str">
        <v>3.0.0</v>
      </c>
      <c r="CC95" t="str">
        <v>2025-04-17T20:38:22.057Z</v>
      </c>
    </row>
    <row r="96">
      <c r="A96" t="str">
        <v>93</v>
      </c>
      <c r="B96" t="str">
        <v>11:07:09</v>
      </c>
      <c r="C96" t="str">
        <v>2025-04-19</v>
      </c>
      <c r="D96" t="str">
        <v>Petal_2025_low</v>
      </c>
      <c r="E96" t="str">
        <v>glb and ks</v>
      </c>
      <c r="F96" t="str">
        <v/>
      </c>
      <c r="G96" t="str">
        <v>Cojo</v>
      </c>
      <c r="H96" t="str">
        <v>046</v>
      </c>
      <c r="I96" t="str">
        <v>Bottom</v>
      </c>
      <c r="J96" t="str">
        <f>1/((1/L96)-(1/K96))</f>
        <v>0.007412</v>
      </c>
      <c r="K96" t="str">
        <f>AW96+(AX96*AC96)+(AY96*AC96*POWER(V96,2))+(AZ96*AC96*V96)+(BA96*POWER(AC96,2))</f>
        <v>1.904758</v>
      </c>
      <c r="L96" t="str">
        <f>((M96/1000)*(1000-((T96+S96)/2)))/(T96-S96)</f>
        <v>0.007383</v>
      </c>
      <c r="M96" t="str">
        <f>(AC96*(S96-R96))/(100*U96*(1000-S96))*1000</f>
        <v>0.128530</v>
      </c>
      <c r="N96" t="str">
        <v>1.291881</v>
      </c>
      <c r="O96" t="str">
        <v>1.284730</v>
      </c>
      <c r="P96" t="str">
        <f>0.61365*EXP((17.502*AA96)/(240.97+AA96))</f>
        <v>3.029086</v>
      </c>
      <c r="Q96" t="str">
        <f>P96-N96</f>
        <v>1.737205</v>
      </c>
      <c r="R96" t="str">
        <v>12.602006</v>
      </c>
      <c r="S96" t="str">
        <v>12.672149</v>
      </c>
      <c r="T96" t="str">
        <f>(P96/AB96)*1000</f>
        <v>29.712505</v>
      </c>
      <c r="U96" t="str">
        <f>V96*AV96</f>
        <v>0.441786</v>
      </c>
      <c r="V96" t="str">
        <v>7.500000</v>
      </c>
      <c r="W96" t="str">
        <v>40.47</v>
      </c>
      <c r="X96" t="str">
        <v>40.24</v>
      </c>
      <c r="Y96" t="str">
        <v>25.07</v>
      </c>
      <c r="Z96" t="str">
        <v>24.19</v>
      </c>
      <c r="AA96" t="str">
        <f>(Z96-Y96)*(Y96*0+0)+Z96</f>
        <v>24.19</v>
      </c>
      <c r="AB96" t="str">
        <v>101.95</v>
      </c>
      <c r="AC96" t="str">
        <v>79.9</v>
      </c>
      <c r="AD96" t="str">
        <v>79.7</v>
      </c>
      <c r="AE96" t="str">
        <v>0.2</v>
      </c>
      <c r="AF96" t="str">
        <v>155</v>
      </c>
      <c r="AG96" t="str">
        <v>4.052</v>
      </c>
      <c r="AH96" t="str">
        <v>11:06:45</v>
      </c>
      <c r="AI96" t="str">
        <v>2025-04-19</v>
      </c>
      <c r="AJ96" t="str">
        <v>-0.29</v>
      </c>
      <c r="AK96" t="str">
        <v>1</v>
      </c>
      <c r="AL96" t="str">
        <v>0.000</v>
      </c>
      <c r="AM96" t="str">
        <v>0.001</v>
      </c>
      <c r="AN96" t="str">
        <v>-9999.000</v>
      </c>
      <c r="AO96" t="str">
        <v>-0.003</v>
      </c>
      <c r="AP96" t="str">
        <v>0.000</v>
      </c>
      <c r="AQ96" t="str">
        <v>-9999.000</v>
      </c>
      <c r="AR96" t="str">
        <v>1</v>
      </c>
      <c r="AS96" t="str">
        <v>75</v>
      </c>
      <c r="AT96" t="str">
        <v>0.001</v>
      </c>
      <c r="AU96" t="str">
        <v>2.000000</v>
      </c>
      <c r="AV96" t="str">
        <v>0.058905</v>
      </c>
      <c r="AW96" t="str">
        <v>0.000000</v>
      </c>
      <c r="AX96" t="str">
        <v>0.029230</v>
      </c>
      <c r="AY96" t="str">
        <v>0.000000</v>
      </c>
      <c r="AZ96" t="str">
        <v>0.000000</v>
      </c>
      <c r="BA96" t="str">
        <v>-0.000068</v>
      </c>
      <c r="BB96" t="str">
        <v>standard</v>
      </c>
      <c r="BC96" t="str">
        <v>2.466762</v>
      </c>
      <c r="BD96" t="str">
        <v>2.504695</v>
      </c>
      <c r="BE96" t="str">
        <v>1.062693</v>
      </c>
      <c r="BF96" t="str">
        <v>0.757454</v>
      </c>
      <c r="BG96" t="str">
        <v>0.272004</v>
      </c>
      <c r="BH96" t="str">
        <v>-0.010124</v>
      </c>
      <c r="BI96" t="str">
        <v>0.229299</v>
      </c>
      <c r="BJ96" t="str">
        <v>0.242888</v>
      </c>
      <c r="BK96" t="str">
        <v>37.976147</v>
      </c>
      <c r="BL96" t="str">
        <v>0.000154</v>
      </c>
      <c r="BM96" t="str">
        <v>2.400461</v>
      </c>
      <c r="BN96" t="str">
        <v>-0.000053</v>
      </c>
      <c r="BO96" t="str">
        <v>1.000000</v>
      </c>
      <c r="BP96" t="str">
        <v>2.435166</v>
      </c>
      <c r="BQ96" t="str">
        <v>-0.000058</v>
      </c>
      <c r="BR96" t="str">
        <v>1.000000</v>
      </c>
      <c r="BS96" t="str">
        <v>0.601058</v>
      </c>
      <c r="BT96" t="str">
        <v>0.603298</v>
      </c>
      <c r="BU96" t="str">
        <v>0.107219</v>
      </c>
      <c r="BV96" t="str">
        <v>0.000000</v>
      </c>
      <c r="BW96" t="str">
        <v/>
      </c>
      <c r="BX96" t="str">
        <v>PFA-00225</v>
      </c>
      <c r="BY96" t="str">
        <v>PSA-00237</v>
      </c>
      <c r="BZ96" t="str">
        <v/>
      </c>
      <c r="CA96" t="str">
        <v>RHS-00303</v>
      </c>
      <c r="CB96" t="str">
        <v>3.0.0</v>
      </c>
      <c r="CC96" t="str">
        <v>2025-04-17T20:38:22.057Z</v>
      </c>
    </row>
    <row r="97">
      <c r="A97" t="str">
        <v>94</v>
      </c>
      <c r="B97" t="str">
        <v>11:07:48</v>
      </c>
      <c r="C97" t="str">
        <v>2025-04-19</v>
      </c>
      <c r="D97" t="str">
        <v>Petal_2025_low</v>
      </c>
      <c r="E97" t="str">
        <v>glb and ks</v>
      </c>
      <c r="F97" t="str">
        <v/>
      </c>
      <c r="G97" t="str">
        <v>Cojo</v>
      </c>
      <c r="H97" t="str">
        <v>047</v>
      </c>
      <c r="I97" t="str">
        <v>Top</v>
      </c>
      <c r="J97" t="str">
        <f>1/((1/L97)-(1/K97))</f>
        <v>-0.001056</v>
      </c>
      <c r="K97" t="str">
        <f>AW97+(AX97*AC97)+(AY97*AC97*POWER(V97,2))+(AZ97*AC97*V97)+(BA97*POWER(AC97,2))</f>
        <v>1.903161</v>
      </c>
      <c r="L97" t="str">
        <f>((M97/1000)*(1000-((T97+S97)/2)))/(T97-S97)</f>
        <v>-0.001057</v>
      </c>
      <c r="M97" t="str">
        <f>(AC97*(S97-R97))/(100*U97*(1000-S97))*1000</f>
        <v>-0.017665</v>
      </c>
      <c r="N97" t="str">
        <v>1.279122</v>
      </c>
      <c r="O97" t="str">
        <v>1.280106</v>
      </c>
      <c r="P97" t="str">
        <f>0.61365*EXP((17.502*AA97)/(240.97+AA97))</f>
        <v>2.947594</v>
      </c>
      <c r="Q97" t="str">
        <f>P97-N97</f>
        <v>1.668473</v>
      </c>
      <c r="R97" t="str">
        <v>12.557780</v>
      </c>
      <c r="S97" t="str">
        <v>12.548128</v>
      </c>
      <c r="T97" t="str">
        <f>(P97/AB97)*1000</f>
        <v>28.915771</v>
      </c>
      <c r="U97" t="str">
        <f>V97*AV97</f>
        <v>0.441786</v>
      </c>
      <c r="V97" t="str">
        <v>7.500000</v>
      </c>
      <c r="W97" t="str">
        <v>40.19</v>
      </c>
      <c r="X97" t="str">
        <v>40.22</v>
      </c>
      <c r="Y97" t="str">
        <v>25.01</v>
      </c>
      <c r="Z97" t="str">
        <v>23.73</v>
      </c>
      <c r="AA97" t="str">
        <f>(Z97-Y97)*(Y97*0+0)+Z97</f>
        <v>23.73</v>
      </c>
      <c r="AB97" t="str">
        <v>101.94</v>
      </c>
      <c r="AC97" t="str">
        <v>79.8</v>
      </c>
      <c r="AD97" t="str">
        <v>79.8</v>
      </c>
      <c r="AE97" t="str">
        <v>0.0</v>
      </c>
      <c r="AF97" t="str">
        <v>177</v>
      </c>
      <c r="AG97" t="str">
        <v>4.051</v>
      </c>
      <c r="AH97" t="str">
        <v>11:06:45</v>
      </c>
      <c r="AI97" t="str">
        <v>2025-04-19</v>
      </c>
      <c r="AJ97" t="str">
        <v>-0.29</v>
      </c>
      <c r="AK97" t="str">
        <v>1</v>
      </c>
      <c r="AL97" t="str">
        <v>-0.000</v>
      </c>
      <c r="AM97" t="str">
        <v>0.000</v>
      </c>
      <c r="AN97" t="str">
        <v>-9999.000</v>
      </c>
      <c r="AO97" t="str">
        <v>0.000</v>
      </c>
      <c r="AP97" t="str">
        <v>0.001</v>
      </c>
      <c r="AQ97" t="str">
        <v>-9999.000</v>
      </c>
      <c r="AR97" t="str">
        <v>1</v>
      </c>
      <c r="AS97" t="str">
        <v>75</v>
      </c>
      <c r="AT97" t="str">
        <v>0.001</v>
      </c>
      <c r="AU97" t="str">
        <v>2.000000</v>
      </c>
      <c r="AV97" t="str">
        <v>0.058905</v>
      </c>
      <c r="AW97" t="str">
        <v>0.000000</v>
      </c>
      <c r="AX97" t="str">
        <v>0.029230</v>
      </c>
      <c r="AY97" t="str">
        <v>0.000000</v>
      </c>
      <c r="AZ97" t="str">
        <v>0.000000</v>
      </c>
      <c r="BA97" t="str">
        <v>-0.000068</v>
      </c>
      <c r="BB97" t="str">
        <v>standard</v>
      </c>
      <c r="BC97" t="str">
        <v>2.466743</v>
      </c>
      <c r="BD97" t="str">
        <v>2.504294</v>
      </c>
      <c r="BE97" t="str">
        <v>1.062111</v>
      </c>
      <c r="BF97" t="str">
        <v>0.757679</v>
      </c>
      <c r="BG97" t="str">
        <v>0.272568</v>
      </c>
      <c r="BH97" t="str">
        <v>-0.014774</v>
      </c>
      <c r="BI97" t="str">
        <v>0.231182</v>
      </c>
      <c r="BJ97" t="str">
        <v>0.262557</v>
      </c>
      <c r="BK97" t="str">
        <v>37.910698</v>
      </c>
      <c r="BL97" t="str">
        <v>0.000151</v>
      </c>
      <c r="BM97" t="str">
        <v>2.400461</v>
      </c>
      <c r="BN97" t="str">
        <v>-0.000053</v>
      </c>
      <c r="BO97" t="str">
        <v>1.000000</v>
      </c>
      <c r="BP97" t="str">
        <v>2.435166</v>
      </c>
      <c r="BQ97" t="str">
        <v>-0.000058</v>
      </c>
      <c r="BR97" t="str">
        <v>1.000000</v>
      </c>
      <c r="BS97" t="str">
        <v>0.601058</v>
      </c>
      <c r="BT97" t="str">
        <v>0.603298</v>
      </c>
      <c r="BU97" t="str">
        <v>0.107219</v>
      </c>
      <c r="BV97" t="str">
        <v>0.000000</v>
      </c>
      <c r="BW97" t="str">
        <v/>
      </c>
      <c r="BX97" t="str">
        <v>PFA-00225</v>
      </c>
      <c r="BY97" t="str">
        <v>PSA-00237</v>
      </c>
      <c r="BZ97" t="str">
        <v/>
      </c>
      <c r="CA97" t="str">
        <v>RHS-00303</v>
      </c>
      <c r="CB97" t="str">
        <v>3.0.0</v>
      </c>
      <c r="CC97" t="str">
        <v>2025-04-17T20:38:22.057Z</v>
      </c>
    </row>
    <row r="98">
      <c r="A98" t="str">
        <v>95</v>
      </c>
      <c r="B98" t="str">
        <v>11:08:02</v>
      </c>
      <c r="C98" t="str">
        <v>2025-04-19</v>
      </c>
      <c r="D98" t="str">
        <v>Petal_2025_low</v>
      </c>
      <c r="E98" t="str">
        <v>glb and ks</v>
      </c>
      <c r="F98" t="str">
        <v/>
      </c>
      <c r="G98" t="str">
        <v>Cojo</v>
      </c>
      <c r="H98" t="str">
        <v>047</v>
      </c>
      <c r="I98" t="str">
        <v>Bottom</v>
      </c>
      <c r="J98" t="str">
        <f>1/((1/L98)-(1/K98))</f>
        <v>0.003600</v>
      </c>
      <c r="K98" t="str">
        <f>AW98+(AX98*AC98)+(AY98*AC98*POWER(V98,2))+(AZ98*AC98*V98)+(BA98*POWER(AC98,2))</f>
        <v>1.900209</v>
      </c>
      <c r="L98" t="str">
        <f>((M98/1000)*(1000-((T98+S98)/2)))/(T98-S98)</f>
        <v>0.003594</v>
      </c>
      <c r="M98" t="str">
        <f>(AC98*(S98-R98))/(100*U98*(1000-S98))*1000</f>
        <v>0.061800</v>
      </c>
      <c r="N98" t="str">
        <v>1.279269</v>
      </c>
      <c r="O98" t="str">
        <v>1.275820</v>
      </c>
      <c r="P98" t="str">
        <f>0.61365*EXP((17.502*AA98)/(240.97+AA98))</f>
        <v>2.995649</v>
      </c>
      <c r="Q98" t="str">
        <f>P98-N98</f>
        <v>1.716380</v>
      </c>
      <c r="R98" t="str">
        <v>12.514906</v>
      </c>
      <c r="S98" t="str">
        <v>12.548741</v>
      </c>
      <c r="T98" t="str">
        <f>(P98/AB98)*1000</f>
        <v>29.385242</v>
      </c>
      <c r="U98" t="str">
        <f>V98*AV98</f>
        <v>0.441786</v>
      </c>
      <c r="V98" t="str">
        <v>7.500000</v>
      </c>
      <c r="W98" t="str">
        <v>40.26</v>
      </c>
      <c r="X98" t="str">
        <v>40.15</v>
      </c>
      <c r="Y98" t="str">
        <v>24.99</v>
      </c>
      <c r="Z98" t="str">
        <v>24.00</v>
      </c>
      <c r="AA98" t="str">
        <f>(Z98-Y98)*(Y98*0+0)+Z98</f>
        <v>24.00</v>
      </c>
      <c r="AB98" t="str">
        <v>101.94</v>
      </c>
      <c r="AC98" t="str">
        <v>79.7</v>
      </c>
      <c r="AD98" t="str">
        <v>79.6</v>
      </c>
      <c r="AE98" t="str">
        <v>0.1</v>
      </c>
      <c r="AF98" t="str">
        <v>156</v>
      </c>
      <c r="AG98" t="str">
        <v>4.051</v>
      </c>
      <c r="AH98" t="str">
        <v>11:06:45</v>
      </c>
      <c r="AI98" t="str">
        <v>2025-04-19</v>
      </c>
      <c r="AJ98" t="str">
        <v>-0.29</v>
      </c>
      <c r="AK98" t="str">
        <v>1</v>
      </c>
      <c r="AL98" t="str">
        <v>-0.001</v>
      </c>
      <c r="AM98" t="str">
        <v>0.000</v>
      </c>
      <c r="AN98" t="str">
        <v>-9999.000</v>
      </c>
      <c r="AO98" t="str">
        <v>-0.005</v>
      </c>
      <c r="AP98" t="str">
        <v>-0.003</v>
      </c>
      <c r="AQ98" t="str">
        <v>-9999.000</v>
      </c>
      <c r="AR98" t="str">
        <v>1</v>
      </c>
      <c r="AS98" t="str">
        <v>75</v>
      </c>
      <c r="AT98" t="str">
        <v>0.001</v>
      </c>
      <c r="AU98" t="str">
        <v>2.000000</v>
      </c>
      <c r="AV98" t="str">
        <v>0.058905</v>
      </c>
      <c r="AW98" t="str">
        <v>0.000000</v>
      </c>
      <c r="AX98" t="str">
        <v>0.029230</v>
      </c>
      <c r="AY98" t="str">
        <v>0.000000</v>
      </c>
      <c r="AZ98" t="str">
        <v>0.000000</v>
      </c>
      <c r="BA98" t="str">
        <v>-0.000068</v>
      </c>
      <c r="BB98" t="str">
        <v>standard</v>
      </c>
      <c r="BC98" t="str">
        <v>2.466648</v>
      </c>
      <c r="BD98" t="str">
        <v>2.504405</v>
      </c>
      <c r="BE98" t="str">
        <v>1.061038</v>
      </c>
      <c r="BF98" t="str">
        <v>0.757236</v>
      </c>
      <c r="BG98" t="str">
        <v>0.272864</v>
      </c>
      <c r="BH98" t="str">
        <v>-0.011336</v>
      </c>
      <c r="BI98" t="str">
        <v>0.231823</v>
      </c>
      <c r="BJ98" t="str">
        <v>0.244265</v>
      </c>
      <c r="BK98" t="str">
        <v>37.888885</v>
      </c>
      <c r="BL98" t="str">
        <v>0.000150</v>
      </c>
      <c r="BM98" t="str">
        <v>2.400461</v>
      </c>
      <c r="BN98" t="str">
        <v>-0.000053</v>
      </c>
      <c r="BO98" t="str">
        <v>1.000000</v>
      </c>
      <c r="BP98" t="str">
        <v>2.435166</v>
      </c>
      <c r="BQ98" t="str">
        <v>-0.000058</v>
      </c>
      <c r="BR98" t="str">
        <v>1.000000</v>
      </c>
      <c r="BS98" t="str">
        <v>0.601058</v>
      </c>
      <c r="BT98" t="str">
        <v>0.603298</v>
      </c>
      <c r="BU98" t="str">
        <v>0.107219</v>
      </c>
      <c r="BV98" t="str">
        <v>0.000000</v>
      </c>
      <c r="BW98" t="str">
        <v/>
      </c>
      <c r="BX98" t="str">
        <v>PFA-00225</v>
      </c>
      <c r="BY98" t="str">
        <v>PSA-00237</v>
      </c>
      <c r="BZ98" t="str">
        <v/>
      </c>
      <c r="CA98" t="str">
        <v>RHS-00303</v>
      </c>
      <c r="CB98" t="str">
        <v>3.0.0</v>
      </c>
      <c r="CC98" t="str">
        <v>2025-04-17T20:38:22.057Z</v>
      </c>
    </row>
    <row r="99">
      <c r="A99" t="str">
        <v>96</v>
      </c>
      <c r="B99" t="str">
        <v>11:08:37</v>
      </c>
      <c r="C99" t="str">
        <v>2025-04-19</v>
      </c>
      <c r="D99" t="str">
        <v>Petal_2025_low</v>
      </c>
      <c r="E99" t="str">
        <v>glb and ks</v>
      </c>
      <c r="F99" t="str">
        <v/>
      </c>
      <c r="G99" t="str">
        <v>Cojo</v>
      </c>
      <c r="H99" t="str">
        <v>048</v>
      </c>
      <c r="I99" t="str">
        <v>Top</v>
      </c>
      <c r="J99" t="str">
        <f>1/((1/L99)-(1/K99))</f>
        <v>0.000528</v>
      </c>
      <c r="K99" t="str">
        <f>AW99+(AX99*AC99)+(AY99*AC99*POWER(V99,2))+(AZ99*AC99*V99)+(BA99*POWER(AC99,2))</f>
        <v>1.909063</v>
      </c>
      <c r="L99" t="str">
        <f>((M99/1000)*(1000-((T99+S99)/2)))/(T99-S99)</f>
        <v>0.000528</v>
      </c>
      <c r="M99" t="str">
        <f>(AC99*(S99-R99))/(100*U99*(1000-S99))*1000</f>
        <v>0.009596</v>
      </c>
      <c r="N99" t="str">
        <v>1.288696</v>
      </c>
      <c r="O99" t="str">
        <v>1.288163</v>
      </c>
      <c r="P99" t="str">
        <f>0.61365*EXP((17.502*AA99)/(240.97+AA99))</f>
        <v>3.102532</v>
      </c>
      <c r="Q99" t="str">
        <f>P99-N99</f>
        <v>1.813836</v>
      </c>
      <c r="R99" t="str">
        <v>12.635711</v>
      </c>
      <c r="S99" t="str">
        <v>12.640933</v>
      </c>
      <c r="T99" t="str">
        <f>(P99/AB99)*1000</f>
        <v>30.433018</v>
      </c>
      <c r="U99" t="str">
        <f>V99*AV99</f>
        <v>0.441786</v>
      </c>
      <c r="V99" t="str">
        <v>7.500000</v>
      </c>
      <c r="W99" t="str">
        <v>40.62</v>
      </c>
      <c r="X99" t="str">
        <v>40.61</v>
      </c>
      <c r="Y99" t="str">
        <v>24.96</v>
      </c>
      <c r="Z99" t="str">
        <v>24.59</v>
      </c>
      <c r="AA99" t="str">
        <f>(Z99-Y99)*(Y99*0+0)+Z99</f>
        <v>24.59</v>
      </c>
      <c r="AB99" t="str">
        <v>101.95</v>
      </c>
      <c r="AC99" t="str">
        <v>80.2</v>
      </c>
      <c r="AD99" t="str">
        <v>79.6</v>
      </c>
      <c r="AE99" t="str">
        <v>0.7</v>
      </c>
      <c r="AF99" t="str">
        <v>162</v>
      </c>
      <c r="AG99" t="str">
        <v>4.051</v>
      </c>
      <c r="AH99" t="str">
        <v>11:06:45</v>
      </c>
      <c r="AI99" t="str">
        <v>2025-04-19</v>
      </c>
      <c r="AJ99" t="str">
        <v>-0.29</v>
      </c>
      <c r="AK99" t="str">
        <v>1</v>
      </c>
      <c r="AL99" t="str">
        <v>0.001</v>
      </c>
      <c r="AM99" t="str">
        <v>0.001</v>
      </c>
      <c r="AN99" t="str">
        <v>-9999.000</v>
      </c>
      <c r="AO99" t="str">
        <v>0.001</v>
      </c>
      <c r="AP99" t="str">
        <v>-0.001</v>
      </c>
      <c r="AQ99" t="str">
        <v>-9999.000</v>
      </c>
      <c r="AR99" t="str">
        <v>1</v>
      </c>
      <c r="AS99" t="str">
        <v>75</v>
      </c>
      <c r="AT99" t="str">
        <v>0.001</v>
      </c>
      <c r="AU99" t="str">
        <v>2.000000</v>
      </c>
      <c r="AV99" t="str">
        <v>0.058905</v>
      </c>
      <c r="AW99" t="str">
        <v>0.000000</v>
      </c>
      <c r="AX99" t="str">
        <v>0.029230</v>
      </c>
      <c r="AY99" t="str">
        <v>0.000000</v>
      </c>
      <c r="AZ99" t="str">
        <v>0.000000</v>
      </c>
      <c r="BA99" t="str">
        <v>-0.000068</v>
      </c>
      <c r="BB99" t="str">
        <v>standard</v>
      </c>
      <c r="BC99" t="str">
        <v>2.467305</v>
      </c>
      <c r="BD99" t="str">
        <v>2.504949</v>
      </c>
      <c r="BE99" t="str">
        <v>1.064264</v>
      </c>
      <c r="BF99" t="str">
        <v>0.757205</v>
      </c>
      <c r="BG99" t="str">
        <v>0.273149</v>
      </c>
      <c r="BH99" t="str">
        <v>-0.004212</v>
      </c>
      <c r="BI99" t="str">
        <v>0.233641</v>
      </c>
      <c r="BJ99" t="str">
        <v>0.249516</v>
      </c>
      <c r="BK99" t="str">
        <v>37.819145</v>
      </c>
      <c r="BL99" t="str">
        <v>0.000145</v>
      </c>
      <c r="BM99" t="str">
        <v>2.400461</v>
      </c>
      <c r="BN99" t="str">
        <v>-0.000053</v>
      </c>
      <c r="BO99" t="str">
        <v>1.000000</v>
      </c>
      <c r="BP99" t="str">
        <v>2.435166</v>
      </c>
      <c r="BQ99" t="str">
        <v>-0.000058</v>
      </c>
      <c r="BR99" t="str">
        <v>1.000000</v>
      </c>
      <c r="BS99" t="str">
        <v>0.601058</v>
      </c>
      <c r="BT99" t="str">
        <v>0.603298</v>
      </c>
      <c r="BU99" t="str">
        <v>0.107219</v>
      </c>
      <c r="BV99" t="str">
        <v>0.000000</v>
      </c>
      <c r="BW99" t="str">
        <v/>
      </c>
      <c r="BX99" t="str">
        <v>PFA-00225</v>
      </c>
      <c r="BY99" t="str">
        <v>PSA-00237</v>
      </c>
      <c r="BZ99" t="str">
        <v/>
      </c>
      <c r="CA99" t="str">
        <v>RHS-00303</v>
      </c>
      <c r="CB99" t="str">
        <v>3.0.0</v>
      </c>
      <c r="CC99" t="str">
        <v>2025-04-17T20:38:22.057Z</v>
      </c>
    </row>
    <row r="100">
      <c r="A100" t="str">
        <v>97</v>
      </c>
      <c r="B100" t="str">
        <v>11:08:52</v>
      </c>
      <c r="C100" t="str">
        <v>2025-04-19</v>
      </c>
      <c r="D100" t="str">
        <v>Petal_2025_low</v>
      </c>
      <c r="E100" t="str">
        <v>glb and ks</v>
      </c>
      <c r="F100" t="str">
        <v/>
      </c>
      <c r="G100" t="str">
        <v>Cojo</v>
      </c>
      <c r="H100" t="str">
        <v>048</v>
      </c>
      <c r="I100" t="str">
        <v>Bottom</v>
      </c>
      <c r="J100" t="str">
        <f>1/((1/L100)-(1/K100))</f>
        <v>0.003551</v>
      </c>
      <c r="K100" t="str">
        <f>AW100+(AX100*AC100)+(AY100*AC100*POWER(V100,2))+(AZ100*AC100*V100)+(BA100*POWER(AC100,2))</f>
        <v>1.891941</v>
      </c>
      <c r="L100" t="str">
        <f>((M100/1000)*(1000-((T100+S100)/2)))/(T100-S100)</f>
        <v>0.003545</v>
      </c>
      <c r="M100" t="str">
        <f>(AC100*(S100-R100))/(100*U100*(1000-S100))*1000</f>
        <v>0.066221</v>
      </c>
      <c r="N100" t="str">
        <v>1.306028</v>
      </c>
      <c r="O100" t="str">
        <v>1.302311</v>
      </c>
      <c r="P100" t="str">
        <f>0.61365*EXP((17.502*AA100)/(240.97+AA100))</f>
        <v>3.168917</v>
      </c>
      <c r="Q100" t="str">
        <f>P100-N100</f>
        <v>1.862889</v>
      </c>
      <c r="R100" t="str">
        <v>12.773425</v>
      </c>
      <c r="S100" t="str">
        <v>12.809875</v>
      </c>
      <c r="T100" t="str">
        <f>(P100/AB100)*1000</f>
        <v>31.081600</v>
      </c>
      <c r="U100" t="str">
        <f>V100*AV100</f>
        <v>0.441786</v>
      </c>
      <c r="V100" t="str">
        <v>7.500000</v>
      </c>
      <c r="W100" t="str">
        <v>41.16</v>
      </c>
      <c r="X100" t="str">
        <v>41.05</v>
      </c>
      <c r="Y100" t="str">
        <v>24.96</v>
      </c>
      <c r="Z100" t="str">
        <v>24.94</v>
      </c>
      <c r="AA100" t="str">
        <f>(Z100-Y100)*(Y100*0+0)+Z100</f>
        <v>24.94</v>
      </c>
      <c r="AB100" t="str">
        <v>101.95</v>
      </c>
      <c r="AC100" t="str">
        <v>79.2</v>
      </c>
      <c r="AD100" t="str">
        <v>79.3</v>
      </c>
      <c r="AE100" t="str">
        <v>-0.1</v>
      </c>
      <c r="AF100" t="str">
        <v>184</v>
      </c>
      <c r="AG100" t="str">
        <v>4.051</v>
      </c>
      <c r="AH100" t="str">
        <v>11:06:45</v>
      </c>
      <c r="AI100" t="str">
        <v>2025-04-19</v>
      </c>
      <c r="AJ100" t="str">
        <v>-0.29</v>
      </c>
      <c r="AK100" t="str">
        <v>1</v>
      </c>
      <c r="AL100" t="str">
        <v>0.000</v>
      </c>
      <c r="AM100" t="str">
        <v>0.001</v>
      </c>
      <c r="AN100" t="str">
        <v>-9999.000</v>
      </c>
      <c r="AO100" t="str">
        <v>-0.000</v>
      </c>
      <c r="AP100" t="str">
        <v>-0.000</v>
      </c>
      <c r="AQ100" t="str">
        <v>-9999.000</v>
      </c>
      <c r="AR100" t="str">
        <v>1</v>
      </c>
      <c r="AS100" t="str">
        <v>75</v>
      </c>
      <c r="AT100" t="str">
        <v>0.001</v>
      </c>
      <c r="AU100" t="str">
        <v>2.000000</v>
      </c>
      <c r="AV100" t="str">
        <v>0.058905</v>
      </c>
      <c r="AW100" t="str">
        <v>0.000000</v>
      </c>
      <c r="AX100" t="str">
        <v>0.029230</v>
      </c>
      <c r="AY100" t="str">
        <v>0.000000</v>
      </c>
      <c r="AZ100" t="str">
        <v>0.000000</v>
      </c>
      <c r="BA100" t="str">
        <v>-0.000068</v>
      </c>
      <c r="BB100" t="str">
        <v>standard</v>
      </c>
      <c r="BC100" t="str">
        <v>2.467936</v>
      </c>
      <c r="BD100" t="str">
        <v>2.505754</v>
      </c>
      <c r="BE100" t="str">
        <v>1.058041</v>
      </c>
      <c r="BF100" t="str">
        <v>0.756610</v>
      </c>
      <c r="BG100" t="str">
        <v>0.273120</v>
      </c>
      <c r="BH100" t="str">
        <v>-0.000092</v>
      </c>
      <c r="BI100" t="str">
        <v>0.234417</v>
      </c>
      <c r="BJ100" t="str">
        <v>0.268404</v>
      </c>
      <c r="BK100" t="str">
        <v>37.811996</v>
      </c>
      <c r="BL100" t="str">
        <v>0.000150</v>
      </c>
      <c r="BM100" t="str">
        <v>2.400461</v>
      </c>
      <c r="BN100" t="str">
        <v>-0.000053</v>
      </c>
      <c r="BO100" t="str">
        <v>1.000000</v>
      </c>
      <c r="BP100" t="str">
        <v>2.435166</v>
      </c>
      <c r="BQ100" t="str">
        <v>-0.000058</v>
      </c>
      <c r="BR100" t="str">
        <v>1.000000</v>
      </c>
      <c r="BS100" t="str">
        <v>0.601058</v>
      </c>
      <c r="BT100" t="str">
        <v>0.603298</v>
      </c>
      <c r="BU100" t="str">
        <v>0.107219</v>
      </c>
      <c r="BV100" t="str">
        <v>0.000000</v>
      </c>
      <c r="BW100" t="str">
        <v/>
      </c>
      <c r="BX100" t="str">
        <v>PFA-00225</v>
      </c>
      <c r="BY100" t="str">
        <v>PSA-00237</v>
      </c>
      <c r="BZ100" t="str">
        <v/>
      </c>
      <c r="CA100" t="str">
        <v>RHS-00303</v>
      </c>
      <c r="CB100" t="str">
        <v>3.0.0</v>
      </c>
      <c r="CC100" t="str">
        <v>2025-04-17T20:38:22.057Z</v>
      </c>
    </row>
    <row r="101">
      <c r="A101" t="str">
        <v>98</v>
      </c>
      <c r="B101" t="str">
        <v>11:09:23</v>
      </c>
      <c r="C101" t="str">
        <v>2025-04-19</v>
      </c>
      <c r="D101" t="str">
        <v>Petal_2025_low</v>
      </c>
      <c r="E101" t="str">
        <v>glb and ks</v>
      </c>
      <c r="F101" t="str">
        <v/>
      </c>
      <c r="G101" t="str">
        <v>Cojo</v>
      </c>
      <c r="H101" t="str">
        <v>049</v>
      </c>
      <c r="I101" t="str">
        <v>Top</v>
      </c>
      <c r="J101" t="str">
        <f>1/((1/L101)-(1/K101))</f>
        <v>-0.000110</v>
      </c>
      <c r="K101" t="str">
        <f>AW101+(AX101*AC101)+(AY101*AC101*POWER(V101,2))+(AZ101*AC101*V101)+(BA101*POWER(AC101,2))</f>
        <v>1.906054</v>
      </c>
      <c r="L101" t="str">
        <f>((M101/1000)*(1000-((T101+S101)/2)))/(T101-S101)</f>
        <v>-0.000110</v>
      </c>
      <c r="M101" t="str">
        <f>(AC101*(S101-R101))/(100*U101*(1000-S101))*1000</f>
        <v>-0.002058</v>
      </c>
      <c r="N101" t="str">
        <v>1.300859</v>
      </c>
      <c r="O101" t="str">
        <v>1.300974</v>
      </c>
      <c r="P101" t="str">
        <f>0.61365*EXP((17.502*AA101)/(240.97+AA101))</f>
        <v>3.161488</v>
      </c>
      <c r="Q101" t="str">
        <f>P101-N101</f>
        <v>1.860628</v>
      </c>
      <c r="R101" t="str">
        <v>12.764498</v>
      </c>
      <c r="S101" t="str">
        <v>12.763375</v>
      </c>
      <c r="T101" t="str">
        <f>(P101/AB101)*1000</f>
        <v>31.018925</v>
      </c>
      <c r="U101" t="str">
        <f>V101*AV101</f>
        <v>0.441786</v>
      </c>
      <c r="V101" t="str">
        <v>7.500000</v>
      </c>
      <c r="W101" t="str">
        <v>40.93</v>
      </c>
      <c r="X101" t="str">
        <v>40.93</v>
      </c>
      <c r="Y101" t="str">
        <v>24.99</v>
      </c>
      <c r="Z101" t="str">
        <v>24.90</v>
      </c>
      <c r="AA101" t="str">
        <f>(Z101-Y101)*(Y101*0+0)+Z101</f>
        <v>24.90</v>
      </c>
      <c r="AB101" t="str">
        <v>101.92</v>
      </c>
      <c r="AC101" t="str">
        <v>80.0</v>
      </c>
      <c r="AD101" t="str">
        <v>79.7</v>
      </c>
      <c r="AE101" t="str">
        <v>0.3</v>
      </c>
      <c r="AF101" t="str">
        <v>163</v>
      </c>
      <c r="AG101" t="str">
        <v>4.051</v>
      </c>
      <c r="AH101" t="str">
        <v>11:06:45</v>
      </c>
      <c r="AI101" t="str">
        <v>2025-04-19</v>
      </c>
      <c r="AJ101" t="str">
        <v>-0.29</v>
      </c>
      <c r="AK101" t="str">
        <v>1</v>
      </c>
      <c r="AL101" t="str">
        <v>0.001</v>
      </c>
      <c r="AM101" t="str">
        <v>-0.000</v>
      </c>
      <c r="AN101" t="str">
        <v>-9999.000</v>
      </c>
      <c r="AO101" t="str">
        <v>0.001</v>
      </c>
      <c r="AP101" t="str">
        <v>0.000</v>
      </c>
      <c r="AQ101" t="str">
        <v>-9999.000</v>
      </c>
      <c r="AR101" t="str">
        <v>1</v>
      </c>
      <c r="AS101" t="str">
        <v>75</v>
      </c>
      <c r="AT101" t="str">
        <v>0.001</v>
      </c>
      <c r="AU101" t="str">
        <v>2.000000</v>
      </c>
      <c r="AV101" t="str">
        <v>0.058905</v>
      </c>
      <c r="AW101" t="str">
        <v>0.000000</v>
      </c>
      <c r="AX101" t="str">
        <v>0.029230</v>
      </c>
      <c r="AY101" t="str">
        <v>0.000000</v>
      </c>
      <c r="AZ101" t="str">
        <v>0.000000</v>
      </c>
      <c r="BA101" t="str">
        <v>-0.000068</v>
      </c>
      <c r="BB101" t="str">
        <v>standard</v>
      </c>
      <c r="BC101" t="str">
        <v>2.467769</v>
      </c>
      <c r="BD101" t="str">
        <v>2.505401</v>
      </c>
      <c r="BE101" t="str">
        <v>1.063165</v>
      </c>
      <c r="BF101" t="str">
        <v>0.757441</v>
      </c>
      <c r="BG101" t="str">
        <v>0.272808</v>
      </c>
      <c r="BH101" t="str">
        <v>-0.000894</v>
      </c>
      <c r="BI101" t="str">
        <v>0.236097</v>
      </c>
      <c r="BJ101" t="str">
        <v>0.250472</v>
      </c>
      <c r="BK101" t="str">
        <v>37.803768</v>
      </c>
      <c r="BL101" t="str">
        <v>0.000151</v>
      </c>
      <c r="BM101" t="str">
        <v>2.400461</v>
      </c>
      <c r="BN101" t="str">
        <v>-0.000053</v>
      </c>
      <c r="BO101" t="str">
        <v>1.000000</v>
      </c>
      <c r="BP101" t="str">
        <v>2.435166</v>
      </c>
      <c r="BQ101" t="str">
        <v>-0.000058</v>
      </c>
      <c r="BR101" t="str">
        <v>1.000000</v>
      </c>
      <c r="BS101" t="str">
        <v>0.601058</v>
      </c>
      <c r="BT101" t="str">
        <v>0.603298</v>
      </c>
      <c r="BU101" t="str">
        <v>0.107219</v>
      </c>
      <c r="BV101" t="str">
        <v>0.000000</v>
      </c>
      <c r="BW101" t="str">
        <v/>
      </c>
      <c r="BX101" t="str">
        <v>PFA-00225</v>
      </c>
      <c r="BY101" t="str">
        <v>PSA-00237</v>
      </c>
      <c r="BZ101" t="str">
        <v/>
      </c>
      <c r="CA101" t="str">
        <v>RHS-00303</v>
      </c>
      <c r="CB101" t="str">
        <v>3.0.0</v>
      </c>
      <c r="CC101" t="str">
        <v>2025-04-17T20:38:22.057Z</v>
      </c>
    </row>
    <row r="102">
      <c r="A102" t="str">
        <v>99</v>
      </c>
      <c r="B102" t="str">
        <v>11:09:41</v>
      </c>
      <c r="C102" t="str">
        <v>2025-04-19</v>
      </c>
      <c r="D102" t="str">
        <v>Petal_2025_low</v>
      </c>
      <c r="E102" t="str">
        <v>glb and ks</v>
      </c>
      <c r="F102" t="str">
        <v/>
      </c>
      <c r="G102" t="str">
        <v>Cojo</v>
      </c>
      <c r="H102" t="str">
        <v>049</v>
      </c>
      <c r="I102" t="str">
        <v>Bottom</v>
      </c>
      <c r="J102" t="str">
        <f>1/((1/L102)-(1/K102))</f>
        <v>0.003171</v>
      </c>
      <c r="K102" t="str">
        <f>AW102+(AX102*AC102)+(AY102*AC102*POWER(V102,2))+(AZ102*AC102*V102)+(BA102*POWER(AC102,2))</f>
        <v>1.899327</v>
      </c>
      <c r="L102" t="str">
        <f>((M102/1000)*(1000-((T102+S102)/2)))/(T102-S102)</f>
        <v>0.003166</v>
      </c>
      <c r="M102" t="str">
        <f>(AC102*(S102-R102))/(100*U102*(1000-S102))*1000</f>
        <v>0.056711</v>
      </c>
      <c r="N102" t="str">
        <v>1.309469</v>
      </c>
      <c r="O102" t="str">
        <v>1.306304</v>
      </c>
      <c r="P102" t="str">
        <f>0.61365*EXP((17.502*AA102)/(240.97+AA102))</f>
        <v>3.095693</v>
      </c>
      <c r="Q102" t="str">
        <f>P102-N102</f>
        <v>1.786224</v>
      </c>
      <c r="R102" t="str">
        <v>12.817428</v>
      </c>
      <c r="S102" t="str">
        <v>12.848485</v>
      </c>
      <c r="T102" t="str">
        <f>(P102/AB102)*1000</f>
        <v>30.374874</v>
      </c>
      <c r="U102" t="str">
        <f>V102*AV102</f>
        <v>0.441786</v>
      </c>
      <c r="V102" t="str">
        <v>7.500000</v>
      </c>
      <c r="W102" t="str">
        <v>41.15</v>
      </c>
      <c r="X102" t="str">
        <v>41.05</v>
      </c>
      <c r="Y102" t="str">
        <v>25.01</v>
      </c>
      <c r="Z102" t="str">
        <v>24.55</v>
      </c>
      <c r="AA102" t="str">
        <f>(Z102-Y102)*(Y102*0+0)+Z102</f>
        <v>24.55</v>
      </c>
      <c r="AB102" t="str">
        <v>101.92</v>
      </c>
      <c r="AC102" t="str">
        <v>79.6</v>
      </c>
      <c r="AD102" t="str">
        <v>79.8</v>
      </c>
      <c r="AE102" t="str">
        <v>-0.2</v>
      </c>
      <c r="AF102" t="str">
        <v>151</v>
      </c>
      <c r="AG102" t="str">
        <v>4.050</v>
      </c>
      <c r="AH102" t="str">
        <v>11:06:45</v>
      </c>
      <c r="AI102" t="str">
        <v>2025-04-19</v>
      </c>
      <c r="AJ102" t="str">
        <v>-0.29</v>
      </c>
      <c r="AK102" t="str">
        <v>1</v>
      </c>
      <c r="AL102" t="str">
        <v>0.001</v>
      </c>
      <c r="AM102" t="str">
        <v>0.000</v>
      </c>
      <c r="AN102" t="str">
        <v>-9999.000</v>
      </c>
      <c r="AO102" t="str">
        <v>0.003</v>
      </c>
      <c r="AP102" t="str">
        <v>0.002</v>
      </c>
      <c r="AQ102" t="str">
        <v>-9999.000</v>
      </c>
      <c r="AR102" t="str">
        <v>1</v>
      </c>
      <c r="AS102" t="str">
        <v>75</v>
      </c>
      <c r="AT102" t="str">
        <v>0.001</v>
      </c>
      <c r="AU102" t="str">
        <v>2.000000</v>
      </c>
      <c r="AV102" t="str">
        <v>0.058905</v>
      </c>
      <c r="AW102" t="str">
        <v>0.000000</v>
      </c>
      <c r="AX102" t="str">
        <v>0.029230</v>
      </c>
      <c r="AY102" t="str">
        <v>0.000000</v>
      </c>
      <c r="AZ102" t="str">
        <v>0.000000</v>
      </c>
      <c r="BA102" t="str">
        <v>-0.000068</v>
      </c>
      <c r="BB102" t="str">
        <v>standard</v>
      </c>
      <c r="BC102" t="str">
        <v>2.467927</v>
      </c>
      <c r="BD102" t="str">
        <v>2.505719</v>
      </c>
      <c r="BE102" t="str">
        <v>1.060717</v>
      </c>
      <c r="BF102" t="str">
        <v>0.757526</v>
      </c>
      <c r="BG102" t="str">
        <v>0.272566</v>
      </c>
      <c r="BH102" t="str">
        <v>-0.005279</v>
      </c>
      <c r="BI102" t="str">
        <v>0.237078</v>
      </c>
      <c r="BJ102" t="str">
        <v>0.239371</v>
      </c>
      <c r="BK102" t="str">
        <v>37.803413</v>
      </c>
      <c r="BL102" t="str">
        <v>0.000147</v>
      </c>
      <c r="BM102" t="str">
        <v>2.400461</v>
      </c>
      <c r="BN102" t="str">
        <v>-0.000053</v>
      </c>
      <c r="BO102" t="str">
        <v>1.000000</v>
      </c>
      <c r="BP102" t="str">
        <v>2.435166</v>
      </c>
      <c r="BQ102" t="str">
        <v>-0.000058</v>
      </c>
      <c r="BR102" t="str">
        <v>1.000000</v>
      </c>
      <c r="BS102" t="str">
        <v>0.601058</v>
      </c>
      <c r="BT102" t="str">
        <v>0.603298</v>
      </c>
      <c r="BU102" t="str">
        <v>0.107219</v>
      </c>
      <c r="BV102" t="str">
        <v>0.000000</v>
      </c>
      <c r="BW102" t="str">
        <v/>
      </c>
      <c r="BX102" t="str">
        <v>PFA-00225</v>
      </c>
      <c r="BY102" t="str">
        <v>PSA-00237</v>
      </c>
      <c r="BZ102" t="str">
        <v/>
      </c>
      <c r="CA102" t="str">
        <v>RHS-00303</v>
      </c>
      <c r="CB102" t="str">
        <v>3.0.0</v>
      </c>
      <c r="CC102" t="str">
        <v>2025-04-17T20:38:22.057Z</v>
      </c>
    </row>
    <row r="103">
      <c r="A103" t="str">
        <v>100</v>
      </c>
      <c r="B103" t="str">
        <v>11:10:02</v>
      </c>
      <c r="C103" t="str">
        <v>2025-04-19</v>
      </c>
      <c r="D103" t="str">
        <v>Petal_2025_low</v>
      </c>
      <c r="E103" t="str">
        <v>glb and ks</v>
      </c>
      <c r="F103" t="str">
        <v/>
      </c>
      <c r="G103" t="str">
        <v>Cojo</v>
      </c>
      <c r="H103" t="str">
        <v>050</v>
      </c>
      <c r="I103" t="str">
        <v>Top</v>
      </c>
      <c r="J103" t="str">
        <f>1/((1/L103)-(1/K103))</f>
        <v>-0.000678</v>
      </c>
      <c r="K103" t="str">
        <f>AW103+(AX103*AC103)+(AY103*AC103*POWER(V103,2))+(AZ103*AC103*V103)+(BA103*POWER(AC103,2))</f>
        <v>1.909147</v>
      </c>
      <c r="L103" t="str">
        <f>((M103/1000)*(1000-((T103+S103)/2)))/(T103-S103)</f>
        <v>-0.000678</v>
      </c>
      <c r="M103" t="str">
        <f>(AC103*(S103-R103))/(100*U103*(1000-S103))*1000</f>
        <v>-0.012906</v>
      </c>
      <c r="N103" t="str">
        <v>1.294230</v>
      </c>
      <c r="O103" t="str">
        <v>1.294946</v>
      </c>
      <c r="P103" t="str">
        <f>0.61365*EXP((17.502*AA103)/(240.97+AA103))</f>
        <v>3.190372</v>
      </c>
      <c r="Q103" t="str">
        <f>P103-N103</f>
        <v>1.896142</v>
      </c>
      <c r="R103" t="str">
        <v>12.705200</v>
      </c>
      <c r="S103" t="str">
        <v>12.698178</v>
      </c>
      <c r="T103" t="str">
        <f>(P103/AB103)*1000</f>
        <v>31.301937</v>
      </c>
      <c r="U103" t="str">
        <f>V103*AV103</f>
        <v>0.441786</v>
      </c>
      <c r="V103" t="str">
        <v>7.500000</v>
      </c>
      <c r="W103" t="str">
        <v>40.58</v>
      </c>
      <c r="X103" t="str">
        <v>40.61</v>
      </c>
      <c r="Y103" t="str">
        <v>25.05</v>
      </c>
      <c r="Z103" t="str">
        <v>25.06</v>
      </c>
      <c r="AA103" t="str">
        <f>(Z103-Y103)*(Y103*0+0)+Z103</f>
        <v>25.06</v>
      </c>
      <c r="AB103" t="str">
        <v>101.92</v>
      </c>
      <c r="AC103" t="str">
        <v>80.2</v>
      </c>
      <c r="AD103" t="str">
        <v>79.6</v>
      </c>
      <c r="AE103" t="str">
        <v>0.7</v>
      </c>
      <c r="AF103" t="str">
        <v>172</v>
      </c>
      <c r="AG103" t="str">
        <v>4.050</v>
      </c>
      <c r="AH103" t="str">
        <v>11:06:45</v>
      </c>
      <c r="AI103" t="str">
        <v>2025-04-19</v>
      </c>
      <c r="AJ103" t="str">
        <v>-0.29</v>
      </c>
      <c r="AK103" t="str">
        <v>1</v>
      </c>
      <c r="AL103" t="str">
        <v>0.000</v>
      </c>
      <c r="AM103" t="str">
        <v>-0.000</v>
      </c>
      <c r="AN103" t="str">
        <v>-9999.000</v>
      </c>
      <c r="AO103" t="str">
        <v>-0.003</v>
      </c>
      <c r="AP103" t="str">
        <v>-0.001</v>
      </c>
      <c r="AQ103" t="str">
        <v>-9999.000</v>
      </c>
      <c r="AR103" t="str">
        <v>1</v>
      </c>
      <c r="AS103" t="str">
        <v>75</v>
      </c>
      <c r="AT103" t="str">
        <v>0.001</v>
      </c>
      <c r="AU103" t="str">
        <v>2.000000</v>
      </c>
      <c r="AV103" t="str">
        <v>0.058905</v>
      </c>
      <c r="AW103" t="str">
        <v>0.000000</v>
      </c>
      <c r="AX103" t="str">
        <v>0.029230</v>
      </c>
      <c r="AY103" t="str">
        <v>0.000000</v>
      </c>
      <c r="AZ103" t="str">
        <v>0.000000</v>
      </c>
      <c r="BA103" t="str">
        <v>-0.000068</v>
      </c>
      <c r="BB103" t="str">
        <v>standard</v>
      </c>
      <c r="BC103" t="str">
        <v>2.467286</v>
      </c>
      <c r="BD103" t="str">
        <v>2.504871</v>
      </c>
      <c r="BE103" t="str">
        <v>1.064294</v>
      </c>
      <c r="BF103" t="str">
        <v>0.757232</v>
      </c>
      <c r="BG103" t="str">
        <v>0.272189</v>
      </c>
      <c r="BH103" t="str">
        <v>0.000222</v>
      </c>
      <c r="BI103" t="str">
        <v>0.238169</v>
      </c>
      <c r="BJ103" t="str">
        <v>0.257608</v>
      </c>
      <c r="BK103" t="str">
        <v>37.814140</v>
      </c>
      <c r="BL103" t="str">
        <v>0.000148</v>
      </c>
      <c r="BM103" t="str">
        <v>2.400461</v>
      </c>
      <c r="BN103" t="str">
        <v>-0.000053</v>
      </c>
      <c r="BO103" t="str">
        <v>1.000000</v>
      </c>
      <c r="BP103" t="str">
        <v>2.435166</v>
      </c>
      <c r="BQ103" t="str">
        <v>-0.000058</v>
      </c>
      <c r="BR103" t="str">
        <v>1.000000</v>
      </c>
      <c r="BS103" t="str">
        <v>0.601058</v>
      </c>
      <c r="BT103" t="str">
        <v>0.603298</v>
      </c>
      <c r="BU103" t="str">
        <v>0.107219</v>
      </c>
      <c r="BV103" t="str">
        <v>0.000000</v>
      </c>
      <c r="BW103" t="str">
        <v/>
      </c>
      <c r="BX103" t="str">
        <v>PFA-00225</v>
      </c>
      <c r="BY103" t="str">
        <v>PSA-00237</v>
      </c>
      <c r="BZ103" t="str">
        <v/>
      </c>
      <c r="CA103" t="str">
        <v>RHS-00303</v>
      </c>
      <c r="CB103" t="str">
        <v>3.0.0</v>
      </c>
      <c r="CC103" t="str">
        <v>2025-04-17T20:38:22.057Z</v>
      </c>
    </row>
    <row r="104">
      <c r="A104" t="str">
        <v>101</v>
      </c>
      <c r="B104" t="str">
        <v>11:10:21</v>
      </c>
      <c r="C104" t="str">
        <v>2025-04-19</v>
      </c>
      <c r="D104" t="str">
        <v>Petal_2025_low</v>
      </c>
      <c r="E104" t="str">
        <v>glb and ks</v>
      </c>
      <c r="F104" t="str">
        <v/>
      </c>
      <c r="G104" t="str">
        <v>Cojo</v>
      </c>
      <c r="H104" t="str">
        <v>050</v>
      </c>
      <c r="I104" t="str">
        <v>Bottom</v>
      </c>
      <c r="J104" t="str">
        <f>1/((1/L104)-(1/K104))</f>
        <v>0.002990</v>
      </c>
      <c r="K104" t="str">
        <f>AW104+(AX104*AC104)+(AY104*AC104*POWER(V104,2))+(AZ104*AC104*V104)+(BA104*POWER(AC104,2))</f>
        <v>1.903389</v>
      </c>
      <c r="L104" t="str">
        <f>((M104/1000)*(1000-((T104+S104)/2)))/(T104-S104)</f>
        <v>0.002986</v>
      </c>
      <c r="M104" t="str">
        <f>(AC104*(S104-R104))/(100*U104*(1000-S104))*1000</f>
        <v>0.050003</v>
      </c>
      <c r="N104" t="str">
        <v>1.280985</v>
      </c>
      <c r="O104" t="str">
        <v>1.278201</v>
      </c>
      <c r="P104" t="str">
        <f>0.61365*EXP((17.502*AA104)/(240.97+AA104))</f>
        <v>2.952593</v>
      </c>
      <c r="Q104" t="str">
        <f>P104-N104</f>
        <v>1.671607</v>
      </c>
      <c r="R104" t="str">
        <v>12.540233</v>
      </c>
      <c r="S104" t="str">
        <v>12.567549</v>
      </c>
      <c r="T104" t="str">
        <f>(P104/AB104)*1000</f>
        <v>28.967432</v>
      </c>
      <c r="U104" t="str">
        <f>V104*AV104</f>
        <v>0.441786</v>
      </c>
      <c r="V104" t="str">
        <v>7.500000</v>
      </c>
      <c r="W104" t="str">
        <v>40.14</v>
      </c>
      <c r="X104" t="str">
        <v>40.05</v>
      </c>
      <c r="Y104" t="str">
        <v>25.06</v>
      </c>
      <c r="Z104" t="str">
        <v>23.76</v>
      </c>
      <c r="AA104" t="str">
        <f>(Z104-Y104)*(Y104*0+0)+Z104</f>
        <v>23.76</v>
      </c>
      <c r="AB104" t="str">
        <v>101.93</v>
      </c>
      <c r="AC104" t="str">
        <v>79.9</v>
      </c>
      <c r="AD104" t="str">
        <v>79.9</v>
      </c>
      <c r="AE104" t="str">
        <v>-0.0</v>
      </c>
      <c r="AF104" t="str">
        <v>185</v>
      </c>
      <c r="AG104" t="str">
        <v>4.049</v>
      </c>
      <c r="AH104" t="str">
        <v>11:06:45</v>
      </c>
      <c r="AI104" t="str">
        <v>2025-04-19</v>
      </c>
      <c r="AJ104" t="str">
        <v>-0.29</v>
      </c>
      <c r="AK104" t="str">
        <v>1</v>
      </c>
      <c r="AL104" t="str">
        <v>0.001</v>
      </c>
      <c r="AM104" t="str">
        <v>0.000</v>
      </c>
      <c r="AN104" t="str">
        <v>-9999.000</v>
      </c>
      <c r="AO104" t="str">
        <v>-0.001</v>
      </c>
      <c r="AP104" t="str">
        <v>-0.003</v>
      </c>
      <c r="AQ104" t="str">
        <v>-9999.000</v>
      </c>
      <c r="AR104" t="str">
        <v>1</v>
      </c>
      <c r="AS104" t="str">
        <v>75</v>
      </c>
      <c r="AT104" t="str">
        <v>0.001</v>
      </c>
      <c r="AU104" t="str">
        <v>2.000000</v>
      </c>
      <c r="AV104" t="str">
        <v>0.058905</v>
      </c>
      <c r="AW104" t="str">
        <v>0.000000</v>
      </c>
      <c r="AX104" t="str">
        <v>0.029230</v>
      </c>
      <c r="AY104" t="str">
        <v>0.000000</v>
      </c>
      <c r="AZ104" t="str">
        <v>0.000000</v>
      </c>
      <c r="BA104" t="str">
        <v>-0.000068</v>
      </c>
      <c r="BB104" t="str">
        <v>standard</v>
      </c>
      <c r="BC104" t="str">
        <v>2.466488</v>
      </c>
      <c r="BD104" t="str">
        <v>2.504206</v>
      </c>
      <c r="BE104" t="str">
        <v>1.062194</v>
      </c>
      <c r="BF104" t="str">
        <v>0.757747</v>
      </c>
      <c r="BG104" t="str">
        <v>0.272065</v>
      </c>
      <c r="BH104" t="str">
        <v>-0.014995</v>
      </c>
      <c r="BI104" t="str">
        <v>0.239015</v>
      </c>
      <c r="BJ104" t="str">
        <v>0.269282</v>
      </c>
      <c r="BK104" t="str">
        <v>37.790894</v>
      </c>
      <c r="BL104" t="str">
        <v>0.000149</v>
      </c>
      <c r="BM104" t="str">
        <v>2.400461</v>
      </c>
      <c r="BN104" t="str">
        <v>-0.000053</v>
      </c>
      <c r="BO104" t="str">
        <v>1.000000</v>
      </c>
      <c r="BP104" t="str">
        <v>2.435166</v>
      </c>
      <c r="BQ104" t="str">
        <v>-0.000058</v>
      </c>
      <c r="BR104" t="str">
        <v>1.000000</v>
      </c>
      <c r="BS104" t="str">
        <v>0.601058</v>
      </c>
      <c r="BT104" t="str">
        <v>0.603298</v>
      </c>
      <c r="BU104" t="str">
        <v>0.107219</v>
      </c>
      <c r="BV104" t="str">
        <v>0.000000</v>
      </c>
      <c r="BW104" t="str">
        <v/>
      </c>
      <c r="BX104" t="str">
        <v>PFA-00225</v>
      </c>
      <c r="BY104" t="str">
        <v>PSA-00237</v>
      </c>
      <c r="BZ104" t="str">
        <v/>
      </c>
      <c r="CA104" t="str">
        <v>RHS-00303</v>
      </c>
      <c r="CB104" t="str">
        <v>3.0.0</v>
      </c>
      <c r="CC104" t="str">
        <v>2025-04-17T20:38:22.057Z</v>
      </c>
    </row>
    <row r="105">
      <c r="A105" t="str">
        <v>102</v>
      </c>
      <c r="B105" t="str">
        <v>11:11:28</v>
      </c>
      <c r="C105" t="str">
        <v>2025-04-19</v>
      </c>
      <c r="D105" t="str">
        <v>Petal_2025_low</v>
      </c>
      <c r="E105" t="str">
        <v>glb and ks</v>
      </c>
      <c r="F105" t="str">
        <v/>
      </c>
      <c r="G105" t="str">
        <v>Cojo</v>
      </c>
      <c r="H105" t="str">
        <v>051</v>
      </c>
      <c r="I105" t="str">
        <v>Top</v>
      </c>
      <c r="J105" t="str">
        <f>1/((1/L105)-(1/K105))</f>
        <v>0.000459</v>
      </c>
      <c r="K105" t="str">
        <f>AW105+(AX105*AC105)+(AY105*AC105*POWER(V105,2))+(AZ105*AC105*V105)+(BA105*POWER(AC105,2))</f>
        <v>1.902147</v>
      </c>
      <c r="L105" t="str">
        <f>((M105/1000)*(1000-((T105+S105)/2)))/(T105-S105)</f>
        <v>0.000459</v>
      </c>
      <c r="M105" t="str">
        <f>(AC105*(S105-R105))/(100*U105*(1000-S105))*1000</f>
        <v>0.010218</v>
      </c>
      <c r="N105" t="str">
        <v>1.297757</v>
      </c>
      <c r="O105" t="str">
        <v>1.297188</v>
      </c>
      <c r="P105" t="str">
        <f>0.61365*EXP((17.502*AA105)/(240.97+AA105))</f>
        <v>3.516253</v>
      </c>
      <c r="Q105" t="str">
        <f>P105-N105</f>
        <v>2.218496</v>
      </c>
      <c r="R105" t="str">
        <v>12.721547</v>
      </c>
      <c r="S105" t="str">
        <v>12.727133</v>
      </c>
      <c r="T105" t="str">
        <f>(P105/AB105)*1000</f>
        <v>34.483971</v>
      </c>
      <c r="U105" t="str">
        <f>V105*AV105</f>
        <v>0.441786</v>
      </c>
      <c r="V105" t="str">
        <v>7.500000</v>
      </c>
      <c r="W105" t="str">
        <v>40.55</v>
      </c>
      <c r="X105" t="str">
        <v>40.53</v>
      </c>
      <c r="Y105" t="str">
        <v>25.11</v>
      </c>
      <c r="Z105" t="str">
        <v>26.70</v>
      </c>
      <c r="AA105" t="str">
        <f>(Z105-Y105)*(Y105*0+0)+Z105</f>
        <v>26.70</v>
      </c>
      <c r="AB105" t="str">
        <v>101.97</v>
      </c>
      <c r="AC105" t="str">
        <v>79.8</v>
      </c>
      <c r="AD105" t="str">
        <v>80.3</v>
      </c>
      <c r="AE105" t="str">
        <v>-0.6</v>
      </c>
      <c r="AF105" t="str">
        <v>1580</v>
      </c>
      <c r="AG105" t="str">
        <v>4.049</v>
      </c>
      <c r="AH105" t="str">
        <v>11:06:45</v>
      </c>
      <c r="AI105" t="str">
        <v>2025-04-19</v>
      </c>
      <c r="AJ105" t="str">
        <v>-0.29</v>
      </c>
      <c r="AK105" t="str">
        <v>1</v>
      </c>
      <c r="AL105" t="str">
        <v>0.000</v>
      </c>
      <c r="AM105" t="str">
        <v>0.000</v>
      </c>
      <c r="AN105" t="str">
        <v>-9999.000</v>
      </c>
      <c r="AO105" t="str">
        <v>0.000</v>
      </c>
      <c r="AP105" t="str">
        <v>-0.004</v>
      </c>
      <c r="AQ105" t="str">
        <v>-9999.000</v>
      </c>
      <c r="AR105" t="str">
        <v>1</v>
      </c>
      <c r="AS105" t="str">
        <v>75</v>
      </c>
      <c r="AT105" t="str">
        <v>0.001</v>
      </c>
      <c r="AU105" t="str">
        <v>2.000000</v>
      </c>
      <c r="AV105" t="str">
        <v>0.058905</v>
      </c>
      <c r="AW105" t="str">
        <v>0.000000</v>
      </c>
      <c r="AX105" t="str">
        <v>0.029230</v>
      </c>
      <c r="AY105" t="str">
        <v>0.000000</v>
      </c>
      <c r="AZ105" t="str">
        <v>0.000000</v>
      </c>
      <c r="BA105" t="str">
        <v>-0.000068</v>
      </c>
      <c r="BB105" t="str">
        <v>standard</v>
      </c>
      <c r="BC105" t="str">
        <v>2.467165</v>
      </c>
      <c r="BD105" t="str">
        <v>2.504805</v>
      </c>
      <c r="BE105" t="str">
        <v>1.061742</v>
      </c>
      <c r="BF105" t="str">
        <v>0.758561</v>
      </c>
      <c r="BG105" t="str">
        <v>0.271535</v>
      </c>
      <c r="BH105" t="str">
        <v>0.018991</v>
      </c>
      <c r="BI105" t="str">
        <v>0.242550</v>
      </c>
      <c r="BJ105" t="str">
        <v>1.492238</v>
      </c>
      <c r="BK105" t="str">
        <v>37.750126</v>
      </c>
      <c r="BL105" t="str">
        <v>0.000145</v>
      </c>
      <c r="BM105" t="str">
        <v>2.400461</v>
      </c>
      <c r="BN105" t="str">
        <v>-0.000053</v>
      </c>
      <c r="BO105" t="str">
        <v>1.000000</v>
      </c>
      <c r="BP105" t="str">
        <v>2.435166</v>
      </c>
      <c r="BQ105" t="str">
        <v>-0.000058</v>
      </c>
      <c r="BR105" t="str">
        <v>1.000000</v>
      </c>
      <c r="BS105" t="str">
        <v>0.601058</v>
      </c>
      <c r="BT105" t="str">
        <v>0.603298</v>
      </c>
      <c r="BU105" t="str">
        <v>0.107219</v>
      </c>
      <c r="BV105" t="str">
        <v>0.000000</v>
      </c>
      <c r="BW105" t="str">
        <v/>
      </c>
      <c r="BX105" t="str">
        <v>PFA-00225</v>
      </c>
      <c r="BY105" t="str">
        <v>PSA-00237</v>
      </c>
      <c r="BZ105" t="str">
        <v/>
      </c>
      <c r="CA105" t="str">
        <v>RHS-00303</v>
      </c>
      <c r="CB105" t="str">
        <v>3.0.0</v>
      </c>
      <c r="CC105" t="str">
        <v>2025-04-17T20:38:22.057Z</v>
      </c>
    </row>
    <row r="106">
      <c r="A106" t="str">
        <v>103</v>
      </c>
      <c r="B106" t="str">
        <v>11:11:42</v>
      </c>
      <c r="C106" t="str">
        <v>2025-04-19</v>
      </c>
      <c r="D106" t="str">
        <v>Petal_2025_low</v>
      </c>
      <c r="E106" t="str">
        <v>glb and ks</v>
      </c>
      <c r="F106" t="str">
        <v/>
      </c>
      <c r="G106" t="str">
        <v>Cojo</v>
      </c>
      <c r="H106" t="str">
        <v>051</v>
      </c>
      <c r="I106" t="str">
        <v>Bottom</v>
      </c>
      <c r="J106" t="str">
        <f>1/((1/L106)-(1/K106))</f>
        <v>0.004232</v>
      </c>
      <c r="K106" t="str">
        <f>AW106+(AX106*AC106)+(AY106*AC106*POWER(V106,2))+(AZ106*AC106*V106)+(BA106*POWER(AC106,2))</f>
        <v>1.902070</v>
      </c>
      <c r="L106" t="str">
        <f>((M106/1000)*(1000-((T106+S106)/2)))/(T106-S106)</f>
        <v>0.004222</v>
      </c>
      <c r="M106" t="str">
        <f>(AC106*(S106-R106))/(100*U106*(1000-S106))*1000</f>
        <v>0.079519</v>
      </c>
      <c r="N106" t="str">
        <v>1.295094</v>
      </c>
      <c r="O106" t="str">
        <v>1.290661</v>
      </c>
      <c r="P106" t="str">
        <f>0.61365*EXP((17.502*AA106)/(240.97+AA106))</f>
        <v>3.173387</v>
      </c>
      <c r="Q106" t="str">
        <f>P106-N106</f>
        <v>1.878293</v>
      </c>
      <c r="R106" t="str">
        <v>12.657662</v>
      </c>
      <c r="S106" t="str">
        <v>12.701136</v>
      </c>
      <c r="T106" t="str">
        <f>(P106/AB106)*1000</f>
        <v>31.121777</v>
      </c>
      <c r="U106" t="str">
        <f>V106*AV106</f>
        <v>0.441786</v>
      </c>
      <c r="V106" t="str">
        <v>7.500000</v>
      </c>
      <c r="W106" t="str">
        <v>40.45</v>
      </c>
      <c r="X106" t="str">
        <v>40.31</v>
      </c>
      <c r="Y106" t="str">
        <v>25.12</v>
      </c>
      <c r="Z106" t="str">
        <v>24.97</v>
      </c>
      <c r="AA106" t="str">
        <f>(Z106-Y106)*(Y106*0+0)+Z106</f>
        <v>24.97</v>
      </c>
      <c r="AB106" t="str">
        <v>101.97</v>
      </c>
      <c r="AC106" t="str">
        <v>79.8</v>
      </c>
      <c r="AD106" t="str">
        <v>79.4</v>
      </c>
      <c r="AE106" t="str">
        <v>0.5</v>
      </c>
      <c r="AF106" t="str">
        <v>1273</v>
      </c>
      <c r="AG106" t="str">
        <v>4.048</v>
      </c>
      <c r="AH106" t="str">
        <v>11:06:45</v>
      </c>
      <c r="AI106" t="str">
        <v>2025-04-19</v>
      </c>
      <c r="AJ106" t="str">
        <v>-0.29</v>
      </c>
      <c r="AK106" t="str">
        <v>1</v>
      </c>
      <c r="AL106" t="str">
        <v>0.000</v>
      </c>
      <c r="AM106" t="str">
        <v>0.001</v>
      </c>
      <c r="AN106" t="str">
        <v>-9999.000</v>
      </c>
      <c r="AO106" t="str">
        <v>0.000</v>
      </c>
      <c r="AP106" t="str">
        <v>-0.000</v>
      </c>
      <c r="AQ106" t="str">
        <v>-9999.000</v>
      </c>
      <c r="AR106" t="str">
        <v>1</v>
      </c>
      <c r="AS106" t="str">
        <v>75</v>
      </c>
      <c r="AT106" t="str">
        <v>0.001</v>
      </c>
      <c r="AU106" t="str">
        <v>2.000000</v>
      </c>
      <c r="AV106" t="str">
        <v>0.058905</v>
      </c>
      <c r="AW106" t="str">
        <v>0.000000</v>
      </c>
      <c r="AX106" t="str">
        <v>0.029230</v>
      </c>
      <c r="AY106" t="str">
        <v>0.000000</v>
      </c>
      <c r="AZ106" t="str">
        <v>0.000000</v>
      </c>
      <c r="BA106" t="str">
        <v>-0.000068</v>
      </c>
      <c r="BB106" t="str">
        <v>standard</v>
      </c>
      <c r="BC106" t="str">
        <v>2.466842</v>
      </c>
      <c r="BD106" t="str">
        <v>2.504651</v>
      </c>
      <c r="BE106" t="str">
        <v>1.061714</v>
      </c>
      <c r="BF106" t="str">
        <v>0.756722</v>
      </c>
      <c r="BG106" t="str">
        <v>0.271449</v>
      </c>
      <c r="BH106" t="str">
        <v>-0.001640</v>
      </c>
      <c r="BI106" t="str">
        <v>0.243323</v>
      </c>
      <c r="BJ106" t="str">
        <v>1.223354</v>
      </c>
      <c r="BK106" t="str">
        <v>37.741543</v>
      </c>
      <c r="BL106" t="str">
        <v>0.000140</v>
      </c>
      <c r="BM106" t="str">
        <v>2.400461</v>
      </c>
      <c r="BN106" t="str">
        <v>-0.000053</v>
      </c>
      <c r="BO106" t="str">
        <v>1.000000</v>
      </c>
      <c r="BP106" t="str">
        <v>2.435166</v>
      </c>
      <c r="BQ106" t="str">
        <v>-0.000058</v>
      </c>
      <c r="BR106" t="str">
        <v>1.000000</v>
      </c>
      <c r="BS106" t="str">
        <v>0.601058</v>
      </c>
      <c r="BT106" t="str">
        <v>0.603298</v>
      </c>
      <c r="BU106" t="str">
        <v>0.107219</v>
      </c>
      <c r="BV106" t="str">
        <v>0.000000</v>
      </c>
      <c r="BW106" t="str">
        <v/>
      </c>
      <c r="BX106" t="str">
        <v>PFA-00225</v>
      </c>
      <c r="BY106" t="str">
        <v>PSA-00237</v>
      </c>
      <c r="BZ106" t="str">
        <v/>
      </c>
      <c r="CA106" t="str">
        <v>RHS-00303</v>
      </c>
      <c r="CB106" t="str">
        <v>3.0.0</v>
      </c>
      <c r="CC106" t="str">
        <v>2025-04-17T20:38:22.057Z</v>
      </c>
    </row>
    <row r="107">
      <c r="A107" t="str">
        <v>104</v>
      </c>
      <c r="B107" t="str">
        <v>11:12:25</v>
      </c>
      <c r="C107" t="str">
        <v>2025-04-19</v>
      </c>
      <c r="D107" t="str">
        <v>Petal_2025_low</v>
      </c>
      <c r="E107" t="str">
        <v>glb and ks</v>
      </c>
      <c r="F107" t="str">
        <v/>
      </c>
      <c r="G107" t="str">
        <v>Cojo</v>
      </c>
      <c r="H107" t="str">
        <v>052</v>
      </c>
      <c r="I107" t="str">
        <v>Top</v>
      </c>
      <c r="J107" t="str">
        <f>1/((1/L107)-(1/K107))</f>
        <v>-0.000647</v>
      </c>
      <c r="K107" t="str">
        <f>AW107+(AX107*AC107)+(AY107*AC107*POWER(V107,2))+(AZ107*AC107*V107)+(BA107*POWER(AC107,2))</f>
        <v>1.898531</v>
      </c>
      <c r="L107" t="str">
        <f>((M107/1000)*(1000-((T107+S107)/2)))/(T107-S107)</f>
        <v>-0.000647</v>
      </c>
      <c r="M107" t="str">
        <f>(AC107*(S107-R107))/(100*U107*(1000-S107))*1000</f>
        <v>-0.013672</v>
      </c>
      <c r="N107" t="str">
        <v>1.286891</v>
      </c>
      <c r="O107" t="str">
        <v>1.287655</v>
      </c>
      <c r="P107" t="str">
        <f>0.61365*EXP((17.502*AA107)/(240.97+AA107))</f>
        <v>3.390625</v>
      </c>
      <c r="Q107" t="str">
        <f>P107-N107</f>
        <v>2.103735</v>
      </c>
      <c r="R107" t="str">
        <v>12.629606</v>
      </c>
      <c r="S107" t="str">
        <v>12.622112</v>
      </c>
      <c r="T107" t="str">
        <f>(P107/AB107)*1000</f>
        <v>33.256016</v>
      </c>
      <c r="U107" t="str">
        <f>V107*AV107</f>
        <v>0.441786</v>
      </c>
      <c r="V107" t="str">
        <v>7.500000</v>
      </c>
      <c r="W107" t="str">
        <v>40.21</v>
      </c>
      <c r="X107" t="str">
        <v>40.23</v>
      </c>
      <c r="Y107" t="str">
        <v>25.11</v>
      </c>
      <c r="Z107" t="str">
        <v>26.08</v>
      </c>
      <c r="AA107" t="str">
        <f>(Z107-Y107)*(Y107*0+0)+Z107</f>
        <v>26.08</v>
      </c>
      <c r="AB107" t="str">
        <v>101.96</v>
      </c>
      <c r="AC107" t="str">
        <v>79.6</v>
      </c>
      <c r="AD107" t="str">
        <v>79.4</v>
      </c>
      <c r="AE107" t="str">
        <v>0.2</v>
      </c>
      <c r="AF107" t="str">
        <v>1840</v>
      </c>
      <c r="AG107" t="str">
        <v>4.048</v>
      </c>
      <c r="AH107" t="str">
        <v>11:06:45</v>
      </c>
      <c r="AI107" t="str">
        <v>2025-04-19</v>
      </c>
      <c r="AJ107" t="str">
        <v>-0.29</v>
      </c>
      <c r="AK107" t="str">
        <v>1</v>
      </c>
      <c r="AL107" t="str">
        <v>-0.000</v>
      </c>
      <c r="AM107" t="str">
        <v>-0.000</v>
      </c>
      <c r="AN107" t="str">
        <v>-9999.000</v>
      </c>
      <c r="AO107" t="str">
        <v>-0.001</v>
      </c>
      <c r="AP107" t="str">
        <v>-0.000</v>
      </c>
      <c r="AQ107" t="str">
        <v>-9999.000</v>
      </c>
      <c r="AR107" t="str">
        <v>1</v>
      </c>
      <c r="AS107" t="str">
        <v>75</v>
      </c>
      <c r="AT107" t="str">
        <v>0.001</v>
      </c>
      <c r="AU107" t="str">
        <v>2.000000</v>
      </c>
      <c r="AV107" t="str">
        <v>0.058905</v>
      </c>
      <c r="AW107" t="str">
        <v>0.000000</v>
      </c>
      <c r="AX107" t="str">
        <v>0.029230</v>
      </c>
      <c r="AY107" t="str">
        <v>0.000000</v>
      </c>
      <c r="AZ107" t="str">
        <v>0.000000</v>
      </c>
      <c r="BA107" t="str">
        <v>-0.000068</v>
      </c>
      <c r="BB107" t="str">
        <v>standard</v>
      </c>
      <c r="BC107" t="str">
        <v>2.466734</v>
      </c>
      <c r="BD107" t="str">
        <v>2.504296</v>
      </c>
      <c r="BE107" t="str">
        <v>1.060428</v>
      </c>
      <c r="BF107" t="str">
        <v>0.756856</v>
      </c>
      <c r="BG107" t="str">
        <v>0.271531</v>
      </c>
      <c r="BH107" t="str">
        <v>0.011624</v>
      </c>
      <c r="BI107" t="str">
        <v>0.245584</v>
      </c>
      <c r="BJ107" t="str">
        <v>1.720323</v>
      </c>
      <c r="BK107" t="str">
        <v>37.757278</v>
      </c>
      <c r="BL107" t="str">
        <v>0.000149</v>
      </c>
      <c r="BM107" t="str">
        <v>2.400461</v>
      </c>
      <c r="BN107" t="str">
        <v>-0.000053</v>
      </c>
      <c r="BO107" t="str">
        <v>1.000000</v>
      </c>
      <c r="BP107" t="str">
        <v>2.435166</v>
      </c>
      <c r="BQ107" t="str">
        <v>-0.000058</v>
      </c>
      <c r="BR107" t="str">
        <v>1.000000</v>
      </c>
      <c r="BS107" t="str">
        <v>0.601058</v>
      </c>
      <c r="BT107" t="str">
        <v>0.603298</v>
      </c>
      <c r="BU107" t="str">
        <v>0.107219</v>
      </c>
      <c r="BV107" t="str">
        <v>0.000000</v>
      </c>
      <c r="BW107" t="str">
        <v/>
      </c>
      <c r="BX107" t="str">
        <v>PFA-00225</v>
      </c>
      <c r="BY107" t="str">
        <v>PSA-00237</v>
      </c>
      <c r="BZ107" t="str">
        <v/>
      </c>
      <c r="CA107" t="str">
        <v>RHS-00303</v>
      </c>
      <c r="CB107" t="str">
        <v>3.0.0</v>
      </c>
      <c r="CC107" t="str">
        <v>2025-04-17T20:38:22.057Z</v>
      </c>
    </row>
    <row r="108">
      <c r="A108" t="str">
        <v>105</v>
      </c>
      <c r="B108" t="str">
        <v>11:12:44</v>
      </c>
      <c r="C108" t="str">
        <v>2025-04-19</v>
      </c>
      <c r="D108" t="str">
        <v>Petal_2025_low</v>
      </c>
      <c r="E108" t="str">
        <v>glb and ks</v>
      </c>
      <c r="F108" t="str">
        <v/>
      </c>
      <c r="G108" t="str">
        <v>Cojo</v>
      </c>
      <c r="H108" t="str">
        <v>052</v>
      </c>
      <c r="I108" t="str">
        <v>Bottom</v>
      </c>
      <c r="J108" t="str">
        <f>1/((1/L108)-(1/K108))</f>
        <v>0.002086</v>
      </c>
      <c r="K108" t="str">
        <f>AW108+(AX108*AC108)+(AY108*AC108*POWER(V108,2))+(AZ108*AC108*V108)+(BA108*POWER(AC108,2))</f>
        <v>1.900187</v>
      </c>
      <c r="L108" t="str">
        <f>((M108/1000)*(1000-((T108+S108)/2)))/(T108-S108)</f>
        <v>0.002084</v>
      </c>
      <c r="M108" t="str">
        <f>(AC108*(S108-R108))/(100*U108*(1000-S108))*1000</f>
        <v>0.046792</v>
      </c>
      <c r="N108" t="str">
        <v>1.274052</v>
      </c>
      <c r="O108" t="str">
        <v>1.271440</v>
      </c>
      <c r="P108" t="str">
        <f>0.61365*EXP((17.502*AA108)/(240.97+AA108))</f>
        <v>3.510032</v>
      </c>
      <c r="Q108" t="str">
        <f>P108-N108</f>
        <v>2.235981</v>
      </c>
      <c r="R108" t="str">
        <v>12.470294</v>
      </c>
      <c r="S108" t="str">
        <v>12.495914</v>
      </c>
      <c r="T108" t="str">
        <f>(P108/AB108)*1000</f>
        <v>34.426430</v>
      </c>
      <c r="U108" t="str">
        <f>V108*AV108</f>
        <v>0.441786</v>
      </c>
      <c r="V108" t="str">
        <v>7.500000</v>
      </c>
      <c r="W108" t="str">
        <v>39.86</v>
      </c>
      <c r="X108" t="str">
        <v>39.78</v>
      </c>
      <c r="Y108" t="str">
        <v>25.09</v>
      </c>
      <c r="Z108" t="str">
        <v>26.67</v>
      </c>
      <c r="AA108" t="str">
        <f>(Z108-Y108)*(Y108*0+0)+Z108</f>
        <v>26.67</v>
      </c>
      <c r="AB108" t="str">
        <v>101.96</v>
      </c>
      <c r="AC108" t="str">
        <v>79.7</v>
      </c>
      <c r="AD108" t="str">
        <v>79.9</v>
      </c>
      <c r="AE108" t="str">
        <v>-0.3</v>
      </c>
      <c r="AF108" t="str">
        <v>1817</v>
      </c>
      <c r="AG108" t="str">
        <v>4.048</v>
      </c>
      <c r="AH108" t="str">
        <v>11:06:45</v>
      </c>
      <c r="AI108" t="str">
        <v>2025-04-19</v>
      </c>
      <c r="AJ108" t="str">
        <v>-0.29</v>
      </c>
      <c r="AK108" t="str">
        <v>1</v>
      </c>
      <c r="AL108" t="str">
        <v>0.000</v>
      </c>
      <c r="AM108" t="str">
        <v>0.001</v>
      </c>
      <c r="AN108" t="str">
        <v>-9999.000</v>
      </c>
      <c r="AO108" t="str">
        <v>0.001</v>
      </c>
      <c r="AP108" t="str">
        <v>0.002</v>
      </c>
      <c r="AQ108" t="str">
        <v>-9999.000</v>
      </c>
      <c r="AR108" t="str">
        <v>1</v>
      </c>
      <c r="AS108" t="str">
        <v>75</v>
      </c>
      <c r="AT108" t="str">
        <v>0.001</v>
      </c>
      <c r="AU108" t="str">
        <v>2.000000</v>
      </c>
      <c r="AV108" t="str">
        <v>0.058905</v>
      </c>
      <c r="AW108" t="str">
        <v>0.000000</v>
      </c>
      <c r="AX108" t="str">
        <v>0.029230</v>
      </c>
      <c r="AY108" t="str">
        <v>0.000000</v>
      </c>
      <c r="AZ108" t="str">
        <v>0.000000</v>
      </c>
      <c r="BA108" t="str">
        <v>-0.000068</v>
      </c>
      <c r="BB108" t="str">
        <v>standard</v>
      </c>
      <c r="BC108" t="str">
        <v>2.466089</v>
      </c>
      <c r="BD108" t="str">
        <v>2.503784</v>
      </c>
      <c r="BE108" t="str">
        <v>1.061030</v>
      </c>
      <c r="BF108" t="str">
        <v>0.757819</v>
      </c>
      <c r="BG108" t="str">
        <v>0.271788</v>
      </c>
      <c r="BH108" t="str">
        <v>0.018910</v>
      </c>
      <c r="BI108" t="str">
        <v>0.246508</v>
      </c>
      <c r="BJ108" t="str">
        <v>1.699796</v>
      </c>
      <c r="BK108" t="str">
        <v>37.761211</v>
      </c>
      <c r="BL108" t="str">
        <v>0.000144</v>
      </c>
      <c r="BM108" t="str">
        <v>2.400461</v>
      </c>
      <c r="BN108" t="str">
        <v>-0.000053</v>
      </c>
      <c r="BO108" t="str">
        <v>1.000000</v>
      </c>
      <c r="BP108" t="str">
        <v>2.435166</v>
      </c>
      <c r="BQ108" t="str">
        <v>-0.000058</v>
      </c>
      <c r="BR108" t="str">
        <v>1.000000</v>
      </c>
      <c r="BS108" t="str">
        <v>0.601058</v>
      </c>
      <c r="BT108" t="str">
        <v>0.603298</v>
      </c>
      <c r="BU108" t="str">
        <v>0.107219</v>
      </c>
      <c r="BV108" t="str">
        <v>0.000000</v>
      </c>
      <c r="BW108" t="str">
        <v/>
      </c>
      <c r="BX108" t="str">
        <v>PFA-00225</v>
      </c>
      <c r="BY108" t="str">
        <v>PSA-00237</v>
      </c>
      <c r="BZ108" t="str">
        <v/>
      </c>
      <c r="CA108" t="str">
        <v>RHS-00303</v>
      </c>
      <c r="CB108" t="str">
        <v>3.0.0</v>
      </c>
      <c r="CC108" t="str">
        <v>2025-04-17T20:38:22.057Z</v>
      </c>
    </row>
    <row r="109">
      <c r="A109" t="str">
        <v>106</v>
      </c>
      <c r="B109" t="str">
        <v>11:13:01</v>
      </c>
      <c r="C109" t="str">
        <v>2025-04-19</v>
      </c>
      <c r="D109" t="str">
        <v>Petal_2025_low</v>
      </c>
      <c r="E109" t="str">
        <v>glb and ks</v>
      </c>
      <c r="F109" t="str">
        <v/>
      </c>
      <c r="G109" t="str">
        <v>Cojo</v>
      </c>
      <c r="H109" t="str">
        <v>053</v>
      </c>
      <c r="I109" t="str">
        <v>Top</v>
      </c>
      <c r="J109" t="str">
        <f>1/((1/L109)-(1/K109))</f>
        <v>-0.000980</v>
      </c>
      <c r="K109" t="str">
        <f>AW109+(AX109*AC109)+(AY109*AC109*POWER(V109,2))+(AZ109*AC109*V109)+(BA109*POWER(AC109,2))</f>
        <v>1.905154</v>
      </c>
      <c r="L109" t="str">
        <f>((M109/1000)*(1000-((T109+S109)/2)))/(T109-S109)</f>
        <v>-0.000980</v>
      </c>
      <c r="M109" t="str">
        <f>(AC109*(S109-R109))/(100*U109*(1000-S109))*1000</f>
        <v>-0.017952</v>
      </c>
      <c r="N109" t="str">
        <v>1.270114</v>
      </c>
      <c r="O109" t="str">
        <v>1.271113</v>
      </c>
      <c r="P109" t="str">
        <f>0.61365*EXP((17.502*AA109)/(240.97+AA109))</f>
        <v>3.097040</v>
      </c>
      <c r="Q109" t="str">
        <f>P109-N109</f>
        <v>1.826926</v>
      </c>
      <c r="R109" t="str">
        <v>12.467328</v>
      </c>
      <c r="S109" t="str">
        <v>12.457532</v>
      </c>
      <c r="T109" t="str">
        <f>(P109/AB109)*1000</f>
        <v>30.376392</v>
      </c>
      <c r="U109" t="str">
        <f>V109*AV109</f>
        <v>0.441786</v>
      </c>
      <c r="V109" t="str">
        <v>7.500000</v>
      </c>
      <c r="W109" t="str">
        <v>39.80</v>
      </c>
      <c r="X109" t="str">
        <v>39.83</v>
      </c>
      <c r="Y109" t="str">
        <v>25.06</v>
      </c>
      <c r="Z109" t="str">
        <v>24.56</v>
      </c>
      <c r="AA109" t="str">
        <f>(Z109-Y109)*(Y109*0+0)+Z109</f>
        <v>24.56</v>
      </c>
      <c r="AB109" t="str">
        <v>101.96</v>
      </c>
      <c r="AC109" t="str">
        <v>79.9</v>
      </c>
      <c r="AD109" t="str">
        <v>79.5</v>
      </c>
      <c r="AE109" t="str">
        <v>0.5</v>
      </c>
      <c r="AF109" t="str">
        <v>146</v>
      </c>
      <c r="AG109" t="str">
        <v>4.047</v>
      </c>
      <c r="AH109" t="str">
        <v>11:06:45</v>
      </c>
      <c r="AI109" t="str">
        <v>2025-04-19</v>
      </c>
      <c r="AJ109" t="str">
        <v>-0.29</v>
      </c>
      <c r="AK109" t="str">
        <v>1</v>
      </c>
      <c r="AL109" t="str">
        <v>0.000</v>
      </c>
      <c r="AM109" t="str">
        <v>-0.000</v>
      </c>
      <c r="AN109" t="str">
        <v>-9999.000</v>
      </c>
      <c r="AO109" t="str">
        <v>0.000</v>
      </c>
      <c r="AP109" t="str">
        <v>-0.003</v>
      </c>
      <c r="AQ109" t="str">
        <v>-9999.000</v>
      </c>
      <c r="AR109" t="str">
        <v>1</v>
      </c>
      <c r="AS109" t="str">
        <v>75</v>
      </c>
      <c r="AT109" t="str">
        <v>0.001</v>
      </c>
      <c r="AU109" t="str">
        <v>2.000000</v>
      </c>
      <c r="AV109" t="str">
        <v>0.058905</v>
      </c>
      <c r="AW109" t="str">
        <v>0.000000</v>
      </c>
      <c r="AX109" t="str">
        <v>0.029230</v>
      </c>
      <c r="AY109" t="str">
        <v>0.000000</v>
      </c>
      <c r="AZ109" t="str">
        <v>0.000000</v>
      </c>
      <c r="BA109" t="str">
        <v>-0.000068</v>
      </c>
      <c r="BB109" t="str">
        <v>standard</v>
      </c>
      <c r="BC109" t="str">
        <v>2.466165</v>
      </c>
      <c r="BD109" t="str">
        <v>2.503694</v>
      </c>
      <c r="BE109" t="str">
        <v>1.062837</v>
      </c>
      <c r="BF109" t="str">
        <v>0.757003</v>
      </c>
      <c r="BG109" t="str">
        <v>0.272059</v>
      </c>
      <c r="BH109" t="str">
        <v>-0.005746</v>
      </c>
      <c r="BI109" t="str">
        <v>0.247314</v>
      </c>
      <c r="BJ109" t="str">
        <v>0.235577</v>
      </c>
      <c r="BK109" t="str">
        <v>37.716507</v>
      </c>
      <c r="BL109" t="str">
        <v>0.000145</v>
      </c>
      <c r="BM109" t="str">
        <v>2.400461</v>
      </c>
      <c r="BN109" t="str">
        <v>-0.000053</v>
      </c>
      <c r="BO109" t="str">
        <v>1.000000</v>
      </c>
      <c r="BP109" t="str">
        <v>2.435166</v>
      </c>
      <c r="BQ109" t="str">
        <v>-0.000058</v>
      </c>
      <c r="BR109" t="str">
        <v>1.000000</v>
      </c>
      <c r="BS109" t="str">
        <v>0.601058</v>
      </c>
      <c r="BT109" t="str">
        <v>0.603298</v>
      </c>
      <c r="BU109" t="str">
        <v>0.107219</v>
      </c>
      <c r="BV109" t="str">
        <v>0.000000</v>
      </c>
      <c r="BW109" t="str">
        <v/>
      </c>
      <c r="BX109" t="str">
        <v>PFA-00225</v>
      </c>
      <c r="BY109" t="str">
        <v>PSA-00237</v>
      </c>
      <c r="BZ109" t="str">
        <v/>
      </c>
      <c r="CA109" t="str">
        <v>RHS-00303</v>
      </c>
      <c r="CB109" t="str">
        <v>3.0.0</v>
      </c>
      <c r="CC109" t="str">
        <v>2025-04-17T20:38:22.057Z</v>
      </c>
    </row>
    <row r="110">
      <c r="A110" t="str">
        <v>107</v>
      </c>
      <c r="B110" t="str">
        <v>11:13:15</v>
      </c>
      <c r="C110" t="str">
        <v>2025-04-19</v>
      </c>
      <c r="D110" t="str">
        <v>Petal_2025_low</v>
      </c>
      <c r="E110" t="str">
        <v>glb and ks</v>
      </c>
      <c r="F110" t="str">
        <v/>
      </c>
      <c r="G110" t="str">
        <v>Cojo</v>
      </c>
      <c r="H110" t="str">
        <v>053</v>
      </c>
      <c r="I110" t="str">
        <v>Bottom</v>
      </c>
      <c r="J110" t="str">
        <f>1/((1/L110)-(1/K110))</f>
        <v>0.004490</v>
      </c>
      <c r="K110" t="str">
        <f>AW110+(AX110*AC110)+(AY110*AC110*POWER(V110,2))+(AZ110*AC110*V110)+(BA110*POWER(AC110,2))</f>
        <v>1.902430</v>
      </c>
      <c r="L110" t="str">
        <f>((M110/1000)*(1000-((T110+S110)/2)))/(T110-S110)</f>
        <v>0.004479</v>
      </c>
      <c r="M110" t="str">
        <f>(AC110*(S110-R110))/(100*U110*(1000-S110))*1000</f>
        <v>0.077795</v>
      </c>
      <c r="N110" t="str">
        <v>1.285676</v>
      </c>
      <c r="O110" t="str">
        <v>1.281340</v>
      </c>
      <c r="P110" t="str">
        <f>0.61365*EXP((17.502*AA110)/(240.97+AA110))</f>
        <v>3.019399</v>
      </c>
      <c r="Q110" t="str">
        <f>P110-N110</f>
        <v>1.733723</v>
      </c>
      <c r="R110" t="str">
        <v>12.565915</v>
      </c>
      <c r="S110" t="str">
        <v>12.608440</v>
      </c>
      <c r="T110" t="str">
        <f>(P110/AB110)*1000</f>
        <v>29.610809</v>
      </c>
      <c r="U110" t="str">
        <f>V110*AV110</f>
        <v>0.441786</v>
      </c>
      <c r="V110" t="str">
        <v>7.500000</v>
      </c>
      <c r="W110" t="str">
        <v>40.34</v>
      </c>
      <c r="X110" t="str">
        <v>40.20</v>
      </c>
      <c r="Y110" t="str">
        <v>25.04</v>
      </c>
      <c r="Z110" t="str">
        <v>24.14</v>
      </c>
      <c r="AA110" t="str">
        <f>(Z110-Y110)*(Y110*0+0)+Z110</f>
        <v>24.14</v>
      </c>
      <c r="AB110" t="str">
        <v>101.97</v>
      </c>
      <c r="AC110" t="str">
        <v>79.8</v>
      </c>
      <c r="AD110" t="str">
        <v>79.3</v>
      </c>
      <c r="AE110" t="str">
        <v>0.7</v>
      </c>
      <c r="AF110" t="str">
        <v>149</v>
      </c>
      <c r="AG110" t="str">
        <v>4.047</v>
      </c>
      <c r="AH110" t="str">
        <v>11:06:45</v>
      </c>
      <c r="AI110" t="str">
        <v>2025-04-19</v>
      </c>
      <c r="AJ110" t="str">
        <v>-0.29</v>
      </c>
      <c r="AK110" t="str">
        <v>1</v>
      </c>
      <c r="AL110" t="str">
        <v>0.000</v>
      </c>
      <c r="AM110" t="str">
        <v>0.000</v>
      </c>
      <c r="AN110" t="str">
        <v>-9999.000</v>
      </c>
      <c r="AO110" t="str">
        <v>-0.004</v>
      </c>
      <c r="AP110" t="str">
        <v>-0.004</v>
      </c>
      <c r="AQ110" t="str">
        <v>-9999.000</v>
      </c>
      <c r="AR110" t="str">
        <v>1</v>
      </c>
      <c r="AS110" t="str">
        <v>75</v>
      </c>
      <c r="AT110" t="str">
        <v>0.001</v>
      </c>
      <c r="AU110" t="str">
        <v>2.000000</v>
      </c>
      <c r="AV110" t="str">
        <v>0.058905</v>
      </c>
      <c r="AW110" t="str">
        <v>0.000000</v>
      </c>
      <c r="AX110" t="str">
        <v>0.029230</v>
      </c>
      <c r="AY110" t="str">
        <v>0.000000</v>
      </c>
      <c r="AZ110" t="str">
        <v>0.000000</v>
      </c>
      <c r="BA110" t="str">
        <v>-0.000068</v>
      </c>
      <c r="BB110" t="str">
        <v>standard</v>
      </c>
      <c r="BC110" t="str">
        <v>2.466707</v>
      </c>
      <c r="BD110" t="str">
        <v>2.504507</v>
      </c>
      <c r="BE110" t="str">
        <v>1.061845</v>
      </c>
      <c r="BF110" t="str">
        <v>0.756465</v>
      </c>
      <c r="BG110" t="str">
        <v>0.272296</v>
      </c>
      <c r="BH110" t="str">
        <v>-0.010426</v>
      </c>
      <c r="BI110" t="str">
        <v>0.247979</v>
      </c>
      <c r="BJ110" t="str">
        <v>0.237729</v>
      </c>
      <c r="BK110" t="str">
        <v>37.712574</v>
      </c>
      <c r="BL110" t="str">
        <v>0.000152</v>
      </c>
      <c r="BM110" t="str">
        <v>2.400461</v>
      </c>
      <c r="BN110" t="str">
        <v>-0.000053</v>
      </c>
      <c r="BO110" t="str">
        <v>1.000000</v>
      </c>
      <c r="BP110" t="str">
        <v>2.435166</v>
      </c>
      <c r="BQ110" t="str">
        <v>-0.000058</v>
      </c>
      <c r="BR110" t="str">
        <v>1.000000</v>
      </c>
      <c r="BS110" t="str">
        <v>0.601058</v>
      </c>
      <c r="BT110" t="str">
        <v>0.603298</v>
      </c>
      <c r="BU110" t="str">
        <v>0.107219</v>
      </c>
      <c r="BV110" t="str">
        <v>0.000000</v>
      </c>
      <c r="BW110" t="str">
        <v/>
      </c>
      <c r="BX110" t="str">
        <v>PFA-00225</v>
      </c>
      <c r="BY110" t="str">
        <v>PSA-00237</v>
      </c>
      <c r="BZ110" t="str">
        <v/>
      </c>
      <c r="CA110" t="str">
        <v>RHS-00303</v>
      </c>
      <c r="CB110" t="str">
        <v>3.0.0</v>
      </c>
      <c r="CC110" t="str">
        <v>2025-04-17T20:38:22.057Z</v>
      </c>
    </row>
    <row r="111">
      <c r="A111" t="str">
        <v>108</v>
      </c>
      <c r="B111" t="str">
        <v>11:13:48</v>
      </c>
      <c r="C111" t="str">
        <v>2025-04-19</v>
      </c>
      <c r="D111" t="str">
        <v>Petal_2025_low</v>
      </c>
      <c r="E111" t="str">
        <v>glb and ks</v>
      </c>
      <c r="F111" t="str">
        <v/>
      </c>
      <c r="G111" t="str">
        <v>Cojo</v>
      </c>
      <c r="H111" t="str">
        <v>054</v>
      </c>
      <c r="I111" t="str">
        <v>Top</v>
      </c>
      <c r="J111" t="str">
        <f>1/((1/L111)-(1/K111))</f>
        <v>0.000945</v>
      </c>
      <c r="K111" t="str">
        <f>AW111+(AX111*AC111)+(AY111*AC111*POWER(V111,2))+(AZ111*AC111*V111)+(BA111*POWER(AC111,2))</f>
        <v>1.899785</v>
      </c>
      <c r="L111" t="str">
        <f>((M111/1000)*(1000-((T111+S111)/2)))/(T111-S111)</f>
        <v>0.000944</v>
      </c>
      <c r="M111" t="str">
        <f>(AC111*(S111-R111))/(100*U111*(1000-S111))*1000</f>
        <v>0.015717</v>
      </c>
      <c r="N111" t="str">
        <v>1.271741</v>
      </c>
      <c r="O111" t="str">
        <v>1.270864</v>
      </c>
      <c r="P111" t="str">
        <f>0.61365*EXP((17.502*AA111)/(240.97+AA111))</f>
        <v>2.933713</v>
      </c>
      <c r="Q111" t="str">
        <f>P111-N111</f>
        <v>1.661972</v>
      </c>
      <c r="R111" t="str">
        <v>12.464580</v>
      </c>
      <c r="S111" t="str">
        <v>12.473187</v>
      </c>
      <c r="T111" t="str">
        <f>(P111/AB111)*1000</f>
        <v>28.773743</v>
      </c>
      <c r="U111" t="str">
        <f>V111*AV111</f>
        <v>0.441786</v>
      </c>
      <c r="V111" t="str">
        <v>7.500000</v>
      </c>
      <c r="W111" t="str">
        <v>40.04</v>
      </c>
      <c r="X111" t="str">
        <v>40.02</v>
      </c>
      <c r="Y111" t="str">
        <v>24.98</v>
      </c>
      <c r="Z111" t="str">
        <v>23.66</v>
      </c>
      <c r="AA111" t="str">
        <f>(Z111-Y111)*(Y111*0+0)+Z111</f>
        <v>23.66</v>
      </c>
      <c r="AB111" t="str">
        <v>101.96</v>
      </c>
      <c r="AC111" t="str">
        <v>79.7</v>
      </c>
      <c r="AD111" t="str">
        <v>79.7</v>
      </c>
      <c r="AE111" t="str">
        <v>-0.1</v>
      </c>
      <c r="AF111" t="str">
        <v>1271</v>
      </c>
      <c r="AG111" t="str">
        <v>4.047</v>
      </c>
      <c r="AH111" t="str">
        <v>11:06:45</v>
      </c>
      <c r="AI111" t="str">
        <v>2025-04-19</v>
      </c>
      <c r="AJ111" t="str">
        <v>-0.29</v>
      </c>
      <c r="AK111" t="str">
        <v>1</v>
      </c>
      <c r="AL111" t="str">
        <v>0.000</v>
      </c>
      <c r="AM111" t="str">
        <v>0.001</v>
      </c>
      <c r="AN111" t="str">
        <v>-9999.000</v>
      </c>
      <c r="AO111" t="str">
        <v>0.001</v>
      </c>
      <c r="AP111" t="str">
        <v>0.000</v>
      </c>
      <c r="AQ111" t="str">
        <v>-9999.000</v>
      </c>
      <c r="AR111" t="str">
        <v>1</v>
      </c>
      <c r="AS111" t="str">
        <v>75</v>
      </c>
      <c r="AT111" t="str">
        <v>0.001</v>
      </c>
      <c r="AU111" t="str">
        <v>2.000000</v>
      </c>
      <c r="AV111" t="str">
        <v>0.058905</v>
      </c>
      <c r="AW111" t="str">
        <v>0.000000</v>
      </c>
      <c r="AX111" t="str">
        <v>0.029230</v>
      </c>
      <c r="AY111" t="str">
        <v>0.000000</v>
      </c>
      <c r="AZ111" t="str">
        <v>0.000000</v>
      </c>
      <c r="BA111" t="str">
        <v>-0.000068</v>
      </c>
      <c r="BB111" t="str">
        <v>standard</v>
      </c>
      <c r="BC111" t="str">
        <v>2.466452</v>
      </c>
      <c r="BD111" t="str">
        <v>2.504079</v>
      </c>
      <c r="BE111" t="str">
        <v>1.060884</v>
      </c>
      <c r="BF111" t="str">
        <v>0.757486</v>
      </c>
      <c r="BG111" t="str">
        <v>0.272949</v>
      </c>
      <c r="BH111" t="str">
        <v>-0.015267</v>
      </c>
      <c r="BI111" t="str">
        <v>0.249667</v>
      </c>
      <c r="BJ111" t="str">
        <v>1.221685</v>
      </c>
      <c r="BK111" t="str">
        <v>37.731888</v>
      </c>
      <c r="BL111" t="str">
        <v>0.000141</v>
      </c>
      <c r="BM111" t="str">
        <v>2.400461</v>
      </c>
      <c r="BN111" t="str">
        <v>-0.000053</v>
      </c>
      <c r="BO111" t="str">
        <v>1.000000</v>
      </c>
      <c r="BP111" t="str">
        <v>2.435166</v>
      </c>
      <c r="BQ111" t="str">
        <v>-0.000058</v>
      </c>
      <c r="BR111" t="str">
        <v>1.000000</v>
      </c>
      <c r="BS111" t="str">
        <v>0.601058</v>
      </c>
      <c r="BT111" t="str">
        <v>0.603298</v>
      </c>
      <c r="BU111" t="str">
        <v>0.107219</v>
      </c>
      <c r="BV111" t="str">
        <v>0.000000</v>
      </c>
      <c r="BW111" t="str">
        <v/>
      </c>
      <c r="BX111" t="str">
        <v>PFA-00225</v>
      </c>
      <c r="BY111" t="str">
        <v>PSA-00237</v>
      </c>
      <c r="BZ111" t="str">
        <v/>
      </c>
      <c r="CA111" t="str">
        <v>RHS-00303</v>
      </c>
      <c r="CB111" t="str">
        <v>3.0.0</v>
      </c>
      <c r="CC111" t="str">
        <v>2025-04-17T20:38:22.057Z</v>
      </c>
    </row>
    <row r="112">
      <c r="A112" t="str">
        <v>109</v>
      </c>
      <c r="B112" t="str">
        <v>11:14:01</v>
      </c>
      <c r="C112" t="str">
        <v>2025-04-19</v>
      </c>
      <c r="D112" t="str">
        <v>Petal_2025_low</v>
      </c>
      <c r="E112" t="str">
        <v>glb and ks</v>
      </c>
      <c r="F112" t="str">
        <v/>
      </c>
      <c r="G112" t="str">
        <v>Cojo</v>
      </c>
      <c r="H112" t="str">
        <v>054</v>
      </c>
      <c r="I112" t="str">
        <v>Bottom</v>
      </c>
      <c r="J112" t="str">
        <f>1/((1/L112)-(1/K112))</f>
        <v>0.002331</v>
      </c>
      <c r="K112" t="str">
        <f>AW112+(AX112*AC112)+(AY112*AC112*POWER(V112,2))+(AZ112*AC112*V112)+(BA112*POWER(AC112,2))</f>
        <v>1.891847</v>
      </c>
      <c r="L112" t="str">
        <f>((M112/1000)*(1000-((T112+S112)/2)))/(T112-S112)</f>
        <v>0.002328</v>
      </c>
      <c r="M112" t="str">
        <f>(AC112*(S112-R112))/(100*U112*(1000-S112))*1000</f>
        <v>0.038586</v>
      </c>
      <c r="N112" t="str">
        <v>1.277253</v>
      </c>
      <c r="O112" t="str">
        <v>1.275087</v>
      </c>
      <c r="P112" t="str">
        <f>0.61365*EXP((17.502*AA112)/(240.97+AA112))</f>
        <v>2.932122</v>
      </c>
      <c r="Q112" t="str">
        <f>P112-N112</f>
        <v>1.654869</v>
      </c>
      <c r="R112" t="str">
        <v>12.506154</v>
      </c>
      <c r="S112" t="str">
        <v>12.527401</v>
      </c>
      <c r="T112" t="str">
        <f>(P112/AB112)*1000</f>
        <v>28.758492</v>
      </c>
      <c r="U112" t="str">
        <f>V112*AV112</f>
        <v>0.441786</v>
      </c>
      <c r="V112" t="str">
        <v>7.500000</v>
      </c>
      <c r="W112" t="str">
        <v>40.31</v>
      </c>
      <c r="X112" t="str">
        <v>40.24</v>
      </c>
      <c r="Y112" t="str">
        <v>24.94</v>
      </c>
      <c r="Z112" t="str">
        <v>23.65</v>
      </c>
      <c r="AA112" t="str">
        <f>(Z112-Y112)*(Y112*0+0)+Z112</f>
        <v>23.65</v>
      </c>
      <c r="AB112" t="str">
        <v>101.96</v>
      </c>
      <c r="AC112" t="str">
        <v>79.2</v>
      </c>
      <c r="AD112" t="str">
        <v>79.5</v>
      </c>
      <c r="AE112" t="str">
        <v>-0.3</v>
      </c>
      <c r="AF112" t="str">
        <v>936</v>
      </c>
      <c r="AG112" t="str">
        <v>4.046</v>
      </c>
      <c r="AH112" t="str">
        <v>11:06:45</v>
      </c>
      <c r="AI112" t="str">
        <v>2025-04-19</v>
      </c>
      <c r="AJ112" t="str">
        <v>-0.29</v>
      </c>
      <c r="AK112" t="str">
        <v>1</v>
      </c>
      <c r="AL112" t="str">
        <v>-0.000</v>
      </c>
      <c r="AM112" t="str">
        <v>0.001</v>
      </c>
      <c r="AN112" t="str">
        <v>-9999.000</v>
      </c>
      <c r="AO112" t="str">
        <v>-0.004</v>
      </c>
      <c r="AP112" t="str">
        <v>0.000</v>
      </c>
      <c r="AQ112" t="str">
        <v>-9999.000</v>
      </c>
      <c r="AR112" t="str">
        <v>1</v>
      </c>
      <c r="AS112" t="str">
        <v>75</v>
      </c>
      <c r="AT112" t="str">
        <v>0.001</v>
      </c>
      <c r="AU112" t="str">
        <v>2.000000</v>
      </c>
      <c r="AV112" t="str">
        <v>0.058905</v>
      </c>
      <c r="AW112" t="str">
        <v>0.000000</v>
      </c>
      <c r="AX112" t="str">
        <v>0.029230</v>
      </c>
      <c r="AY112" t="str">
        <v>0.000000</v>
      </c>
      <c r="AZ112" t="str">
        <v>0.000000</v>
      </c>
      <c r="BA112" t="str">
        <v>-0.000068</v>
      </c>
      <c r="BB112" t="str">
        <v>standard</v>
      </c>
      <c r="BC112" t="str">
        <v>2.466788</v>
      </c>
      <c r="BD112" t="str">
        <v>2.504489</v>
      </c>
      <c r="BE112" t="str">
        <v>1.058007</v>
      </c>
      <c r="BF112" t="str">
        <v>0.756896</v>
      </c>
      <c r="BG112" t="str">
        <v>0.273378</v>
      </c>
      <c r="BH112" t="str">
        <v>-0.014905</v>
      </c>
      <c r="BI112" t="str">
        <v>0.250304</v>
      </c>
      <c r="BJ112" t="str">
        <v>0.928012</v>
      </c>
      <c r="BK112" t="str">
        <v>37.703632</v>
      </c>
      <c r="BL112" t="str">
        <v>0.000147</v>
      </c>
      <c r="BM112" t="str">
        <v>2.400461</v>
      </c>
      <c r="BN112" t="str">
        <v>-0.000053</v>
      </c>
      <c r="BO112" t="str">
        <v>1.000000</v>
      </c>
      <c r="BP112" t="str">
        <v>2.435166</v>
      </c>
      <c r="BQ112" t="str">
        <v>-0.000058</v>
      </c>
      <c r="BR112" t="str">
        <v>1.000000</v>
      </c>
      <c r="BS112" t="str">
        <v>0.601058</v>
      </c>
      <c r="BT112" t="str">
        <v>0.603298</v>
      </c>
      <c r="BU112" t="str">
        <v>0.107219</v>
      </c>
      <c r="BV112" t="str">
        <v>0.000000</v>
      </c>
      <c r="BW112" t="str">
        <v/>
      </c>
      <c r="BX112" t="str">
        <v>PFA-00225</v>
      </c>
      <c r="BY112" t="str">
        <v>PSA-00237</v>
      </c>
      <c r="BZ112" t="str">
        <v/>
      </c>
      <c r="CA112" t="str">
        <v>RHS-00303</v>
      </c>
      <c r="CB112" t="str">
        <v>3.0.0</v>
      </c>
      <c r="CC112" t="str">
        <v>2025-04-17T20:38:22.057Z</v>
      </c>
    </row>
    <row r="113">
      <c r="A113" t="str">
        <v>110</v>
      </c>
      <c r="B113" t="str">
        <v>11:14:47</v>
      </c>
      <c r="C113" t="str">
        <v>2025-04-19</v>
      </c>
      <c r="D113" t="str">
        <v>Petal_2025_low</v>
      </c>
      <c r="E113" t="str">
        <v>glb and ks</v>
      </c>
      <c r="F113" t="str">
        <v/>
      </c>
      <c r="G113" t="str">
        <v>Cojo</v>
      </c>
      <c r="H113" t="str">
        <v>055</v>
      </c>
      <c r="I113" t="str">
        <v>Top</v>
      </c>
      <c r="J113" t="str">
        <f>1/((1/L113)-(1/K113))</f>
        <v>0.002377</v>
      </c>
      <c r="K113" t="str">
        <f>AW113+(AX113*AC113)+(AY113*AC113*POWER(V113,2))+(AZ113*AC113*V113)+(BA113*POWER(AC113,2))</f>
        <v>1.909486</v>
      </c>
      <c r="L113" t="str">
        <f>((M113/1000)*(1000-((T113+S113)/2)))/(T113-S113)</f>
        <v>0.002374</v>
      </c>
      <c r="M113" t="str">
        <f>(AC113*(S113-R113))/(100*U113*(1000-S113))*1000</f>
        <v>0.045861</v>
      </c>
      <c r="N113" t="str">
        <v>1.303417</v>
      </c>
      <c r="O113" t="str">
        <v>1.300874</v>
      </c>
      <c r="P113" t="str">
        <f>0.61365*EXP((17.502*AA113)/(240.97+AA113))</f>
        <v>3.228861</v>
      </c>
      <c r="Q113" t="str">
        <f>P113-N113</f>
        <v>1.925444</v>
      </c>
      <c r="R113" t="str">
        <v>12.760264</v>
      </c>
      <c r="S113" t="str">
        <v>12.785210</v>
      </c>
      <c r="T113" t="str">
        <f>(P113/AB113)*1000</f>
        <v>31.671883</v>
      </c>
      <c r="U113" t="str">
        <f>V113*AV113</f>
        <v>0.441786</v>
      </c>
      <c r="V113" t="str">
        <v>7.500000</v>
      </c>
      <c r="W113" t="str">
        <v>41.35</v>
      </c>
      <c r="X113" t="str">
        <v>41.27</v>
      </c>
      <c r="Y113" t="str">
        <v>24.86</v>
      </c>
      <c r="Z113" t="str">
        <v>25.26</v>
      </c>
      <c r="AA113" t="str">
        <f>(Z113-Y113)*(Y113*0+0)+Z113</f>
        <v>25.26</v>
      </c>
      <c r="AB113" t="str">
        <v>101.95</v>
      </c>
      <c r="AC113" t="str">
        <v>80.2</v>
      </c>
      <c r="AD113" t="str">
        <v>79.5</v>
      </c>
      <c r="AE113" t="str">
        <v>0.9</v>
      </c>
      <c r="AF113" t="str">
        <v>157</v>
      </c>
      <c r="AG113" t="str">
        <v>4.046</v>
      </c>
      <c r="AH113" t="str">
        <v>11:06:45</v>
      </c>
      <c r="AI113" t="str">
        <v>2025-04-19</v>
      </c>
      <c r="AJ113" t="str">
        <v>-0.29</v>
      </c>
      <c r="AK113" t="str">
        <v>1</v>
      </c>
      <c r="AL113" t="str">
        <v>-0.001</v>
      </c>
      <c r="AM113" t="str">
        <v>-0.001</v>
      </c>
      <c r="AN113" t="str">
        <v>-9999.000</v>
      </c>
      <c r="AO113" t="str">
        <v>0.002</v>
      </c>
      <c r="AP113" t="str">
        <v>-0.002</v>
      </c>
      <c r="AQ113" t="str">
        <v>-9999.000</v>
      </c>
      <c r="AR113" t="str">
        <v>1</v>
      </c>
      <c r="AS113" t="str">
        <v>75</v>
      </c>
      <c r="AT113" t="str">
        <v>0.001</v>
      </c>
      <c r="AU113" t="str">
        <v>2.000000</v>
      </c>
      <c r="AV113" t="str">
        <v>0.058905</v>
      </c>
      <c r="AW113" t="str">
        <v>0.000000</v>
      </c>
      <c r="AX113" t="str">
        <v>0.029230</v>
      </c>
      <c r="AY113" t="str">
        <v>0.000000</v>
      </c>
      <c r="AZ113" t="str">
        <v>0.000000</v>
      </c>
      <c r="BA113" t="str">
        <v>-0.000068</v>
      </c>
      <c r="BB113" t="str">
        <v>standard</v>
      </c>
      <c r="BC113" t="str">
        <v>2.468275</v>
      </c>
      <c r="BD113" t="str">
        <v>2.506052</v>
      </c>
      <c r="BE113" t="str">
        <v>1.064418</v>
      </c>
      <c r="BF113" t="str">
        <v>0.756915</v>
      </c>
      <c r="BG113" t="str">
        <v>0.274303</v>
      </c>
      <c r="BH113" t="str">
        <v>0.004892</v>
      </c>
      <c r="BI113" t="str">
        <v>0.252481</v>
      </c>
      <c r="BJ113" t="str">
        <v>0.244719</v>
      </c>
      <c r="BK113" t="str">
        <v>37.690758</v>
      </c>
      <c r="BL113" t="str">
        <v>0.000143</v>
      </c>
      <c r="BM113" t="str">
        <v>2.400461</v>
      </c>
      <c r="BN113" t="str">
        <v>-0.000053</v>
      </c>
      <c r="BO113" t="str">
        <v>1.000000</v>
      </c>
      <c r="BP113" t="str">
        <v>2.435166</v>
      </c>
      <c r="BQ113" t="str">
        <v>-0.000058</v>
      </c>
      <c r="BR113" t="str">
        <v>1.000000</v>
      </c>
      <c r="BS113" t="str">
        <v>0.601058</v>
      </c>
      <c r="BT113" t="str">
        <v>0.603298</v>
      </c>
      <c r="BU113" t="str">
        <v>0.107219</v>
      </c>
      <c r="BV113" t="str">
        <v>0.000000</v>
      </c>
      <c r="BW113" t="str">
        <v/>
      </c>
      <c r="BX113" t="str">
        <v>PFA-00225</v>
      </c>
      <c r="BY113" t="str">
        <v>PSA-00237</v>
      </c>
      <c r="BZ113" t="str">
        <v/>
      </c>
      <c r="CA113" t="str">
        <v>RHS-00303</v>
      </c>
      <c r="CB113" t="str">
        <v>3.0.0</v>
      </c>
      <c r="CC113" t="str">
        <v>2025-04-17T20:38:22.057Z</v>
      </c>
    </row>
    <row r="114">
      <c r="A114" t="str">
        <v>111</v>
      </c>
      <c r="B114" t="str">
        <v>11:15:02</v>
      </c>
      <c r="C114" t="str">
        <v>2025-04-19</v>
      </c>
      <c r="D114" t="str">
        <v>Petal_2025_low</v>
      </c>
      <c r="E114" t="str">
        <v>glb and ks</v>
      </c>
      <c r="F114" t="str">
        <v/>
      </c>
      <c r="G114" t="str">
        <v>Cojo</v>
      </c>
      <c r="H114" t="str">
        <v>055</v>
      </c>
      <c r="I114" t="str">
        <v>Bottom</v>
      </c>
      <c r="J114" t="str">
        <f>1/((1/L114)-(1/K114))</f>
        <v>0.006225</v>
      </c>
      <c r="K114" t="str">
        <f>AW114+(AX114*AC114)+(AY114*AC114*POWER(V114,2))+(AZ114*AC114*V114)+(BA114*POWER(AC114,2))</f>
        <v>1.899215</v>
      </c>
      <c r="L114" t="str">
        <f>((M114/1000)*(1000-((T114+S114)/2)))/(T114-S114)</f>
        <v>0.006205</v>
      </c>
      <c r="M114" t="str">
        <f>(AC114*(S114-R114))/(100*U114*(1000-S114))*1000</f>
        <v>0.109144</v>
      </c>
      <c r="N114" t="str">
        <v>1.295866</v>
      </c>
      <c r="O114" t="str">
        <v>1.289771</v>
      </c>
      <c r="P114" t="str">
        <f>0.61365*EXP((17.502*AA114)/(240.97+AA114))</f>
        <v>3.050846</v>
      </c>
      <c r="Q114" t="str">
        <f>P114-N114</f>
        <v>1.754981</v>
      </c>
      <c r="R114" t="str">
        <v>12.651322</v>
      </c>
      <c r="S114" t="str">
        <v>12.711107</v>
      </c>
      <c r="T114" t="str">
        <f>(P114/AB114)*1000</f>
        <v>29.925661</v>
      </c>
      <c r="U114" t="str">
        <f>V114*AV114</f>
        <v>0.441786</v>
      </c>
      <c r="V114" t="str">
        <v>7.500000</v>
      </c>
      <c r="W114" t="str">
        <v>41.15</v>
      </c>
      <c r="X114" t="str">
        <v>40.96</v>
      </c>
      <c r="Y114" t="str">
        <v>24.84</v>
      </c>
      <c r="Z114" t="str">
        <v>24.31</v>
      </c>
      <c r="AA114" t="str">
        <f>(Z114-Y114)*(Y114*0+0)+Z114</f>
        <v>24.31</v>
      </c>
      <c r="AB114" t="str">
        <v>101.95</v>
      </c>
      <c r="AC114" t="str">
        <v>79.6</v>
      </c>
      <c r="AD114" t="str">
        <v>79.3</v>
      </c>
      <c r="AE114" t="str">
        <v>0.4</v>
      </c>
      <c r="AF114" t="str">
        <v>110</v>
      </c>
      <c r="AG114" t="str">
        <v>4.046</v>
      </c>
      <c r="AH114" t="str">
        <v>11:06:45</v>
      </c>
      <c r="AI114" t="str">
        <v>2025-04-19</v>
      </c>
      <c r="AJ114" t="str">
        <v>-0.29</v>
      </c>
      <c r="AK114" t="str">
        <v>1</v>
      </c>
      <c r="AL114" t="str">
        <v>0.000</v>
      </c>
      <c r="AM114" t="str">
        <v>0.000</v>
      </c>
      <c r="AN114" t="str">
        <v>-9999.000</v>
      </c>
      <c r="AO114" t="str">
        <v>0.001</v>
      </c>
      <c r="AP114" t="str">
        <v>-0.001</v>
      </c>
      <c r="AQ114" t="str">
        <v>-9999.000</v>
      </c>
      <c r="AR114" t="str">
        <v>1</v>
      </c>
      <c r="AS114" t="str">
        <v>75</v>
      </c>
      <c r="AT114" t="str">
        <v>0.001</v>
      </c>
      <c r="AU114" t="str">
        <v>2.000000</v>
      </c>
      <c r="AV114" t="str">
        <v>0.058905</v>
      </c>
      <c r="AW114" t="str">
        <v>0.000000</v>
      </c>
      <c r="AX114" t="str">
        <v>0.029230</v>
      </c>
      <c r="AY114" t="str">
        <v>0.000000</v>
      </c>
      <c r="AZ114" t="str">
        <v>0.000000</v>
      </c>
      <c r="BA114" t="str">
        <v>-0.000068</v>
      </c>
      <c r="BB114" t="str">
        <v>standard</v>
      </c>
      <c r="BC114" t="str">
        <v>2.467837</v>
      </c>
      <c r="BD114" t="str">
        <v>2.505766</v>
      </c>
      <c r="BE114" t="str">
        <v>1.060677</v>
      </c>
      <c r="BF114" t="str">
        <v>0.756561</v>
      </c>
      <c r="BG114" t="str">
        <v>0.274504</v>
      </c>
      <c r="BH114" t="str">
        <v>-0.006021</v>
      </c>
      <c r="BI114" t="str">
        <v>0.253262</v>
      </c>
      <c r="BJ114" t="str">
        <v>0.203978</v>
      </c>
      <c r="BK114" t="str">
        <v>37.684322</v>
      </c>
      <c r="BL114" t="str">
        <v>0.000144</v>
      </c>
      <c r="BM114" t="str">
        <v>2.400461</v>
      </c>
      <c r="BN114" t="str">
        <v>-0.000053</v>
      </c>
      <c r="BO114" t="str">
        <v>1.000000</v>
      </c>
      <c r="BP114" t="str">
        <v>2.435166</v>
      </c>
      <c r="BQ114" t="str">
        <v>-0.000058</v>
      </c>
      <c r="BR114" t="str">
        <v>1.000000</v>
      </c>
      <c r="BS114" t="str">
        <v>0.601058</v>
      </c>
      <c r="BT114" t="str">
        <v>0.603298</v>
      </c>
      <c r="BU114" t="str">
        <v>0.107219</v>
      </c>
      <c r="BV114" t="str">
        <v>0.000000</v>
      </c>
      <c r="BW114" t="str">
        <v/>
      </c>
      <c r="BX114" t="str">
        <v>PFA-00225</v>
      </c>
      <c r="BY114" t="str">
        <v>PSA-00237</v>
      </c>
      <c r="BZ114" t="str">
        <v/>
      </c>
      <c r="CA114" t="str">
        <v>RHS-00303</v>
      </c>
      <c r="CB114" t="str">
        <v>3.0.0</v>
      </c>
      <c r="CC114" t="str">
        <v>2025-04-17T20:38:22.057Z</v>
      </c>
    </row>
    <row r="115">
      <c r="A115" t="str">
        <v>112</v>
      </c>
      <c r="B115" t="str">
        <v>11:15:20</v>
      </c>
      <c r="C115" t="str">
        <v>2025-04-19</v>
      </c>
      <c r="D115" t="str">
        <v>Petal_2025_low</v>
      </c>
      <c r="E115" t="str">
        <v>glb and ks</v>
      </c>
      <c r="F115" t="str">
        <v/>
      </c>
      <c r="G115" t="str">
        <v>Cojo</v>
      </c>
      <c r="H115" t="str">
        <v>056</v>
      </c>
      <c r="I115" t="str">
        <v>Top</v>
      </c>
      <c r="J115" t="str">
        <f>1/((1/L115)-(1/K115))</f>
        <v>0.001352</v>
      </c>
      <c r="K115" t="str">
        <f>AW115+(AX115*AC115)+(AY115*AC115*POWER(V115,2))+(AZ115*AC115*V115)+(BA115*POWER(AC115,2))</f>
        <v>1.900796</v>
      </c>
      <c r="L115" t="str">
        <f>((M115/1000)*(1000-((T115+S115)/2)))/(T115-S115)</f>
        <v>0.001351</v>
      </c>
      <c r="M115" t="str">
        <f>(AC115*(S115-R115))/(100*U115*(1000-S115))*1000</f>
        <v>0.026631</v>
      </c>
      <c r="N115" t="str">
        <v>1.285235</v>
      </c>
      <c r="O115" t="str">
        <v>1.283750</v>
      </c>
      <c r="P115" t="str">
        <f>0.61365*EXP((17.502*AA115)/(240.97+AA115))</f>
        <v>3.249274</v>
      </c>
      <c r="Q115" t="str">
        <f>P115-N115</f>
        <v>1.964038</v>
      </c>
      <c r="R115" t="str">
        <v>12.594176</v>
      </c>
      <c r="S115" t="str">
        <v>12.608749</v>
      </c>
      <c r="T115" t="str">
        <f>(P115/AB115)*1000</f>
        <v>31.876873</v>
      </c>
      <c r="U115" t="str">
        <f>V115*AV115</f>
        <v>0.441786</v>
      </c>
      <c r="V115" t="str">
        <v>7.500000</v>
      </c>
      <c r="W115" t="str">
        <v>40.86</v>
      </c>
      <c r="X115" t="str">
        <v>40.81</v>
      </c>
      <c r="Y115" t="str">
        <v>24.82</v>
      </c>
      <c r="Z115" t="str">
        <v>25.36</v>
      </c>
      <c r="AA115" t="str">
        <f>(Z115-Y115)*(Y115*0+0)+Z115</f>
        <v>25.36</v>
      </c>
      <c r="AB115" t="str">
        <v>101.93</v>
      </c>
      <c r="AC115" t="str">
        <v>79.7</v>
      </c>
      <c r="AD115" t="str">
        <v>79.3</v>
      </c>
      <c r="AE115" t="str">
        <v>0.5</v>
      </c>
      <c r="AF115" t="str">
        <v>1657</v>
      </c>
      <c r="AG115" t="str">
        <v>4.046</v>
      </c>
      <c r="AH115" t="str">
        <v>11:06:45</v>
      </c>
      <c r="AI115" t="str">
        <v>2025-04-19</v>
      </c>
      <c r="AJ115" t="str">
        <v>-0.29</v>
      </c>
      <c r="AK115" t="str">
        <v>1</v>
      </c>
      <c r="AL115" t="str">
        <v>0.000</v>
      </c>
      <c r="AM115" t="str">
        <v>0.000</v>
      </c>
      <c r="AN115" t="str">
        <v>-9999.000</v>
      </c>
      <c r="AO115" t="str">
        <v>0.001</v>
      </c>
      <c r="AP115" t="str">
        <v>-0.002</v>
      </c>
      <c r="AQ115" t="str">
        <v>-9999.000</v>
      </c>
      <c r="AR115" t="str">
        <v>1</v>
      </c>
      <c r="AS115" t="str">
        <v>75</v>
      </c>
      <c r="AT115" t="str">
        <v>0.001</v>
      </c>
      <c r="AU115" t="str">
        <v>2.000000</v>
      </c>
      <c r="AV115" t="str">
        <v>0.058905</v>
      </c>
      <c r="AW115" t="str">
        <v>0.000000</v>
      </c>
      <c r="AX115" t="str">
        <v>0.029230</v>
      </c>
      <c r="AY115" t="str">
        <v>0.000000</v>
      </c>
      <c r="AZ115" t="str">
        <v>0.000000</v>
      </c>
      <c r="BA115" t="str">
        <v>-0.000068</v>
      </c>
      <c r="BB115" t="str">
        <v>standard</v>
      </c>
      <c r="BC115" t="str">
        <v>2.467629</v>
      </c>
      <c r="BD115" t="str">
        <v>2.505331</v>
      </c>
      <c r="BE115" t="str">
        <v>1.061251</v>
      </c>
      <c r="BF115" t="str">
        <v>0.756579</v>
      </c>
      <c r="BG115" t="str">
        <v>0.274700</v>
      </c>
      <c r="BH115" t="str">
        <v>0.006572</v>
      </c>
      <c r="BI115" t="str">
        <v>0.254104</v>
      </c>
      <c r="BJ115" t="str">
        <v>1.559800</v>
      </c>
      <c r="BK115" t="str">
        <v>37.666439</v>
      </c>
      <c r="BL115" t="str">
        <v>0.000141</v>
      </c>
      <c r="BM115" t="str">
        <v>2.400461</v>
      </c>
      <c r="BN115" t="str">
        <v>-0.000053</v>
      </c>
      <c r="BO115" t="str">
        <v>1.000000</v>
      </c>
      <c r="BP115" t="str">
        <v>2.435166</v>
      </c>
      <c r="BQ115" t="str">
        <v>-0.000058</v>
      </c>
      <c r="BR115" t="str">
        <v>1.000000</v>
      </c>
      <c r="BS115" t="str">
        <v>0.601058</v>
      </c>
      <c r="BT115" t="str">
        <v>0.603298</v>
      </c>
      <c r="BU115" t="str">
        <v>0.107219</v>
      </c>
      <c r="BV115" t="str">
        <v>0.000000</v>
      </c>
      <c r="BW115" t="str">
        <v/>
      </c>
      <c r="BX115" t="str">
        <v>PFA-00225</v>
      </c>
      <c r="BY115" t="str">
        <v>PSA-00237</v>
      </c>
      <c r="BZ115" t="str">
        <v/>
      </c>
      <c r="CA115" t="str">
        <v>RHS-00303</v>
      </c>
      <c r="CB115" t="str">
        <v>3.0.0</v>
      </c>
      <c r="CC115" t="str">
        <v>2025-04-17T20:38:22.057Z</v>
      </c>
    </row>
    <row r="116">
      <c r="A116" t="str">
        <v>113</v>
      </c>
      <c r="B116" t="str">
        <v>11:15:36</v>
      </c>
      <c r="C116" t="str">
        <v>2025-04-19</v>
      </c>
      <c r="D116" t="str">
        <v>Petal_2025_low</v>
      </c>
      <c r="E116" t="str">
        <v>glb and ks</v>
      </c>
      <c r="F116" t="str">
        <v/>
      </c>
      <c r="G116" t="str">
        <v>Cojo</v>
      </c>
      <c r="H116" t="str">
        <v>056</v>
      </c>
      <c r="I116" t="str">
        <v>Bottom</v>
      </c>
      <c r="J116" t="str">
        <f>1/((1/L116)-(1/K116))</f>
        <v>0.004801</v>
      </c>
      <c r="K116" t="str">
        <f>AW116+(AX116*AC116)+(AY116*AC116*POWER(V116,2))+(AZ116*AC116*V116)+(BA116*POWER(AC116,2))</f>
        <v>1.900009</v>
      </c>
      <c r="L116" t="str">
        <f>((M116/1000)*(1000-((T116+S116)/2)))/(T116-S116)</f>
        <v>0.004789</v>
      </c>
      <c r="M116" t="str">
        <f>(AC116*(S116-R116))/(100*U116*(1000-S116))*1000</f>
        <v>0.080285</v>
      </c>
      <c r="N116" t="str">
        <v>1.283189</v>
      </c>
      <c r="O116" t="str">
        <v>1.278709</v>
      </c>
      <c r="P116" t="str">
        <f>0.61365*EXP((17.502*AA116)/(240.97+AA116))</f>
        <v>2.956071</v>
      </c>
      <c r="Q116" t="str">
        <f>P116-N116</f>
        <v>1.672881</v>
      </c>
      <c r="R116" t="str">
        <v>12.547099</v>
      </c>
      <c r="S116" t="str">
        <v>12.591059</v>
      </c>
      <c r="T116" t="str">
        <f>(P116/AB116)*1000</f>
        <v>29.005898</v>
      </c>
      <c r="U116" t="str">
        <f>V116*AV116</f>
        <v>0.441786</v>
      </c>
      <c r="V116" t="str">
        <v>7.500000</v>
      </c>
      <c r="W116" t="str">
        <v>40.84</v>
      </c>
      <c r="X116" t="str">
        <v>40.70</v>
      </c>
      <c r="Y116" t="str">
        <v>24.80</v>
      </c>
      <c r="Z116" t="str">
        <v>23.78</v>
      </c>
      <c r="AA116" t="str">
        <f>(Z116-Y116)*(Y116*0+0)+Z116</f>
        <v>23.78</v>
      </c>
      <c r="AB116" t="str">
        <v>101.91</v>
      </c>
      <c r="AC116" t="str">
        <v>79.7</v>
      </c>
      <c r="AD116" t="str">
        <v>79.7</v>
      </c>
      <c r="AE116" t="str">
        <v>-0.0</v>
      </c>
      <c r="AF116" t="str">
        <v>1321</v>
      </c>
      <c r="AG116" t="str">
        <v>4.045</v>
      </c>
      <c r="AH116" t="str">
        <v>11:06:45</v>
      </c>
      <c r="AI116" t="str">
        <v>2025-04-19</v>
      </c>
      <c r="AJ116" t="str">
        <v>-0.29</v>
      </c>
      <c r="AK116" t="str">
        <v>1</v>
      </c>
      <c r="AL116" t="str">
        <v>0.001</v>
      </c>
      <c r="AM116" t="str">
        <v>0.000</v>
      </c>
      <c r="AN116" t="str">
        <v>-9999.000</v>
      </c>
      <c r="AO116" t="str">
        <v>0.001</v>
      </c>
      <c r="AP116" t="str">
        <v>0.003</v>
      </c>
      <c r="AQ116" t="str">
        <v>-9999.000</v>
      </c>
      <c r="AR116" t="str">
        <v>1</v>
      </c>
      <c r="AS116" t="str">
        <v>75</v>
      </c>
      <c r="AT116" t="str">
        <v>0.001</v>
      </c>
      <c r="AU116" t="str">
        <v>2.000000</v>
      </c>
      <c r="AV116" t="str">
        <v>0.058905</v>
      </c>
      <c r="AW116" t="str">
        <v>0.000000</v>
      </c>
      <c r="AX116" t="str">
        <v>0.029230</v>
      </c>
      <c r="AY116" t="str">
        <v>0.000000</v>
      </c>
      <c r="AZ116" t="str">
        <v>0.000000</v>
      </c>
      <c r="BA116" t="str">
        <v>-0.000068</v>
      </c>
      <c r="BB116" t="str">
        <v>standard</v>
      </c>
      <c r="BC116" t="str">
        <v>2.467466</v>
      </c>
      <c r="BD116" t="str">
        <v>2.505304</v>
      </c>
      <c r="BE116" t="str">
        <v>1.060965</v>
      </c>
      <c r="BF116" t="str">
        <v>0.757368</v>
      </c>
      <c r="BG116" t="str">
        <v>0.274901</v>
      </c>
      <c r="BH116" t="str">
        <v>-0.011698</v>
      </c>
      <c r="BI116" t="str">
        <v>0.254826</v>
      </c>
      <c r="BJ116" t="str">
        <v>1.265276</v>
      </c>
      <c r="BK116" t="str">
        <v>37.683964</v>
      </c>
      <c r="BL116" t="str">
        <v>0.000141</v>
      </c>
      <c r="BM116" t="str">
        <v>2.400461</v>
      </c>
      <c r="BN116" t="str">
        <v>-0.000053</v>
      </c>
      <c r="BO116" t="str">
        <v>1.000000</v>
      </c>
      <c r="BP116" t="str">
        <v>2.435166</v>
      </c>
      <c r="BQ116" t="str">
        <v>-0.000058</v>
      </c>
      <c r="BR116" t="str">
        <v>1.000000</v>
      </c>
      <c r="BS116" t="str">
        <v>0.601058</v>
      </c>
      <c r="BT116" t="str">
        <v>0.603298</v>
      </c>
      <c r="BU116" t="str">
        <v>0.107219</v>
      </c>
      <c r="BV116" t="str">
        <v>0.000000</v>
      </c>
      <c r="BW116" t="str">
        <v/>
      </c>
      <c r="BX116" t="str">
        <v>PFA-00225</v>
      </c>
      <c r="BY116" t="str">
        <v>PSA-00237</v>
      </c>
      <c r="BZ116" t="str">
        <v/>
      </c>
      <c r="CA116" t="str">
        <v>RHS-00303</v>
      </c>
      <c r="CB116" t="str">
        <v>3.0.0</v>
      </c>
      <c r="CC116" t="str">
        <v>2025-04-17T20:38:22.057Z</v>
      </c>
    </row>
    <row r="117">
      <c r="A117" t="str">
        <v>114</v>
      </c>
      <c r="B117" t="str">
        <v>11:16:39</v>
      </c>
      <c r="C117" t="str">
        <v>2025-04-19</v>
      </c>
      <c r="D117" t="str">
        <v>Petal_2025_low</v>
      </c>
      <c r="E117" t="str">
        <v>glb and ks</v>
      </c>
      <c r="F117" t="str">
        <v/>
      </c>
      <c r="G117" t="str">
        <v>Cojo</v>
      </c>
      <c r="H117" t="str">
        <v>057</v>
      </c>
      <c r="I117" t="str">
        <v>Top</v>
      </c>
      <c r="J117" t="str">
        <f>1/((1/L117)-(1/K117))</f>
        <v>0.001288</v>
      </c>
      <c r="K117" t="str">
        <f>AW117+(AX117*AC117)+(AY117*AC117*POWER(V117,2))+(AZ117*AC117*V117)+(BA117*POWER(AC117,2))</f>
        <v>1.896037</v>
      </c>
      <c r="L117" t="str">
        <f>((M117/1000)*(1000-((T117+S117)/2)))/(T117-S117)</f>
        <v>0.001287</v>
      </c>
      <c r="M117" t="str">
        <f>(AC117*(S117-R117))/(100*U117*(1000-S117))*1000</f>
        <v>0.034868</v>
      </c>
      <c r="N117" t="str">
        <v>1.283207</v>
      </c>
      <c r="O117" t="str">
        <v>1.281255</v>
      </c>
      <c r="P117" t="str">
        <f>0.61365*EXP((17.502*AA117)/(240.97+AA117))</f>
        <v>3.974512</v>
      </c>
      <c r="Q117" t="str">
        <f>P117-N117</f>
        <v>2.691306</v>
      </c>
      <c r="R117" t="str">
        <v>12.567390</v>
      </c>
      <c r="S117" t="str">
        <v>12.586535</v>
      </c>
      <c r="T117" t="str">
        <f>(P117/AB117)*1000</f>
        <v>38.984627</v>
      </c>
      <c r="U117" t="str">
        <f>V117*AV117</f>
        <v>0.441786</v>
      </c>
      <c r="V117" t="str">
        <v>7.500000</v>
      </c>
      <c r="W117" t="str">
        <v>40.96</v>
      </c>
      <c r="X117" t="str">
        <v>40.90</v>
      </c>
      <c r="Y117" t="str">
        <v>24.75</v>
      </c>
      <c r="Z117" t="str">
        <v>28.80</v>
      </c>
      <c r="AA117" t="str">
        <f>(Z117-Y117)*(Y117*0+0)+Z117</f>
        <v>28.80</v>
      </c>
      <c r="AB117" t="str">
        <v>101.95</v>
      </c>
      <c r="AC117" t="str">
        <v>79.5</v>
      </c>
      <c r="AD117" t="str">
        <v>79.5</v>
      </c>
      <c r="AE117" t="str">
        <v>-0.0</v>
      </c>
      <c r="AF117" t="str">
        <v>2040</v>
      </c>
      <c r="AG117" t="str">
        <v>4.045</v>
      </c>
      <c r="AH117" t="str">
        <v>11:06:45</v>
      </c>
      <c r="AI117" t="str">
        <v>2025-04-19</v>
      </c>
      <c r="AJ117" t="str">
        <v>-0.29</v>
      </c>
      <c r="AK117" t="str">
        <v>1</v>
      </c>
      <c r="AL117" t="str">
        <v>0.000</v>
      </c>
      <c r="AM117" t="str">
        <v>-0.000</v>
      </c>
      <c r="AN117" t="str">
        <v>-9999.000</v>
      </c>
      <c r="AO117" t="str">
        <v>0.002</v>
      </c>
      <c r="AP117" t="str">
        <v>0.001</v>
      </c>
      <c r="AQ117" t="str">
        <v>-9999.000</v>
      </c>
      <c r="AR117" t="str">
        <v>1</v>
      </c>
      <c r="AS117" t="str">
        <v>75</v>
      </c>
      <c r="AT117" t="str">
        <v>0.001</v>
      </c>
      <c r="AU117" t="str">
        <v>2.000000</v>
      </c>
      <c r="AV117" t="str">
        <v>0.058905</v>
      </c>
      <c r="AW117" t="str">
        <v>0.000000</v>
      </c>
      <c r="AX117" t="str">
        <v>0.029230</v>
      </c>
      <c r="AY117" t="str">
        <v>0.000000</v>
      </c>
      <c r="AZ117" t="str">
        <v>0.000000</v>
      </c>
      <c r="BA117" t="str">
        <v>-0.000068</v>
      </c>
      <c r="BB117" t="str">
        <v>standard</v>
      </c>
      <c r="BC117" t="str">
        <v>2.467772</v>
      </c>
      <c r="BD117" t="str">
        <v>2.505502</v>
      </c>
      <c r="BE117" t="str">
        <v>1.059524</v>
      </c>
      <c r="BF117" t="str">
        <v>0.756905</v>
      </c>
      <c r="BG117" t="str">
        <v>0.275461</v>
      </c>
      <c r="BH117" t="str">
        <v>0.048805</v>
      </c>
      <c r="BI117" t="str">
        <v>0.257893</v>
      </c>
      <c r="BJ117" t="str">
        <v>1.895123</v>
      </c>
      <c r="BK117" t="str">
        <v>37.657501</v>
      </c>
      <c r="BL117" t="str">
        <v>0.000136</v>
      </c>
      <c r="BM117" t="str">
        <v>2.400461</v>
      </c>
      <c r="BN117" t="str">
        <v>-0.000053</v>
      </c>
      <c r="BO117" t="str">
        <v>1.000000</v>
      </c>
      <c r="BP117" t="str">
        <v>2.435166</v>
      </c>
      <c r="BQ117" t="str">
        <v>-0.000058</v>
      </c>
      <c r="BR117" t="str">
        <v>1.000000</v>
      </c>
      <c r="BS117" t="str">
        <v>0.601058</v>
      </c>
      <c r="BT117" t="str">
        <v>0.603298</v>
      </c>
      <c r="BU117" t="str">
        <v>0.107219</v>
      </c>
      <c r="BV117" t="str">
        <v>0.000000</v>
      </c>
      <c r="BW117" t="str">
        <v/>
      </c>
      <c r="BX117" t="str">
        <v>PFA-00225</v>
      </c>
      <c r="BY117" t="str">
        <v>PSA-00237</v>
      </c>
      <c r="BZ117" t="str">
        <v/>
      </c>
      <c r="CA117" t="str">
        <v>RHS-00303</v>
      </c>
      <c r="CB117" t="str">
        <v>3.0.0</v>
      </c>
      <c r="CC117" t="str">
        <v>2025-04-17T20:38:22.057Z</v>
      </c>
    </row>
    <row r="118">
      <c r="A118" t="str">
        <v>115</v>
      </c>
      <c r="B118" t="str">
        <v>11:17:18</v>
      </c>
      <c r="C118" t="str">
        <v>2025-04-19</v>
      </c>
      <c r="D118" t="str">
        <v>Petal_2025_low</v>
      </c>
      <c r="E118" t="str">
        <v>glb and ks</v>
      </c>
      <c r="F118" t="str">
        <v/>
      </c>
      <c r="G118" t="str">
        <v>Cojo</v>
      </c>
      <c r="H118" t="str">
        <v>057</v>
      </c>
      <c r="I118" t="str">
        <v>Bottom</v>
      </c>
      <c r="J118" t="str">
        <f>1/((1/L118)-(1/K118))</f>
        <v>0.004236</v>
      </c>
      <c r="K118" t="str">
        <f>AW118+(AX118*AC118)+(AY118*AC118*POWER(V118,2))+(AZ118*AC118*V118)+(BA118*POWER(AC118,2))</f>
        <v>1.905546</v>
      </c>
      <c r="L118" t="str">
        <f>((M118/1000)*(1000-((T118+S118)/2)))/(T118-S118)</f>
        <v>0.004227</v>
      </c>
      <c r="M118" t="str">
        <f>(AC118*(S118-R118))/(100*U118*(1000-S118))*1000</f>
        <v>0.104216</v>
      </c>
      <c r="N118" t="str">
        <v>1.275845</v>
      </c>
      <c r="O118" t="str">
        <v>1.270049</v>
      </c>
      <c r="P118" t="str">
        <f>0.61365*EXP((17.502*AA118)/(240.97+AA118))</f>
        <v>3.727914</v>
      </c>
      <c r="Q118" t="str">
        <f>P118-N118</f>
        <v>2.452069</v>
      </c>
      <c r="R118" t="str">
        <v>12.456709</v>
      </c>
      <c r="S118" t="str">
        <v>12.513561</v>
      </c>
      <c r="T118" t="str">
        <f>(P118/AB118)*1000</f>
        <v>36.563591</v>
      </c>
      <c r="U118" t="str">
        <f>V118*AV118</f>
        <v>0.441786</v>
      </c>
      <c r="V118" t="str">
        <v>7.500000</v>
      </c>
      <c r="W118" t="str">
        <v>40.68</v>
      </c>
      <c r="X118" t="str">
        <v>40.49</v>
      </c>
      <c r="Y118" t="str">
        <v>24.77</v>
      </c>
      <c r="Z118" t="str">
        <v>27.70</v>
      </c>
      <c r="AA118" t="str">
        <f>(Z118-Y118)*(Y118*0+0)+Z118</f>
        <v>27.70</v>
      </c>
      <c r="AB118" t="str">
        <v>101.96</v>
      </c>
      <c r="AC118" t="str">
        <v>80.0</v>
      </c>
      <c r="AD118" t="str">
        <v>79.7</v>
      </c>
      <c r="AE118" t="str">
        <v>0.4</v>
      </c>
      <c r="AF118" t="str">
        <v>2001</v>
      </c>
      <c r="AG118" t="str">
        <v>4.044</v>
      </c>
      <c r="AH118" t="str">
        <v>11:17:04</v>
      </c>
      <c r="AI118" t="str">
        <v>2025-04-19</v>
      </c>
      <c r="AJ118" t="str">
        <v>-0.29</v>
      </c>
      <c r="AK118" t="str">
        <v>1</v>
      </c>
      <c r="AL118" t="str">
        <v>-0.000</v>
      </c>
      <c r="AM118" t="str">
        <v>0.001</v>
      </c>
      <c r="AN118" t="str">
        <v>0.002</v>
      </c>
      <c r="AO118" t="str">
        <v>-0.002</v>
      </c>
      <c r="AP118" t="str">
        <v>0.004</v>
      </c>
      <c r="AQ118" t="str">
        <v>0.007</v>
      </c>
      <c r="AR118" t="str">
        <v>1</v>
      </c>
      <c r="AS118" t="str">
        <v>75</v>
      </c>
      <c r="AT118" t="str">
        <v>0.001</v>
      </c>
      <c r="AU118" t="str">
        <v>2.000000</v>
      </c>
      <c r="AV118" t="str">
        <v>0.058905</v>
      </c>
      <c r="AW118" t="str">
        <v>0.000000</v>
      </c>
      <c r="AX118" t="str">
        <v>0.029230</v>
      </c>
      <c r="AY118" t="str">
        <v>0.000000</v>
      </c>
      <c r="AZ118" t="str">
        <v>0.000000</v>
      </c>
      <c r="BA118" t="str">
        <v>-0.000068</v>
      </c>
      <c r="BB118" t="str">
        <v>standard</v>
      </c>
      <c r="BC118" t="str">
        <v>2.467177</v>
      </c>
      <c r="BD118" t="str">
        <v>2.505075</v>
      </c>
      <c r="BE118" t="str">
        <v>1.062980</v>
      </c>
      <c r="BF118" t="str">
        <v>0.757289</v>
      </c>
      <c r="BG118" t="str">
        <v>0.275224</v>
      </c>
      <c r="BH118" t="str">
        <v>0.035066</v>
      </c>
      <c r="BI118" t="str">
        <v>0.259995</v>
      </c>
      <c r="BJ118" t="str">
        <v>1.861255</v>
      </c>
      <c r="BK118" t="str">
        <v>37.681816</v>
      </c>
      <c r="BL118" t="str">
        <v>0.000141</v>
      </c>
      <c r="BM118" t="str">
        <v>2.400461</v>
      </c>
      <c r="BN118" t="str">
        <v>-0.000053</v>
      </c>
      <c r="BO118" t="str">
        <v>1.000000</v>
      </c>
      <c r="BP118" t="str">
        <v>2.435166</v>
      </c>
      <c r="BQ118" t="str">
        <v>-0.000058</v>
      </c>
      <c r="BR118" t="str">
        <v>1.000000</v>
      </c>
      <c r="BS118" t="str">
        <v>0.601058</v>
      </c>
      <c r="BT118" t="str">
        <v>0.603298</v>
      </c>
      <c r="BU118" t="str">
        <v>0.107219</v>
      </c>
      <c r="BV118" t="str">
        <v>0.000000</v>
      </c>
      <c r="BW118" t="str">
        <v/>
      </c>
      <c r="BX118" t="str">
        <v>PFA-00225</v>
      </c>
      <c r="BY118" t="str">
        <v>PSA-00237</v>
      </c>
      <c r="BZ118" t="str">
        <v/>
      </c>
      <c r="CA118" t="str">
        <v>RHS-00303</v>
      </c>
      <c r="CB118" t="str">
        <v>3.0.0</v>
      </c>
      <c r="CC118" t="str">
        <v>2025-04-17T20:38:22.057Z</v>
      </c>
    </row>
    <row r="119">
      <c r="A119" t="str">
        <v>116</v>
      </c>
      <c r="B119" t="str">
        <v>11:17:45</v>
      </c>
      <c r="C119" t="str">
        <v>2025-04-19</v>
      </c>
      <c r="D119" t="str">
        <v>Petal_2025_low</v>
      </c>
      <c r="E119" t="str">
        <v>glb and ks</v>
      </c>
      <c r="F119" t="str">
        <v/>
      </c>
      <c r="G119" t="str">
        <v>Cojo</v>
      </c>
      <c r="H119" t="str">
        <v>058</v>
      </c>
      <c r="I119" t="str">
        <v>Top</v>
      </c>
      <c r="J119" t="str">
        <f>1/((1/L119)-(1/K119))</f>
        <v>0.001735</v>
      </c>
      <c r="K119" t="str">
        <f>AW119+(AX119*AC119)+(AY119*AC119*POWER(V119,2))+(AZ119*AC119*V119)+(BA119*POWER(AC119,2))</f>
        <v>1.899349</v>
      </c>
      <c r="L119" t="str">
        <f>((M119/1000)*(1000-((T119+S119)/2)))/(T119-S119)</f>
        <v>0.001733</v>
      </c>
      <c r="M119" t="str">
        <f>(AC119*(S119-R119))/(100*U119*(1000-S119))*1000</f>
        <v>0.032238</v>
      </c>
      <c r="N119" t="str">
        <v>1.296631</v>
      </c>
      <c r="O119" t="str">
        <v>1.294831</v>
      </c>
      <c r="P119" t="str">
        <f>0.61365*EXP((17.502*AA119)/(240.97+AA119))</f>
        <v>3.151957</v>
      </c>
      <c r="Q119" t="str">
        <f>P119-N119</f>
        <v>1.855326</v>
      </c>
      <c r="R119" t="str">
        <v>12.698651</v>
      </c>
      <c r="S119" t="str">
        <v>12.716309</v>
      </c>
      <c r="T119" t="str">
        <f>(P119/AB119)*1000</f>
        <v>30.911842</v>
      </c>
      <c r="U119" t="str">
        <f>V119*AV119</f>
        <v>0.441786</v>
      </c>
      <c r="V119" t="str">
        <v>7.500000</v>
      </c>
      <c r="W119" t="str">
        <v>41.29</v>
      </c>
      <c r="X119" t="str">
        <v>41.23</v>
      </c>
      <c r="Y119" t="str">
        <v>24.79</v>
      </c>
      <c r="Z119" t="str">
        <v>24.85</v>
      </c>
      <c r="AA119" t="str">
        <f>(Z119-Y119)*(Y119*0+0)+Z119</f>
        <v>24.85</v>
      </c>
      <c r="AB119" t="str">
        <v>101.97</v>
      </c>
      <c r="AC119" t="str">
        <v>79.6</v>
      </c>
      <c r="AD119" t="str">
        <v>79.4</v>
      </c>
      <c r="AE119" t="str">
        <v>0.2</v>
      </c>
      <c r="AF119" t="str">
        <v>166</v>
      </c>
      <c r="AG119" t="str">
        <v>4.044</v>
      </c>
      <c r="AH119" t="str">
        <v>11:17:04</v>
      </c>
      <c r="AI119" t="str">
        <v>2025-04-19</v>
      </c>
      <c r="AJ119" t="str">
        <v>-0.29</v>
      </c>
      <c r="AK119" t="str">
        <v>1</v>
      </c>
      <c r="AL119" t="str">
        <v>-0.000</v>
      </c>
      <c r="AM119" t="str">
        <v>-0.001</v>
      </c>
      <c r="AN119" t="str">
        <v>-9999.000</v>
      </c>
      <c r="AO119" t="str">
        <v>0.000</v>
      </c>
      <c r="AP119" t="str">
        <v>0.002</v>
      </c>
      <c r="AQ119" t="str">
        <v>-9999.000</v>
      </c>
      <c r="AR119" t="str">
        <v>1</v>
      </c>
      <c r="AS119" t="str">
        <v>75</v>
      </c>
      <c r="AT119" t="str">
        <v>0.001</v>
      </c>
      <c r="AU119" t="str">
        <v>2.000000</v>
      </c>
      <c r="AV119" t="str">
        <v>0.058905</v>
      </c>
      <c r="AW119" t="str">
        <v>0.000000</v>
      </c>
      <c r="AX119" t="str">
        <v>0.029230</v>
      </c>
      <c r="AY119" t="str">
        <v>0.000000</v>
      </c>
      <c r="AZ119" t="str">
        <v>0.000000</v>
      </c>
      <c r="BA119" t="str">
        <v>-0.000068</v>
      </c>
      <c r="BB119" t="str">
        <v>standard</v>
      </c>
      <c r="BC119" t="str">
        <v>2.468237</v>
      </c>
      <c r="BD119" t="str">
        <v>2.505984</v>
      </c>
      <c r="BE119" t="str">
        <v>1.060725</v>
      </c>
      <c r="BF119" t="str">
        <v>0.756853</v>
      </c>
      <c r="BG119" t="str">
        <v>0.274998</v>
      </c>
      <c r="BH119" t="str">
        <v>0.000887</v>
      </c>
      <c r="BI119" t="str">
        <v>0.261590</v>
      </c>
      <c r="BJ119" t="str">
        <v>0.252513</v>
      </c>
      <c r="BK119" t="str">
        <v>37.721157</v>
      </c>
      <c r="BL119" t="str">
        <v>0.000135</v>
      </c>
      <c r="BM119" t="str">
        <v>2.400461</v>
      </c>
      <c r="BN119" t="str">
        <v>-0.000053</v>
      </c>
      <c r="BO119" t="str">
        <v>1.000000</v>
      </c>
      <c r="BP119" t="str">
        <v>2.435166</v>
      </c>
      <c r="BQ119" t="str">
        <v>-0.000058</v>
      </c>
      <c r="BR119" t="str">
        <v>1.000000</v>
      </c>
      <c r="BS119" t="str">
        <v>0.601058</v>
      </c>
      <c r="BT119" t="str">
        <v>0.603298</v>
      </c>
      <c r="BU119" t="str">
        <v>0.107219</v>
      </c>
      <c r="BV119" t="str">
        <v>0.000000</v>
      </c>
      <c r="BW119" t="str">
        <v/>
      </c>
      <c r="BX119" t="str">
        <v>PFA-00225</v>
      </c>
      <c r="BY119" t="str">
        <v>PSA-00237</v>
      </c>
      <c r="BZ119" t="str">
        <v/>
      </c>
      <c r="CA119" t="str">
        <v>RHS-00303</v>
      </c>
      <c r="CB119" t="str">
        <v>3.0.0</v>
      </c>
      <c r="CC119" t="str">
        <v>2025-04-17T20:38:22.057Z</v>
      </c>
    </row>
    <row r="120">
      <c r="A120" t="str">
        <v>117</v>
      </c>
      <c r="B120" t="str">
        <v>11:17:59</v>
      </c>
      <c r="C120" t="str">
        <v>2025-04-19</v>
      </c>
      <c r="D120" t="str">
        <v>Petal_2025_low</v>
      </c>
      <c r="E120" t="str">
        <v>glb and ks</v>
      </c>
      <c r="F120" t="str">
        <v/>
      </c>
      <c r="G120" t="str">
        <v>Cojo</v>
      </c>
      <c r="H120" t="str">
        <v>058</v>
      </c>
      <c r="I120" t="str">
        <v>Bottom</v>
      </c>
      <c r="J120" t="str">
        <f>1/((1/L120)-(1/K120))</f>
        <v>0.007592</v>
      </c>
      <c r="K120" t="str">
        <f>AW120+(AX120*AC120)+(AY120*AC120*POWER(V120,2))+(AZ120*AC120*V120)+(BA120*POWER(AC120,2))</f>
        <v>1.896345</v>
      </c>
      <c r="L120" t="str">
        <f>((M120/1000)*(1000-((T120+S120)/2)))/(T120-S120)</f>
        <v>0.007562</v>
      </c>
      <c r="M120" t="str">
        <f>(AC120*(S120-R120))/(100*U120*(1000-S120))*1000</f>
        <v>0.111172</v>
      </c>
      <c r="N120" t="str">
        <v>1.283325</v>
      </c>
      <c r="O120" t="str">
        <v>1.277102</v>
      </c>
      <c r="P120" t="str">
        <f>0.61365*EXP((17.502*AA120)/(240.97+AA120))</f>
        <v>2.752971</v>
      </c>
      <c r="Q120" t="str">
        <f>P120-N120</f>
        <v>1.469645</v>
      </c>
      <c r="R120" t="str">
        <v>12.522789</v>
      </c>
      <c r="S120" t="str">
        <v>12.583812</v>
      </c>
      <c r="T120" t="str">
        <f>(P120/AB120)*1000</f>
        <v>26.994606</v>
      </c>
      <c r="U120" t="str">
        <f>V120*AV120</f>
        <v>0.441786</v>
      </c>
      <c r="V120" t="str">
        <v>7.500000</v>
      </c>
      <c r="W120" t="str">
        <v>40.89</v>
      </c>
      <c r="X120" t="str">
        <v>40.69</v>
      </c>
      <c r="Y120" t="str">
        <v>24.78</v>
      </c>
      <c r="Z120" t="str">
        <v>22.60</v>
      </c>
      <c r="AA120" t="str">
        <f>(Z120-Y120)*(Y120*0+0)+Z120</f>
        <v>22.60</v>
      </c>
      <c r="AB120" t="str">
        <v>101.98</v>
      </c>
      <c r="AC120" t="str">
        <v>79.5</v>
      </c>
      <c r="AD120" t="str">
        <v>79.8</v>
      </c>
      <c r="AE120" t="str">
        <v>-0.4</v>
      </c>
      <c r="AF120" t="str">
        <v>228</v>
      </c>
      <c r="AG120" t="str">
        <v>4.043</v>
      </c>
      <c r="AH120" t="str">
        <v>11:17:04</v>
      </c>
      <c r="AI120" t="str">
        <v>2025-04-19</v>
      </c>
      <c r="AJ120" t="str">
        <v>-0.29</v>
      </c>
      <c r="AK120" t="str">
        <v>1</v>
      </c>
      <c r="AL120" t="str">
        <v>-0.000</v>
      </c>
      <c r="AM120" t="str">
        <v>0.001</v>
      </c>
      <c r="AN120" t="str">
        <v>-9999.000</v>
      </c>
      <c r="AO120" t="str">
        <v>-0.001</v>
      </c>
      <c r="AP120" t="str">
        <v>0.001</v>
      </c>
      <c r="AQ120" t="str">
        <v>-9999.000</v>
      </c>
      <c r="AR120" t="str">
        <v>1</v>
      </c>
      <c r="AS120" t="str">
        <v>75</v>
      </c>
      <c r="AT120" t="str">
        <v>0.001</v>
      </c>
      <c r="AU120" t="str">
        <v>2.000000</v>
      </c>
      <c r="AV120" t="str">
        <v>0.058905</v>
      </c>
      <c r="AW120" t="str">
        <v>0.000000</v>
      </c>
      <c r="AX120" t="str">
        <v>0.029230</v>
      </c>
      <c r="AY120" t="str">
        <v>0.000000</v>
      </c>
      <c r="AZ120" t="str">
        <v>0.000000</v>
      </c>
      <c r="BA120" t="str">
        <v>-0.000068</v>
      </c>
      <c r="BB120" t="str">
        <v>standard</v>
      </c>
      <c r="BC120" t="str">
        <v>2.467469</v>
      </c>
      <c r="BD120" t="str">
        <v>2.505398</v>
      </c>
      <c r="BE120" t="str">
        <v>1.059635</v>
      </c>
      <c r="BF120" t="str">
        <v>0.757509</v>
      </c>
      <c r="BG120" t="str">
        <v>0.275130</v>
      </c>
      <c r="BH120" t="str">
        <v>-0.025001</v>
      </c>
      <c r="BI120" t="str">
        <v>0.262282</v>
      </c>
      <c r="BJ120" t="str">
        <v>0.307202</v>
      </c>
      <c r="BK120" t="str">
        <v>37.739754</v>
      </c>
      <c r="BL120" t="str">
        <v>0.000157</v>
      </c>
      <c r="BM120" t="str">
        <v>2.400461</v>
      </c>
      <c r="BN120" t="str">
        <v>-0.000053</v>
      </c>
      <c r="BO120" t="str">
        <v>1.000000</v>
      </c>
      <c r="BP120" t="str">
        <v>2.435166</v>
      </c>
      <c r="BQ120" t="str">
        <v>-0.000058</v>
      </c>
      <c r="BR120" t="str">
        <v>1.000000</v>
      </c>
      <c r="BS120" t="str">
        <v>0.601058</v>
      </c>
      <c r="BT120" t="str">
        <v>0.603298</v>
      </c>
      <c r="BU120" t="str">
        <v>0.107219</v>
      </c>
      <c r="BV120" t="str">
        <v>0.000000</v>
      </c>
      <c r="BW120" t="str">
        <v/>
      </c>
      <c r="BX120" t="str">
        <v>PFA-00225</v>
      </c>
      <c r="BY120" t="str">
        <v>PSA-00237</v>
      </c>
      <c r="BZ120" t="str">
        <v/>
      </c>
      <c r="CA120" t="str">
        <v>RHS-00303</v>
      </c>
      <c r="CB120" t="str">
        <v>3.0.0</v>
      </c>
      <c r="CC120" t="str">
        <v>2025-04-17T20:38:22.057Z</v>
      </c>
    </row>
    <row r="121">
      <c r="A121" t="str">
        <v>118</v>
      </c>
      <c r="B121" t="str">
        <v>11:18:32</v>
      </c>
      <c r="C121" t="str">
        <v>2025-04-19</v>
      </c>
      <c r="D121" t="str">
        <v>Petal_2025_low</v>
      </c>
      <c r="E121" t="str">
        <v>glb and ks</v>
      </c>
      <c r="F121" t="str">
        <v/>
      </c>
      <c r="G121" t="str">
        <v>Cojo</v>
      </c>
      <c r="H121" t="str">
        <v>059</v>
      </c>
      <c r="I121" t="str">
        <v>Top</v>
      </c>
      <c r="J121" t="str">
        <f>1/((1/L121)-(1/K121))</f>
        <v>-0.001383</v>
      </c>
      <c r="K121" t="str">
        <f>AW121+(AX121*AC121)+(AY121*AC121*POWER(V121,2))+(AZ121*AC121*V121)+(BA121*POWER(AC121,2))</f>
        <v>1.898428</v>
      </c>
      <c r="L121" t="str">
        <f>((M121/1000)*(1000-((T121+S121)/2)))/(T121-S121)</f>
        <v>-0.001384</v>
      </c>
      <c r="M121" t="str">
        <f>(AC121*(S121-R121))/(100*U121*(1000-S121))*1000</f>
        <v>-0.022829</v>
      </c>
      <c r="N121" t="str">
        <v>1.269961</v>
      </c>
      <c r="O121" t="str">
        <v>1.271237</v>
      </c>
      <c r="P121" t="str">
        <f>0.61365*EXP((17.502*AA121)/(240.97+AA121))</f>
        <v>2.917396</v>
      </c>
      <c r="Q121" t="str">
        <f>P121-N121</f>
        <v>1.647435</v>
      </c>
      <c r="R121" t="str">
        <v>12.466626</v>
      </c>
      <c r="S121" t="str">
        <v>12.454111</v>
      </c>
      <c r="T121" t="str">
        <f>(P121/AB121)*1000</f>
        <v>28.609987</v>
      </c>
      <c r="U121" t="str">
        <f>V121*AV121</f>
        <v>0.441786</v>
      </c>
      <c r="V121" t="str">
        <v>7.500000</v>
      </c>
      <c r="W121" t="str">
        <v>40.63</v>
      </c>
      <c r="X121" t="str">
        <v>40.67</v>
      </c>
      <c r="Y121" t="str">
        <v>24.71</v>
      </c>
      <c r="Z121" t="str">
        <v>23.56</v>
      </c>
      <c r="AA121" t="str">
        <f>(Z121-Y121)*(Y121*0+0)+Z121</f>
        <v>23.56</v>
      </c>
      <c r="AB121" t="str">
        <v>101.97</v>
      </c>
      <c r="AC121" t="str">
        <v>79.6</v>
      </c>
      <c r="AD121" t="str">
        <v>79.8</v>
      </c>
      <c r="AE121" t="str">
        <v>-0.3</v>
      </c>
      <c r="AF121" t="str">
        <v>127</v>
      </c>
      <c r="AG121" t="str">
        <v>4.042</v>
      </c>
      <c r="AH121" t="str">
        <v>11:17:04</v>
      </c>
      <c r="AI121" t="str">
        <v>2025-04-19</v>
      </c>
      <c r="AJ121" t="str">
        <v>-0.29</v>
      </c>
      <c r="AK121" t="str">
        <v>1</v>
      </c>
      <c r="AL121" t="str">
        <v>0.000</v>
      </c>
      <c r="AM121" t="str">
        <v>0.000</v>
      </c>
      <c r="AN121" t="str">
        <v>-9999.000</v>
      </c>
      <c r="AO121" t="str">
        <v>0.004</v>
      </c>
      <c r="AP121" t="str">
        <v>-0.002</v>
      </c>
      <c r="AQ121" t="str">
        <v>-9999.000</v>
      </c>
      <c r="AR121" t="str">
        <v>1</v>
      </c>
      <c r="AS121" t="str">
        <v>75</v>
      </c>
      <c r="AT121" t="str">
        <v>0.001</v>
      </c>
      <c r="AU121" t="str">
        <v>2.000000</v>
      </c>
      <c r="AV121" t="str">
        <v>0.058905</v>
      </c>
      <c r="AW121" t="str">
        <v>0.000000</v>
      </c>
      <c r="AX121" t="str">
        <v>0.029230</v>
      </c>
      <c r="AY121" t="str">
        <v>0.000000</v>
      </c>
      <c r="AZ121" t="str">
        <v>0.000000</v>
      </c>
      <c r="BA121" t="str">
        <v>-0.000068</v>
      </c>
      <c r="BB121" t="str">
        <v>standard</v>
      </c>
      <c r="BC121" t="str">
        <v>2.467454</v>
      </c>
      <c r="BD121" t="str">
        <v>2.505025</v>
      </c>
      <c r="BE121" t="str">
        <v>1.060391</v>
      </c>
      <c r="BF121" t="str">
        <v>0.757581</v>
      </c>
      <c r="BG121" t="str">
        <v>0.275885</v>
      </c>
      <c r="BH121" t="str">
        <v>-0.013171</v>
      </c>
      <c r="BI121" t="str">
        <v>0.263703</v>
      </c>
      <c r="BJ121" t="str">
        <v>0.218304</v>
      </c>
      <c r="BK121" t="str">
        <v>37.699341</v>
      </c>
      <c r="BL121" t="str">
        <v>0.000146</v>
      </c>
      <c r="BM121" t="str">
        <v>2.400461</v>
      </c>
      <c r="BN121" t="str">
        <v>-0.000053</v>
      </c>
      <c r="BO121" t="str">
        <v>1.000000</v>
      </c>
      <c r="BP121" t="str">
        <v>2.435166</v>
      </c>
      <c r="BQ121" t="str">
        <v>-0.000058</v>
      </c>
      <c r="BR121" t="str">
        <v>1.000000</v>
      </c>
      <c r="BS121" t="str">
        <v>0.601058</v>
      </c>
      <c r="BT121" t="str">
        <v>0.603298</v>
      </c>
      <c r="BU121" t="str">
        <v>0.107219</v>
      </c>
      <c r="BV121" t="str">
        <v>0.000000</v>
      </c>
      <c r="BW121" t="str">
        <v/>
      </c>
      <c r="BX121" t="str">
        <v>PFA-00225</v>
      </c>
      <c r="BY121" t="str">
        <v>PSA-00237</v>
      </c>
      <c r="BZ121" t="str">
        <v/>
      </c>
      <c r="CA121" t="str">
        <v>RHS-00303</v>
      </c>
      <c r="CB121" t="str">
        <v>3.0.0</v>
      </c>
      <c r="CC121" t="str">
        <v>2025-04-17T20:38:22.057Z</v>
      </c>
    </row>
    <row r="122">
      <c r="A122" t="str">
        <v>119</v>
      </c>
      <c r="B122" t="str">
        <v>11:18:49</v>
      </c>
      <c r="C122" t="str">
        <v>2025-04-19</v>
      </c>
      <c r="D122" t="str">
        <v>Petal_2025_low</v>
      </c>
      <c r="E122" t="str">
        <v>glb and ks</v>
      </c>
      <c r="F122" t="str">
        <v/>
      </c>
      <c r="G122" t="str">
        <v>Cojo</v>
      </c>
      <c r="H122" t="str">
        <v>059</v>
      </c>
      <c r="I122" t="str">
        <v>Bottom</v>
      </c>
      <c r="J122" t="str">
        <f>1/((1/L122)-(1/K122))</f>
        <v>0.003189</v>
      </c>
      <c r="K122" t="str">
        <f>AW122+(AX122*AC122)+(AY122*AC122*POWER(V122,2))+(AZ122*AC122*V122)+(BA122*POWER(AC122,2))</f>
        <v>1.898976</v>
      </c>
      <c r="L122" t="str">
        <f>((M122/1000)*(1000-((T122+S122)/2)))/(T122-S122)</f>
        <v>0.003183</v>
      </c>
      <c r="M122" t="str">
        <f>(AC122*(S122-R122))/(100*U122*(1000-S122))*1000</f>
        <v>0.061945</v>
      </c>
      <c r="N122" t="str">
        <v>1.281321</v>
      </c>
      <c r="O122" t="str">
        <v>1.277860</v>
      </c>
      <c r="P122" t="str">
        <f>0.61365*EXP((17.502*AA122)/(240.97+AA122))</f>
        <v>3.221766</v>
      </c>
      <c r="Q122" t="str">
        <f>P122-N122</f>
        <v>1.940445</v>
      </c>
      <c r="R122" t="str">
        <v>12.531783</v>
      </c>
      <c r="S122" t="str">
        <v>12.565725</v>
      </c>
      <c r="T122" t="str">
        <f>(P122/AB122)*1000</f>
        <v>31.595390</v>
      </c>
      <c r="U122" t="str">
        <f>V122*AV122</f>
        <v>0.441786</v>
      </c>
      <c r="V122" t="str">
        <v>7.500000</v>
      </c>
      <c r="W122" t="str">
        <v>41.09</v>
      </c>
      <c r="X122" t="str">
        <v>40.98</v>
      </c>
      <c r="Y122" t="str">
        <v>24.67</v>
      </c>
      <c r="Z122" t="str">
        <v>25.22</v>
      </c>
      <c r="AA122" t="str">
        <f>(Z122-Y122)*(Y122*0+0)+Z122</f>
        <v>25.22</v>
      </c>
      <c r="AB122" t="str">
        <v>101.97</v>
      </c>
      <c r="AC122" t="str">
        <v>79.6</v>
      </c>
      <c r="AD122" t="str">
        <v>79.5</v>
      </c>
      <c r="AE122" t="str">
        <v>0.1</v>
      </c>
      <c r="AF122" t="str">
        <v>1903</v>
      </c>
      <c r="AG122" t="str">
        <v>4.042</v>
      </c>
      <c r="AH122" t="str">
        <v>11:17:04</v>
      </c>
      <c r="AI122" t="str">
        <v>2025-04-19</v>
      </c>
      <c r="AJ122" t="str">
        <v>-0.29</v>
      </c>
      <c r="AK122" t="str">
        <v>1</v>
      </c>
      <c r="AL122" t="str">
        <v>0.001</v>
      </c>
      <c r="AM122" t="str">
        <v>-0.000</v>
      </c>
      <c r="AN122" t="str">
        <v>-9999.000</v>
      </c>
      <c r="AO122" t="str">
        <v>0.001</v>
      </c>
      <c r="AP122" t="str">
        <v>-0.001</v>
      </c>
      <c r="AQ122" t="str">
        <v>-9999.000</v>
      </c>
      <c r="AR122" t="str">
        <v>1</v>
      </c>
      <c r="AS122" t="str">
        <v>75</v>
      </c>
      <c r="AT122" t="str">
        <v>0.001</v>
      </c>
      <c r="AU122" t="str">
        <v>2.000000</v>
      </c>
      <c r="AV122" t="str">
        <v>0.058905</v>
      </c>
      <c r="AW122" t="str">
        <v>0.000000</v>
      </c>
      <c r="AX122" t="str">
        <v>0.029230</v>
      </c>
      <c r="AY122" t="str">
        <v>0.000000</v>
      </c>
      <c r="AZ122" t="str">
        <v>0.000000</v>
      </c>
      <c r="BA122" t="str">
        <v>-0.000068</v>
      </c>
      <c r="BB122" t="str">
        <v>standard</v>
      </c>
      <c r="BC122" t="str">
        <v>2.467897</v>
      </c>
      <c r="BD122" t="str">
        <v>2.505712</v>
      </c>
      <c r="BE122" t="str">
        <v>1.060590</v>
      </c>
      <c r="BF122" t="str">
        <v>0.756974</v>
      </c>
      <c r="BG122" t="str">
        <v>0.276294</v>
      </c>
      <c r="BH122" t="str">
        <v>0.006605</v>
      </c>
      <c r="BI122" t="str">
        <v>0.264454</v>
      </c>
      <c r="BJ122" t="str">
        <v>1.775764</v>
      </c>
      <c r="BK122" t="str">
        <v>37.699341</v>
      </c>
      <c r="BL122" t="str">
        <v>0.000147</v>
      </c>
      <c r="BM122" t="str">
        <v>2.400461</v>
      </c>
      <c r="BN122" t="str">
        <v>-0.000053</v>
      </c>
      <c r="BO122" t="str">
        <v>1.000000</v>
      </c>
      <c r="BP122" t="str">
        <v>2.435166</v>
      </c>
      <c r="BQ122" t="str">
        <v>-0.000058</v>
      </c>
      <c r="BR122" t="str">
        <v>1.000000</v>
      </c>
      <c r="BS122" t="str">
        <v>0.601058</v>
      </c>
      <c r="BT122" t="str">
        <v>0.603298</v>
      </c>
      <c r="BU122" t="str">
        <v>0.107219</v>
      </c>
      <c r="BV122" t="str">
        <v>0.000000</v>
      </c>
      <c r="BW122" t="str">
        <v/>
      </c>
      <c r="BX122" t="str">
        <v>PFA-00225</v>
      </c>
      <c r="BY122" t="str">
        <v>PSA-00237</v>
      </c>
      <c r="BZ122" t="str">
        <v/>
      </c>
      <c r="CA122" t="str">
        <v>RHS-00303</v>
      </c>
      <c r="CB122" t="str">
        <v>3.0.0</v>
      </c>
      <c r="CC122" t="str">
        <v>2025-04-17T20:38:22.057Z</v>
      </c>
    </row>
    <row r="123">
      <c r="A123" t="str">
        <v>120</v>
      </c>
      <c r="B123" t="str">
        <v>11:19:28</v>
      </c>
      <c r="C123" t="str">
        <v>2025-04-19</v>
      </c>
      <c r="D123" t="str">
        <v>Petal_2025_low</v>
      </c>
      <c r="E123" t="str">
        <v>glb and ks</v>
      </c>
      <c r="F123" t="str">
        <v/>
      </c>
      <c r="G123" t="str">
        <v>Cojo</v>
      </c>
      <c r="H123" t="str">
        <v>060</v>
      </c>
      <c r="I123" t="str">
        <v>Top</v>
      </c>
      <c r="J123" t="str">
        <f>1/((1/L123)-(1/K123))</f>
        <v>0.001917</v>
      </c>
      <c r="K123" t="str">
        <f>AW123+(AX123*AC123)+(AY123*AC123*POWER(V123,2))+(AZ123*AC123*V123)+(BA123*POWER(AC123,2))</f>
        <v>1.895731</v>
      </c>
      <c r="L123" t="str">
        <f>((M123/1000)*(1000-((T123+S123)/2)))/(T123-S123)</f>
        <v>0.001915</v>
      </c>
      <c r="M123" t="str">
        <f>(AC123*(S123-R123))/(100*U123*(1000-S123))*1000</f>
        <v>0.046427</v>
      </c>
      <c r="N123" t="str">
        <v>1.274643</v>
      </c>
      <c r="O123" t="str">
        <v>1.272043</v>
      </c>
      <c r="P123" t="str">
        <f>0.61365*EXP((17.502*AA123)/(240.97+AA123))</f>
        <v>3.686674</v>
      </c>
      <c r="Q123" t="str">
        <f>P123-N123</f>
        <v>2.412031</v>
      </c>
      <c r="R123" t="str">
        <v>12.474432</v>
      </c>
      <c r="S123" t="str">
        <v>12.499928</v>
      </c>
      <c r="T123" t="str">
        <f>(P123/AB123)*1000</f>
        <v>36.153786</v>
      </c>
      <c r="U123" t="str">
        <f>V123*AV123</f>
        <v>0.441786</v>
      </c>
      <c r="V123" t="str">
        <v>7.500000</v>
      </c>
      <c r="W123" t="str">
        <v>41.02</v>
      </c>
      <c r="X123" t="str">
        <v>40.94</v>
      </c>
      <c r="Y123" t="str">
        <v>24.62</v>
      </c>
      <c r="Z123" t="str">
        <v>27.50</v>
      </c>
      <c r="AA123" t="str">
        <f>(Z123-Y123)*(Y123*0+0)+Z123</f>
        <v>27.50</v>
      </c>
      <c r="AB123" t="str">
        <v>101.97</v>
      </c>
      <c r="AC123" t="str">
        <v>79.4</v>
      </c>
      <c r="AD123" t="str">
        <v>79.5</v>
      </c>
      <c r="AE123" t="str">
        <v>-0.1</v>
      </c>
      <c r="AF123" t="str">
        <v>1861</v>
      </c>
      <c r="AG123" t="str">
        <v>4.042</v>
      </c>
      <c r="AH123" t="str">
        <v>11:17:04</v>
      </c>
      <c r="AI123" t="str">
        <v>2025-04-19</v>
      </c>
      <c r="AJ123" t="str">
        <v>-0.29</v>
      </c>
      <c r="AK123" t="str">
        <v>1</v>
      </c>
      <c r="AL123" t="str">
        <v>-0.000</v>
      </c>
      <c r="AM123" t="str">
        <v>-0.000</v>
      </c>
      <c r="AN123" t="str">
        <v>-9999.000</v>
      </c>
      <c r="AO123" t="str">
        <v>0.001</v>
      </c>
      <c r="AP123" t="str">
        <v>0.001</v>
      </c>
      <c r="AQ123" t="str">
        <v>-9999.000</v>
      </c>
      <c r="AR123" t="str">
        <v>1</v>
      </c>
      <c r="AS123" t="str">
        <v>75</v>
      </c>
      <c r="AT123" t="str">
        <v>0.001</v>
      </c>
      <c r="AU123" t="str">
        <v>2.000000</v>
      </c>
      <c r="AV123" t="str">
        <v>0.058905</v>
      </c>
      <c r="AW123" t="str">
        <v>0.000000</v>
      </c>
      <c r="AX123" t="str">
        <v>0.029230</v>
      </c>
      <c r="AY123" t="str">
        <v>0.000000</v>
      </c>
      <c r="AZ123" t="str">
        <v>0.000000</v>
      </c>
      <c r="BA123" t="str">
        <v>-0.000068</v>
      </c>
      <c r="BB123" t="str">
        <v>standard</v>
      </c>
      <c r="BC123" t="str">
        <v>2.467849</v>
      </c>
      <c r="BD123" t="str">
        <v>2.505621</v>
      </c>
      <c r="BE123" t="str">
        <v>1.059413</v>
      </c>
      <c r="BF123" t="str">
        <v>0.756962</v>
      </c>
      <c r="BG123" t="str">
        <v>0.276948</v>
      </c>
      <c r="BH123" t="str">
        <v>0.034626</v>
      </c>
      <c r="BI123" t="str">
        <v>0.266227</v>
      </c>
      <c r="BJ123" t="str">
        <v>1.738441</v>
      </c>
      <c r="BK123" t="str">
        <v>37.683605</v>
      </c>
      <c r="BL123" t="str">
        <v>0.000150</v>
      </c>
      <c r="BM123" t="str">
        <v>2.400461</v>
      </c>
      <c r="BN123" t="str">
        <v>-0.000053</v>
      </c>
      <c r="BO123" t="str">
        <v>1.000000</v>
      </c>
      <c r="BP123" t="str">
        <v>2.435166</v>
      </c>
      <c r="BQ123" t="str">
        <v>-0.000058</v>
      </c>
      <c r="BR123" t="str">
        <v>1.000000</v>
      </c>
      <c r="BS123" t="str">
        <v>0.601058</v>
      </c>
      <c r="BT123" t="str">
        <v>0.603298</v>
      </c>
      <c r="BU123" t="str">
        <v>0.107219</v>
      </c>
      <c r="BV123" t="str">
        <v>0.000000</v>
      </c>
      <c r="BW123" t="str">
        <v/>
      </c>
      <c r="BX123" t="str">
        <v>PFA-00225</v>
      </c>
      <c r="BY123" t="str">
        <v>PSA-00237</v>
      </c>
      <c r="BZ123" t="str">
        <v/>
      </c>
      <c r="CA123" t="str">
        <v>RHS-00303</v>
      </c>
      <c r="CB123" t="str">
        <v>3.0.0</v>
      </c>
      <c r="CC123" t="str">
        <v>2025-04-17T20:38:22.057Z</v>
      </c>
    </row>
    <row r="124">
      <c r="A124" t="str">
        <v>121</v>
      </c>
      <c r="B124" t="str">
        <v>11:19:45</v>
      </c>
      <c r="C124" t="str">
        <v>2025-04-19</v>
      </c>
      <c r="D124" t="str">
        <v>Petal_2025_low</v>
      </c>
      <c r="E124" t="str">
        <v>glb and ks</v>
      </c>
      <c r="F124" t="str">
        <v/>
      </c>
      <c r="G124" t="str">
        <v>Cojo</v>
      </c>
      <c r="H124" t="str">
        <v>060</v>
      </c>
      <c r="I124" t="str">
        <v>Bottom</v>
      </c>
      <c r="J124" t="str">
        <f>1/((1/L124)-(1/K124))</f>
        <v>0.005018</v>
      </c>
      <c r="K124" t="str">
        <f>AW124+(AX124*AC124)+(AY124*AC124*POWER(V124,2))+(AZ124*AC124*V124)+(BA124*POWER(AC124,2))</f>
        <v>1.902897</v>
      </c>
      <c r="L124" t="str">
        <f>((M124/1000)*(1000-((T124+S124)/2)))/(T124-S124)</f>
        <v>0.005005</v>
      </c>
      <c r="M124" t="str">
        <f>(AC124*(S124-R124))/(100*U124*(1000-S124))*1000</f>
        <v>0.114255</v>
      </c>
      <c r="N124" t="str">
        <v>1.294781</v>
      </c>
      <c r="O124" t="str">
        <v>1.288415</v>
      </c>
      <c r="P124" t="str">
        <f>0.61365*EXP((17.502*AA124)/(240.97+AA124))</f>
        <v>3.566977</v>
      </c>
      <c r="Q124" t="str">
        <f>P124-N124</f>
        <v>2.272196</v>
      </c>
      <c r="R124" t="str">
        <v>12.635700</v>
      </c>
      <c r="S124" t="str">
        <v>12.698130</v>
      </c>
      <c r="T124" t="str">
        <f>(P124/AB124)*1000</f>
        <v>34.981941</v>
      </c>
      <c r="U124" t="str">
        <f>V124*AV124</f>
        <v>0.441786</v>
      </c>
      <c r="V124" t="str">
        <v>7.500000</v>
      </c>
      <c r="W124" t="str">
        <v>41.68</v>
      </c>
      <c r="X124" t="str">
        <v>41.47</v>
      </c>
      <c r="Y124" t="str">
        <v>24.61</v>
      </c>
      <c r="Z124" t="str">
        <v>26.94</v>
      </c>
      <c r="AA124" t="str">
        <f>(Z124-Y124)*(Y124*0+0)+Z124</f>
        <v>26.94</v>
      </c>
      <c r="AB124" t="str">
        <v>101.97</v>
      </c>
      <c r="AC124" t="str">
        <v>79.8</v>
      </c>
      <c r="AD124" t="str">
        <v>79.8</v>
      </c>
      <c r="AE124" t="str">
        <v>-0.0</v>
      </c>
      <c r="AF124" t="str">
        <v>1647</v>
      </c>
      <c r="AG124" t="str">
        <v>4.042</v>
      </c>
      <c r="AH124" t="str">
        <v>11:17:04</v>
      </c>
      <c r="AI124" t="str">
        <v>2025-04-19</v>
      </c>
      <c r="AJ124" t="str">
        <v>-0.29</v>
      </c>
      <c r="AK124" t="str">
        <v>1</v>
      </c>
      <c r="AL124" t="str">
        <v>0.000</v>
      </c>
      <c r="AM124" t="str">
        <v>0.000</v>
      </c>
      <c r="AN124" t="str">
        <v>-9999.000</v>
      </c>
      <c r="AO124" t="str">
        <v>0.000</v>
      </c>
      <c r="AP124" t="str">
        <v>0.001</v>
      </c>
      <c r="AQ124" t="str">
        <v>-9999.000</v>
      </c>
      <c r="AR124" t="str">
        <v>1</v>
      </c>
      <c r="AS124" t="str">
        <v>75</v>
      </c>
      <c r="AT124" t="str">
        <v>0.001</v>
      </c>
      <c r="AU124" t="str">
        <v>2.000000</v>
      </c>
      <c r="AV124" t="str">
        <v>0.058905</v>
      </c>
      <c r="AW124" t="str">
        <v>0.000000</v>
      </c>
      <c r="AX124" t="str">
        <v>0.029230</v>
      </c>
      <c r="AY124" t="str">
        <v>0.000000</v>
      </c>
      <c r="AZ124" t="str">
        <v>0.000000</v>
      </c>
      <c r="BA124" t="str">
        <v>-0.000068</v>
      </c>
      <c r="BB124" t="str">
        <v>standard</v>
      </c>
      <c r="BC124" t="str">
        <v>2.468625</v>
      </c>
      <c r="BD124" t="str">
        <v>2.506608</v>
      </c>
      <c r="BE124" t="str">
        <v>1.062015</v>
      </c>
      <c r="BF124" t="str">
        <v>0.757657</v>
      </c>
      <c r="BG124" t="str">
        <v>0.277002</v>
      </c>
      <c r="BH124" t="str">
        <v>0.027879</v>
      </c>
      <c r="BI124" t="str">
        <v>0.267020</v>
      </c>
      <c r="BJ124" t="str">
        <v>1.551199</v>
      </c>
      <c r="BK124" t="str">
        <v>37.669659</v>
      </c>
      <c r="BL124" t="str">
        <v>0.000143</v>
      </c>
      <c r="BM124" t="str">
        <v>2.400461</v>
      </c>
      <c r="BN124" t="str">
        <v>-0.000053</v>
      </c>
      <c r="BO124" t="str">
        <v>1.000000</v>
      </c>
      <c r="BP124" t="str">
        <v>2.435166</v>
      </c>
      <c r="BQ124" t="str">
        <v>-0.000058</v>
      </c>
      <c r="BR124" t="str">
        <v>1.000000</v>
      </c>
      <c r="BS124" t="str">
        <v>0.601058</v>
      </c>
      <c r="BT124" t="str">
        <v>0.603298</v>
      </c>
      <c r="BU124" t="str">
        <v>0.107219</v>
      </c>
      <c r="BV124" t="str">
        <v>0.000000</v>
      </c>
      <c r="BW124" t="str">
        <v/>
      </c>
      <c r="BX124" t="str">
        <v>PFA-00225</v>
      </c>
      <c r="BY124" t="str">
        <v>PSA-00237</v>
      </c>
      <c r="BZ124" t="str">
        <v/>
      </c>
      <c r="CA124" t="str">
        <v>RHS-00303</v>
      </c>
      <c r="CB124" t="str">
        <v>3.0.0</v>
      </c>
      <c r="CC124" t="str">
        <v>2025-04-17T20:38:22.057Z</v>
      </c>
    </row>
  </sheetData>
  <ignoredErrors>
    <ignoredError numberStoredAsText="1" sqref="A1:CC12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Petal_2025_low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