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gretchen/GitHub/CApoppy/data/processed/"/>
    </mc:Choice>
  </mc:AlternateContent>
  <xr:revisionPtr revIDLastSave="0" documentId="13_ncr:1_{835EA17B-1F6D-3442-97C5-31044050DC02}" xr6:coauthVersionLast="47" xr6:coauthVersionMax="47" xr10:uidLastSave="{00000000-0000-0000-0000-000000000000}"/>
  <bookViews>
    <workbookView xWindow="11200" yWindow="7220" windowWidth="33520" windowHeight="21580" xr2:uid="{00000000-000D-0000-FFFF-FFFF00000000}"/>
  </bookViews>
  <sheets>
    <sheet name="Petal_2025_lo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7" i="1" l="1"/>
  <c r="U97" i="1"/>
  <c r="Q97" i="1"/>
  <c r="P97" i="1"/>
  <c r="T97" i="1" s="1"/>
  <c r="M97" i="1"/>
  <c r="K97" i="1"/>
  <c r="AA96" i="1"/>
  <c r="U96" i="1"/>
  <c r="P96" i="1"/>
  <c r="T96" i="1" s="1"/>
  <c r="L96" i="1" s="1"/>
  <c r="J96" i="1" s="1"/>
  <c r="M96" i="1"/>
  <c r="K96" i="1"/>
  <c r="AA95" i="1"/>
  <c r="P95" i="1" s="1"/>
  <c r="U95" i="1"/>
  <c r="M95" i="1"/>
  <c r="K95" i="1"/>
  <c r="AA94" i="1"/>
  <c r="P94" i="1" s="1"/>
  <c r="U94" i="1"/>
  <c r="M94" i="1" s="1"/>
  <c r="K94" i="1"/>
  <c r="AA93" i="1"/>
  <c r="P93" i="1" s="1"/>
  <c r="U93" i="1"/>
  <c r="M93" i="1" s="1"/>
  <c r="K93" i="1"/>
  <c r="AA92" i="1"/>
  <c r="P92" i="1" s="1"/>
  <c r="U92" i="1"/>
  <c r="M92" i="1" s="1"/>
  <c r="K92" i="1"/>
  <c r="AA91" i="1"/>
  <c r="P91" i="1" s="1"/>
  <c r="U91" i="1"/>
  <c r="M91" i="1" s="1"/>
  <c r="K91" i="1"/>
  <c r="AA90" i="1"/>
  <c r="U90" i="1"/>
  <c r="M90" i="1" s="1"/>
  <c r="L90" i="1" s="1"/>
  <c r="J90" i="1" s="1"/>
  <c r="P90" i="1"/>
  <c r="T90" i="1" s="1"/>
  <c r="K90" i="1"/>
  <c r="AA89" i="1"/>
  <c r="U89" i="1"/>
  <c r="Q89" i="1"/>
  <c r="P89" i="1"/>
  <c r="T89" i="1" s="1"/>
  <c r="M89" i="1"/>
  <c r="L89" i="1" s="1"/>
  <c r="J89" i="1" s="1"/>
  <c r="K89" i="1"/>
  <c r="AA88" i="1"/>
  <c r="U88" i="1"/>
  <c r="P88" i="1"/>
  <c r="T88" i="1" s="1"/>
  <c r="L88" i="1" s="1"/>
  <c r="J88" i="1" s="1"/>
  <c r="M88" i="1"/>
  <c r="K88" i="1"/>
  <c r="AA87" i="1"/>
  <c r="U87" i="1"/>
  <c r="P87" i="1"/>
  <c r="T87" i="1" s="1"/>
  <c r="M87" i="1"/>
  <c r="L87" i="1" s="1"/>
  <c r="J87" i="1" s="1"/>
  <c r="K87" i="1"/>
  <c r="AA86" i="1"/>
  <c r="U86" i="1"/>
  <c r="P86" i="1"/>
  <c r="Q86" i="1" s="1"/>
  <c r="M86" i="1"/>
  <c r="K86" i="1"/>
  <c r="AA85" i="1"/>
  <c r="P85" i="1" s="1"/>
  <c r="U85" i="1"/>
  <c r="M85" i="1"/>
  <c r="K85" i="1"/>
  <c r="AA84" i="1"/>
  <c r="P84" i="1" s="1"/>
  <c r="U84" i="1"/>
  <c r="M84" i="1" s="1"/>
  <c r="K84" i="1"/>
  <c r="AA83" i="1"/>
  <c r="P83" i="1" s="1"/>
  <c r="U83" i="1"/>
  <c r="M83" i="1" s="1"/>
  <c r="K83" i="1"/>
  <c r="AA82" i="1"/>
  <c r="P82" i="1" s="1"/>
  <c r="U82" i="1"/>
  <c r="M82" i="1" s="1"/>
  <c r="K82" i="1"/>
  <c r="AA81" i="1"/>
  <c r="P81" i="1" s="1"/>
  <c r="U81" i="1"/>
  <c r="M81" i="1" s="1"/>
  <c r="K81" i="1"/>
  <c r="AA80" i="1"/>
  <c r="U80" i="1"/>
  <c r="M80" i="1" s="1"/>
  <c r="P80" i="1"/>
  <c r="Q80" i="1" s="1"/>
  <c r="K80" i="1"/>
  <c r="AA79" i="1"/>
  <c r="U79" i="1"/>
  <c r="P79" i="1"/>
  <c r="T79" i="1" s="1"/>
  <c r="M79" i="1"/>
  <c r="L79" i="1" s="1"/>
  <c r="J79" i="1" s="1"/>
  <c r="K79" i="1"/>
  <c r="AA78" i="1"/>
  <c r="U78" i="1"/>
  <c r="P78" i="1"/>
  <c r="T78" i="1" s="1"/>
  <c r="L78" i="1" s="1"/>
  <c r="J78" i="1" s="1"/>
  <c r="M78" i="1"/>
  <c r="K78" i="1"/>
  <c r="AA77" i="1"/>
  <c r="U77" i="1"/>
  <c r="P77" i="1"/>
  <c r="T77" i="1" s="1"/>
  <c r="L77" i="1" s="1"/>
  <c r="J77" i="1" s="1"/>
  <c r="M77" i="1"/>
  <c r="K77" i="1"/>
  <c r="AA76" i="1"/>
  <c r="U76" i="1"/>
  <c r="P76" i="1"/>
  <c r="Q76" i="1" s="1"/>
  <c r="M76" i="1"/>
  <c r="K76" i="1"/>
  <c r="AA75" i="1"/>
  <c r="P75" i="1" s="1"/>
  <c r="U75" i="1"/>
  <c r="M75" i="1"/>
  <c r="K75" i="1"/>
  <c r="AA74" i="1"/>
  <c r="P74" i="1" s="1"/>
  <c r="U74" i="1"/>
  <c r="M74" i="1" s="1"/>
  <c r="K74" i="1"/>
  <c r="AA73" i="1"/>
  <c r="P73" i="1" s="1"/>
  <c r="U73" i="1"/>
  <c r="M73" i="1" s="1"/>
  <c r="K73" i="1"/>
  <c r="AA72" i="1"/>
  <c r="P72" i="1" s="1"/>
  <c r="U72" i="1"/>
  <c r="M72" i="1" s="1"/>
  <c r="K72" i="1"/>
  <c r="AA71" i="1"/>
  <c r="P71" i="1" s="1"/>
  <c r="U71" i="1"/>
  <c r="M71" i="1" s="1"/>
  <c r="K71" i="1"/>
  <c r="AA70" i="1"/>
  <c r="U70" i="1"/>
  <c r="M70" i="1" s="1"/>
  <c r="L70" i="1" s="1"/>
  <c r="J70" i="1" s="1"/>
  <c r="P70" i="1"/>
  <c r="T70" i="1" s="1"/>
  <c r="K70" i="1"/>
  <c r="AA69" i="1"/>
  <c r="U69" i="1"/>
  <c r="P69" i="1"/>
  <c r="T69" i="1" s="1"/>
  <c r="M69" i="1"/>
  <c r="L69" i="1" s="1"/>
  <c r="J69" i="1" s="1"/>
  <c r="K69" i="1"/>
  <c r="AA68" i="1"/>
  <c r="U68" i="1"/>
  <c r="P68" i="1"/>
  <c r="T68" i="1" s="1"/>
  <c r="L68" i="1" s="1"/>
  <c r="J68" i="1" s="1"/>
  <c r="M68" i="1"/>
  <c r="K68" i="1"/>
  <c r="T83" i="1" l="1"/>
  <c r="Q83" i="1"/>
  <c r="L93" i="1"/>
  <c r="J93" i="1" s="1"/>
  <c r="L84" i="1"/>
  <c r="J84" i="1" s="1"/>
  <c r="T73" i="1"/>
  <c r="L73" i="1" s="1"/>
  <c r="J73" i="1" s="1"/>
  <c r="Q73" i="1"/>
  <c r="L74" i="1"/>
  <c r="J74" i="1" s="1"/>
  <c r="L91" i="1"/>
  <c r="J91" i="1" s="1"/>
  <c r="T91" i="1"/>
  <c r="Q91" i="1"/>
  <c r="L97" i="1"/>
  <c r="J97" i="1" s="1"/>
  <c r="T81" i="1"/>
  <c r="L81" i="1" s="1"/>
  <c r="J81" i="1" s="1"/>
  <c r="Q81" i="1"/>
  <c r="Q94" i="1"/>
  <c r="T94" i="1"/>
  <c r="L94" i="1" s="1"/>
  <c r="J94" i="1" s="1"/>
  <c r="Q74" i="1"/>
  <c r="T74" i="1"/>
  <c r="T93" i="1"/>
  <c r="Q93" i="1"/>
  <c r="Q84" i="1"/>
  <c r="T84" i="1"/>
  <c r="T71" i="1"/>
  <c r="L71" i="1" s="1"/>
  <c r="J71" i="1" s="1"/>
  <c r="Q71" i="1"/>
  <c r="L72" i="1"/>
  <c r="J72" i="1" s="1"/>
  <c r="L82" i="1"/>
  <c r="J82" i="1" s="1"/>
  <c r="T72" i="1"/>
  <c r="Q72" i="1"/>
  <c r="T75" i="1"/>
  <c r="L75" i="1" s="1"/>
  <c r="J75" i="1" s="1"/>
  <c r="Q75" i="1"/>
  <c r="T82" i="1"/>
  <c r="Q82" i="1"/>
  <c r="T85" i="1"/>
  <c r="L85" i="1" s="1"/>
  <c r="J85" i="1" s="1"/>
  <c r="Q85" i="1"/>
  <c r="T92" i="1"/>
  <c r="L92" i="1" s="1"/>
  <c r="J92" i="1" s="1"/>
  <c r="Q92" i="1"/>
  <c r="T95" i="1"/>
  <c r="L95" i="1" s="1"/>
  <c r="J95" i="1" s="1"/>
  <c r="Q95" i="1"/>
  <c r="L83" i="1"/>
  <c r="J83" i="1" s="1"/>
  <c r="T80" i="1"/>
  <c r="L80" i="1" s="1"/>
  <c r="J80" i="1" s="1"/>
  <c r="Q68" i="1"/>
  <c r="T86" i="1"/>
  <c r="L86" i="1" s="1"/>
  <c r="J86" i="1" s="1"/>
  <c r="Q78" i="1"/>
  <c r="Q87" i="1"/>
  <c r="T76" i="1"/>
  <c r="L76" i="1" s="1"/>
  <c r="J76" i="1" s="1"/>
  <c r="Q90" i="1"/>
  <c r="Q70" i="1"/>
  <c r="Q69" i="1"/>
  <c r="Q88" i="1"/>
  <c r="Q77" i="1"/>
  <c r="Q96" i="1"/>
  <c r="Q79" i="1"/>
  <c r="AA67" i="1"/>
  <c r="P67" i="1" s="1"/>
  <c r="U67" i="1"/>
  <c r="M67" i="1" s="1"/>
  <c r="K67" i="1"/>
  <c r="AA66" i="1"/>
  <c r="P66" i="1" s="1"/>
  <c r="U66" i="1"/>
  <c r="M66" i="1" s="1"/>
  <c r="K66" i="1"/>
  <c r="AA65" i="1"/>
  <c r="P65" i="1" s="1"/>
  <c r="U65" i="1"/>
  <c r="M65" i="1" s="1"/>
  <c r="K65" i="1"/>
  <c r="AA64" i="1"/>
  <c r="P64" i="1" s="1"/>
  <c r="U64" i="1"/>
  <c r="M64" i="1" s="1"/>
  <c r="K64" i="1"/>
  <c r="AA63" i="1"/>
  <c r="P63" i="1" s="1"/>
  <c r="U63" i="1"/>
  <c r="M63" i="1" s="1"/>
  <c r="K63" i="1"/>
  <c r="AA62" i="1"/>
  <c r="P62" i="1" s="1"/>
  <c r="U62" i="1"/>
  <c r="M62" i="1" s="1"/>
  <c r="K62" i="1"/>
  <c r="AA61" i="1"/>
  <c r="P61" i="1" s="1"/>
  <c r="U61" i="1"/>
  <c r="M61" i="1" s="1"/>
  <c r="K61" i="1"/>
  <c r="AA60" i="1"/>
  <c r="P60" i="1" s="1"/>
  <c r="U60" i="1"/>
  <c r="M60" i="1" s="1"/>
  <c r="K60" i="1"/>
  <c r="AA59" i="1"/>
  <c r="P59" i="1" s="1"/>
  <c r="U59" i="1"/>
  <c r="M59" i="1" s="1"/>
  <c r="K59" i="1"/>
  <c r="AA58" i="1"/>
  <c r="P58" i="1" s="1"/>
  <c r="U58" i="1"/>
  <c r="M58" i="1" s="1"/>
  <c r="K58" i="1"/>
  <c r="AA57" i="1"/>
  <c r="P57" i="1" s="1"/>
  <c r="T57" i="1" s="1"/>
  <c r="U57" i="1"/>
  <c r="M57" i="1" s="1"/>
  <c r="K57" i="1"/>
  <c r="AA56" i="1"/>
  <c r="U56" i="1"/>
  <c r="M56" i="1" s="1"/>
  <c r="P56" i="1"/>
  <c r="Q56" i="1" s="1"/>
  <c r="K56" i="1"/>
  <c r="AA55" i="1"/>
  <c r="P55" i="1" s="1"/>
  <c r="T55" i="1" s="1"/>
  <c r="U55" i="1"/>
  <c r="M55" i="1"/>
  <c r="K55" i="1"/>
  <c r="AA54" i="1"/>
  <c r="U54" i="1"/>
  <c r="M54" i="1" s="1"/>
  <c r="P54" i="1"/>
  <c r="Q54" i="1" s="1"/>
  <c r="K54" i="1"/>
  <c r="AA53" i="1"/>
  <c r="P53" i="1" s="1"/>
  <c r="U53" i="1"/>
  <c r="M53" i="1"/>
  <c r="K53" i="1"/>
  <c r="AA52" i="1"/>
  <c r="P52" i="1" s="1"/>
  <c r="U52" i="1"/>
  <c r="M52" i="1" s="1"/>
  <c r="K52" i="1"/>
  <c r="AA51" i="1"/>
  <c r="P51" i="1" s="1"/>
  <c r="U51" i="1"/>
  <c r="M51" i="1" s="1"/>
  <c r="K51" i="1"/>
  <c r="AA50" i="1"/>
  <c r="P50" i="1" s="1"/>
  <c r="U50" i="1"/>
  <c r="M50" i="1" s="1"/>
  <c r="K50" i="1"/>
  <c r="AA49" i="1"/>
  <c r="P49" i="1" s="1"/>
  <c r="U49" i="1"/>
  <c r="M49" i="1" s="1"/>
  <c r="K49" i="1"/>
  <c r="AA48" i="1"/>
  <c r="P48" i="1" s="1"/>
  <c r="U48" i="1"/>
  <c r="M48" i="1" s="1"/>
  <c r="K48" i="1"/>
  <c r="AA47" i="1"/>
  <c r="P47" i="1" s="1"/>
  <c r="U47" i="1"/>
  <c r="M47" i="1" s="1"/>
  <c r="K47" i="1"/>
  <c r="AA46" i="1"/>
  <c r="U46" i="1"/>
  <c r="P46" i="1"/>
  <c r="T46" i="1" s="1"/>
  <c r="M46" i="1"/>
  <c r="L46" i="1" s="1"/>
  <c r="J46" i="1" s="1"/>
  <c r="K46" i="1"/>
  <c r="AA45" i="1"/>
  <c r="P45" i="1" s="1"/>
  <c r="T45" i="1" s="1"/>
  <c r="U45" i="1"/>
  <c r="M45" i="1" s="1"/>
  <c r="L45" i="1" s="1"/>
  <c r="J45" i="1" s="1"/>
  <c r="K45" i="1"/>
  <c r="AA44" i="1"/>
  <c r="U44" i="1"/>
  <c r="P44" i="1"/>
  <c r="Q44" i="1" s="1"/>
  <c r="M44" i="1"/>
  <c r="K44" i="1"/>
  <c r="AA43" i="1"/>
  <c r="P43" i="1" s="1"/>
  <c r="U43" i="1"/>
  <c r="M43" i="1" s="1"/>
  <c r="K43" i="1"/>
  <c r="AA42" i="1"/>
  <c r="P42" i="1" s="1"/>
  <c r="U42" i="1"/>
  <c r="M42" i="1" s="1"/>
  <c r="K42" i="1"/>
  <c r="AA41" i="1"/>
  <c r="P41" i="1" s="1"/>
  <c r="U41" i="1"/>
  <c r="M41" i="1" s="1"/>
  <c r="K41" i="1"/>
  <c r="AA40" i="1"/>
  <c r="P40" i="1" s="1"/>
  <c r="U40" i="1"/>
  <c r="M40" i="1" s="1"/>
  <c r="K40" i="1"/>
  <c r="AA39" i="1"/>
  <c r="P39" i="1" s="1"/>
  <c r="U39" i="1"/>
  <c r="M39" i="1" s="1"/>
  <c r="K39" i="1"/>
  <c r="AA38" i="1"/>
  <c r="P38" i="1" s="1"/>
  <c r="U38" i="1"/>
  <c r="M38" i="1" s="1"/>
  <c r="K38" i="1"/>
  <c r="AA37" i="1"/>
  <c r="P37" i="1" s="1"/>
  <c r="U37" i="1"/>
  <c r="M37" i="1" s="1"/>
  <c r="K37" i="1"/>
  <c r="AA36" i="1"/>
  <c r="U36" i="1"/>
  <c r="P36" i="1"/>
  <c r="Q36" i="1" s="1"/>
  <c r="M36" i="1"/>
  <c r="K36" i="1"/>
  <c r="AA35" i="1"/>
  <c r="U35" i="1"/>
  <c r="M35" i="1" s="1"/>
  <c r="P35" i="1"/>
  <c r="T35" i="1" s="1"/>
  <c r="K35" i="1"/>
  <c r="AA34" i="1"/>
  <c r="U34" i="1"/>
  <c r="P34" i="1"/>
  <c r="Q34" i="1" s="1"/>
  <c r="M34" i="1"/>
  <c r="K34" i="1"/>
  <c r="AA33" i="1"/>
  <c r="P33" i="1" s="1"/>
  <c r="U33" i="1"/>
  <c r="M33" i="1"/>
  <c r="K33" i="1"/>
  <c r="AA32" i="1"/>
  <c r="P32" i="1" s="1"/>
  <c r="U32" i="1"/>
  <c r="M32" i="1" s="1"/>
  <c r="K32" i="1"/>
  <c r="AA31" i="1"/>
  <c r="P31" i="1" s="1"/>
  <c r="U31" i="1"/>
  <c r="M31" i="1" s="1"/>
  <c r="K31" i="1"/>
  <c r="AA30" i="1"/>
  <c r="P30" i="1" s="1"/>
  <c r="U30" i="1"/>
  <c r="M30" i="1" s="1"/>
  <c r="K30" i="1"/>
  <c r="AA29" i="1"/>
  <c r="P29" i="1" s="1"/>
  <c r="U29" i="1"/>
  <c r="M29" i="1" s="1"/>
  <c r="K29" i="1"/>
  <c r="AA28" i="1"/>
  <c r="P28" i="1" s="1"/>
  <c r="U28" i="1"/>
  <c r="M28" i="1" s="1"/>
  <c r="K28" i="1"/>
  <c r="AA27" i="1"/>
  <c r="U27" i="1"/>
  <c r="M27" i="1" s="1"/>
  <c r="P27" i="1"/>
  <c r="T27" i="1" s="1"/>
  <c r="K27" i="1"/>
  <c r="AA26" i="1"/>
  <c r="U26" i="1"/>
  <c r="P26" i="1"/>
  <c r="T26" i="1" s="1"/>
  <c r="M26" i="1"/>
  <c r="L26" i="1" s="1"/>
  <c r="K26" i="1"/>
  <c r="AA25" i="1"/>
  <c r="P25" i="1" s="1"/>
  <c r="T25" i="1" s="1"/>
  <c r="U25" i="1"/>
  <c r="M25" i="1"/>
  <c r="K25" i="1"/>
  <c r="AA24" i="1"/>
  <c r="U24" i="1"/>
  <c r="P24" i="1"/>
  <c r="Q24" i="1" s="1"/>
  <c r="M24" i="1"/>
  <c r="K24" i="1"/>
  <c r="AA23" i="1"/>
  <c r="P23" i="1" s="1"/>
  <c r="U23" i="1"/>
  <c r="M23" i="1"/>
  <c r="K23" i="1"/>
  <c r="AA22" i="1"/>
  <c r="P22" i="1" s="1"/>
  <c r="U22" i="1"/>
  <c r="M22" i="1" s="1"/>
  <c r="K22" i="1"/>
  <c r="AA21" i="1"/>
  <c r="P21" i="1" s="1"/>
  <c r="U21" i="1"/>
  <c r="M21" i="1" s="1"/>
  <c r="K21" i="1"/>
  <c r="AA20" i="1"/>
  <c r="P20" i="1" s="1"/>
  <c r="U20" i="1"/>
  <c r="M20" i="1" s="1"/>
  <c r="K20" i="1"/>
  <c r="AA19" i="1"/>
  <c r="P19" i="1" s="1"/>
  <c r="U19" i="1"/>
  <c r="M19" i="1" s="1"/>
  <c r="K19" i="1"/>
  <c r="AA18" i="1"/>
  <c r="P18" i="1" s="1"/>
  <c r="U18" i="1"/>
  <c r="M18" i="1" s="1"/>
  <c r="K18" i="1"/>
  <c r="AA17" i="1"/>
  <c r="U17" i="1"/>
  <c r="M17" i="1" s="1"/>
  <c r="P17" i="1"/>
  <c r="T17" i="1" s="1"/>
  <c r="K17" i="1"/>
  <c r="AA16" i="1"/>
  <c r="U16" i="1"/>
  <c r="P16" i="1"/>
  <c r="T16" i="1" s="1"/>
  <c r="M16" i="1"/>
  <c r="L16" i="1" s="1"/>
  <c r="K16" i="1"/>
  <c r="AA15" i="1"/>
  <c r="P15" i="1" s="1"/>
  <c r="T15" i="1" s="1"/>
  <c r="U15" i="1"/>
  <c r="M15" i="1" s="1"/>
  <c r="L15" i="1" s="1"/>
  <c r="J15" i="1" s="1"/>
  <c r="K15" i="1"/>
  <c r="AA14" i="1"/>
  <c r="U14" i="1"/>
  <c r="P14" i="1"/>
  <c r="Q14" i="1" s="1"/>
  <c r="M14" i="1"/>
  <c r="K14" i="1"/>
  <c r="AA13" i="1"/>
  <c r="P13" i="1" s="1"/>
  <c r="U13" i="1"/>
  <c r="M13" i="1" s="1"/>
  <c r="K13" i="1"/>
  <c r="AA12" i="1"/>
  <c r="P12" i="1" s="1"/>
  <c r="U12" i="1"/>
  <c r="M12" i="1" s="1"/>
  <c r="K12" i="1"/>
  <c r="AA11" i="1"/>
  <c r="P11" i="1" s="1"/>
  <c r="U11" i="1"/>
  <c r="M11" i="1" s="1"/>
  <c r="K11" i="1"/>
  <c r="AA10" i="1"/>
  <c r="P10" i="1" s="1"/>
  <c r="U10" i="1"/>
  <c r="M10" i="1" s="1"/>
  <c r="K10" i="1"/>
  <c r="AA9" i="1"/>
  <c r="P9" i="1" s="1"/>
  <c r="U9" i="1"/>
  <c r="M9" i="1" s="1"/>
  <c r="K9" i="1"/>
  <c r="AA8" i="1"/>
  <c r="P8" i="1" s="1"/>
  <c r="U8" i="1"/>
  <c r="M8" i="1" s="1"/>
  <c r="K8" i="1"/>
  <c r="AA7" i="1"/>
  <c r="U7" i="1"/>
  <c r="M7" i="1" s="1"/>
  <c r="P7" i="1"/>
  <c r="Q7" i="1" s="1"/>
  <c r="K7" i="1"/>
  <c r="AA6" i="1"/>
  <c r="P6" i="1" s="1"/>
  <c r="Q6" i="1" s="1"/>
  <c r="U6" i="1"/>
  <c r="M6" i="1" s="1"/>
  <c r="K6" i="1"/>
  <c r="AA5" i="1"/>
  <c r="U5" i="1"/>
  <c r="P5" i="1"/>
  <c r="Q5" i="1" s="1"/>
  <c r="M5" i="1"/>
  <c r="K5" i="1"/>
  <c r="AA4" i="1"/>
  <c r="P4" i="1" s="1"/>
  <c r="T4" i="1" s="1"/>
  <c r="U4" i="1"/>
  <c r="M4" i="1" s="1"/>
  <c r="K4" i="1"/>
  <c r="AA3" i="1"/>
  <c r="P3" i="1" s="1"/>
  <c r="U3" i="1"/>
  <c r="M3" i="1"/>
  <c r="K3" i="1"/>
  <c r="T37" i="1" l="1"/>
  <c r="Q37" i="1"/>
  <c r="T47" i="1"/>
  <c r="Q47" i="1"/>
  <c r="L4" i="1"/>
  <c r="J4" i="1" s="1"/>
  <c r="L25" i="1"/>
  <c r="J25" i="1" s="1"/>
  <c r="L47" i="1"/>
  <c r="J47" i="1" s="1"/>
  <c r="L37" i="1"/>
  <c r="J37" i="1" s="1"/>
  <c r="Q27" i="1"/>
  <c r="Q17" i="1"/>
  <c r="J26" i="1"/>
  <c r="J16" i="1"/>
  <c r="T40" i="1"/>
  <c r="Q40" i="1"/>
  <c r="T43" i="1"/>
  <c r="L43" i="1" s="1"/>
  <c r="J43" i="1" s="1"/>
  <c r="Q43" i="1"/>
  <c r="T61" i="1"/>
  <c r="Q61" i="1"/>
  <c r="L20" i="1"/>
  <c r="J20" i="1" s="1"/>
  <c r="L27" i="1"/>
  <c r="J27" i="1" s="1"/>
  <c r="T30" i="1"/>
  <c r="L30" i="1" s="1"/>
  <c r="J30" i="1" s="1"/>
  <c r="Q30" i="1"/>
  <c r="T33" i="1"/>
  <c r="L33" i="1" s="1"/>
  <c r="J33" i="1" s="1"/>
  <c r="Q33" i="1"/>
  <c r="L56" i="1"/>
  <c r="J56" i="1" s="1"/>
  <c r="T58" i="1"/>
  <c r="Q58" i="1"/>
  <c r="L65" i="1"/>
  <c r="J65" i="1" s="1"/>
  <c r="L61" i="1"/>
  <c r="J61" i="1" s="1"/>
  <c r="T23" i="1"/>
  <c r="L23" i="1" s="1"/>
  <c r="J23" i="1" s="1"/>
  <c r="Q23" i="1"/>
  <c r="T53" i="1"/>
  <c r="L53" i="1" s="1"/>
  <c r="J53" i="1" s="1"/>
  <c r="Q53" i="1"/>
  <c r="Q64" i="1"/>
  <c r="T64" i="1"/>
  <c r="L64" i="1" s="1"/>
  <c r="J64" i="1" s="1"/>
  <c r="Q9" i="1"/>
  <c r="T9" i="1"/>
  <c r="L9" i="1" s="1"/>
  <c r="J9" i="1" s="1"/>
  <c r="L58" i="1"/>
  <c r="J58" i="1" s="1"/>
  <c r="T20" i="1"/>
  <c r="Q20" i="1"/>
  <c r="T10" i="1"/>
  <c r="L10" i="1" s="1"/>
  <c r="J10" i="1" s="1"/>
  <c r="Q10" i="1"/>
  <c r="T31" i="1"/>
  <c r="L31" i="1" s="1"/>
  <c r="J31" i="1" s="1"/>
  <c r="Q31" i="1"/>
  <c r="L52" i="1"/>
  <c r="J52" i="1" s="1"/>
  <c r="T11" i="1"/>
  <c r="Q11" i="1"/>
  <c r="T18" i="1"/>
  <c r="L18" i="1" s="1"/>
  <c r="J18" i="1" s="1"/>
  <c r="Q18" i="1"/>
  <c r="L39" i="1"/>
  <c r="J39" i="1" s="1"/>
  <c r="T42" i="1"/>
  <c r="L42" i="1" s="1"/>
  <c r="J42" i="1" s="1"/>
  <c r="Q42" i="1"/>
  <c r="T49" i="1"/>
  <c r="L49" i="1" s="1"/>
  <c r="J49" i="1" s="1"/>
  <c r="Q49" i="1"/>
  <c r="L55" i="1"/>
  <c r="J55" i="1" s="1"/>
  <c r="T63" i="1"/>
  <c r="L63" i="1" s="1"/>
  <c r="J63" i="1" s="1"/>
  <c r="Q63" i="1"/>
  <c r="T50" i="1"/>
  <c r="L50" i="1" s="1"/>
  <c r="J50" i="1" s="1"/>
  <c r="Q50" i="1"/>
  <c r="L17" i="1"/>
  <c r="J17" i="1" s="1"/>
  <c r="T51" i="1"/>
  <c r="L51" i="1" s="1"/>
  <c r="J51" i="1" s="1"/>
  <c r="Q51" i="1"/>
  <c r="T13" i="1"/>
  <c r="L13" i="1" s="1"/>
  <c r="J13" i="1" s="1"/>
  <c r="Q13" i="1"/>
  <c r="L36" i="1"/>
  <c r="J36" i="1" s="1"/>
  <c r="T41" i="1"/>
  <c r="L41" i="1" s="1"/>
  <c r="J41" i="1" s="1"/>
  <c r="Q41" i="1"/>
  <c r="T48" i="1"/>
  <c r="L48" i="1" s="1"/>
  <c r="J48" i="1" s="1"/>
  <c r="Q48" i="1"/>
  <c r="T62" i="1"/>
  <c r="L62" i="1" s="1"/>
  <c r="J62" i="1" s="1"/>
  <c r="Q62" i="1"/>
  <c r="T38" i="1"/>
  <c r="L38" i="1" s="1"/>
  <c r="J38" i="1" s="1"/>
  <c r="Q38" i="1"/>
  <c r="T59" i="1"/>
  <c r="L59" i="1" s="1"/>
  <c r="J59" i="1" s="1"/>
  <c r="Q59" i="1"/>
  <c r="L11" i="1"/>
  <c r="J11" i="1" s="1"/>
  <c r="T21" i="1"/>
  <c r="Q21" i="1"/>
  <c r="T52" i="1"/>
  <c r="Q52" i="1"/>
  <c r="T66" i="1"/>
  <c r="L66" i="1" s="1"/>
  <c r="J66" i="1" s="1"/>
  <c r="Q66" i="1"/>
  <c r="T8" i="1"/>
  <c r="L8" i="1" s="1"/>
  <c r="J8" i="1" s="1"/>
  <c r="Q8" i="1"/>
  <c r="T32" i="1"/>
  <c r="L32" i="1" s="1"/>
  <c r="J32" i="1" s="1"/>
  <c r="Q32" i="1"/>
  <c r="T39" i="1"/>
  <c r="Q39" i="1"/>
  <c r="L57" i="1"/>
  <c r="J57" i="1" s="1"/>
  <c r="T60" i="1"/>
  <c r="L60" i="1" s="1"/>
  <c r="J60" i="1" s="1"/>
  <c r="Q60" i="1"/>
  <c r="T12" i="1"/>
  <c r="L12" i="1" s="1"/>
  <c r="J12" i="1" s="1"/>
  <c r="Q12" i="1"/>
  <c r="T19" i="1"/>
  <c r="L19" i="1" s="1"/>
  <c r="J19" i="1" s="1"/>
  <c r="Q19" i="1"/>
  <c r="L40" i="1"/>
  <c r="J40" i="1" s="1"/>
  <c r="T65" i="1"/>
  <c r="Q65" i="1"/>
  <c r="L21" i="1"/>
  <c r="J21" i="1" s="1"/>
  <c r="T3" i="1"/>
  <c r="L3" i="1" s="1"/>
  <c r="J3" i="1" s="1"/>
  <c r="Q3" i="1"/>
  <c r="T28" i="1"/>
  <c r="L28" i="1" s="1"/>
  <c r="J28" i="1" s="1"/>
  <c r="Q28" i="1"/>
  <c r="T22" i="1"/>
  <c r="L22" i="1" s="1"/>
  <c r="J22" i="1" s="1"/>
  <c r="Q22" i="1"/>
  <c r="T29" i="1"/>
  <c r="L29" i="1" s="1"/>
  <c r="J29" i="1" s="1"/>
  <c r="Q29" i="1"/>
  <c r="L35" i="1"/>
  <c r="J35" i="1" s="1"/>
  <c r="T67" i="1"/>
  <c r="L67" i="1" s="1"/>
  <c r="J67" i="1" s="1"/>
  <c r="Q67" i="1"/>
  <c r="T7" i="1"/>
  <c r="L7" i="1" s="1"/>
  <c r="J7" i="1" s="1"/>
  <c r="Q16" i="1"/>
  <c r="Q26" i="1"/>
  <c r="Q55" i="1"/>
  <c r="T56" i="1"/>
  <c r="Q4" i="1"/>
  <c r="T5" i="1"/>
  <c r="L5" i="1" s="1"/>
  <c r="J5" i="1" s="1"/>
  <c r="T14" i="1"/>
  <c r="L14" i="1" s="1"/>
  <c r="J14" i="1" s="1"/>
  <c r="T24" i="1"/>
  <c r="L24" i="1" s="1"/>
  <c r="J24" i="1" s="1"/>
  <c r="T34" i="1"/>
  <c r="L34" i="1" s="1"/>
  <c r="J34" i="1" s="1"/>
  <c r="T44" i="1"/>
  <c r="L44" i="1" s="1"/>
  <c r="J44" i="1" s="1"/>
  <c r="T54" i="1"/>
  <c r="L54" i="1" s="1"/>
  <c r="J54" i="1" s="1"/>
  <c r="T6" i="1"/>
  <c r="L6" i="1" s="1"/>
  <c r="J6" i="1" s="1"/>
  <c r="Q25" i="1"/>
  <c r="Q35" i="1"/>
  <c r="T36" i="1"/>
  <c r="Q57" i="1"/>
  <c r="Q46" i="1"/>
  <c r="Q15" i="1"/>
  <c r="Q45" i="1"/>
</calcChain>
</file>

<file path=xl/sharedStrings.xml><?xml version="1.0" encoding="utf-8"?>
<sst xmlns="http://schemas.openxmlformats.org/spreadsheetml/2006/main" count="6908" uniqueCount="2104">
  <si>
    <t>SYS</t>
  </si>
  <si>
    <t>USERDEF</t>
  </si>
  <si>
    <t>PORO</t>
  </si>
  <si>
    <t>SENSOR</t>
  </si>
  <si>
    <t>MATCH</t>
  </si>
  <si>
    <t>STABILITY</t>
  </si>
  <si>
    <t>P_CONFIG</t>
  </si>
  <si>
    <t>SENSOR_V</t>
  </si>
  <si>
    <t>USERCAL</t>
  </si>
  <si>
    <t>META</t>
  </si>
  <si>
    <t>Obs#</t>
  </si>
  <si>
    <t>Time</t>
  </si>
  <si>
    <t>Date</t>
  </si>
  <si>
    <t>configName</t>
  </si>
  <si>
    <t>configAuthor</t>
  </si>
  <si>
    <t>remark</t>
  </si>
  <si>
    <t>Population</t>
  </si>
  <si>
    <t>Plant</t>
  </si>
  <si>
    <t>Top or Bottom</t>
  </si>
  <si>
    <t>gsw</t>
  </si>
  <si>
    <t>gbw</t>
  </si>
  <si>
    <t>gtw</t>
  </si>
  <si>
    <t>E_apparent</t>
  </si>
  <si>
    <t>VPcham</t>
  </si>
  <si>
    <t>VPref</t>
  </si>
  <si>
    <t>VPleaf</t>
  </si>
  <si>
    <t>VPDleaf</t>
  </si>
  <si>
    <t>H2O_r</t>
  </si>
  <si>
    <t>H2O_s</t>
  </si>
  <si>
    <t>H2O_leaf</t>
  </si>
  <si>
    <t>leaf_area</t>
  </si>
  <si>
    <t>leaf_width</t>
  </si>
  <si>
    <t>rh_s</t>
  </si>
  <si>
    <t>rh_r</t>
  </si>
  <si>
    <t>Tref</t>
  </si>
  <si>
    <t>Tmeas</t>
  </si>
  <si>
    <t>Tleaf</t>
  </si>
  <si>
    <t>P_atm</t>
  </si>
  <si>
    <t>flow</t>
  </si>
  <si>
    <t>flow_s</t>
  </si>
  <si>
    <t>leak_pct</t>
  </si>
  <si>
    <t>Qamb</t>
  </si>
  <si>
    <t>batt</t>
  </si>
  <si>
    <t>match_time</t>
  </si>
  <si>
    <t>match_date</t>
  </si>
  <si>
    <t>rh_adj</t>
  </si>
  <si>
    <t>type</t>
  </si>
  <si>
    <t>gsw1sec</t>
  </si>
  <si>
    <t>gsw2sec</t>
  </si>
  <si>
    <t>gsw4sec</t>
  </si>
  <si>
    <t>flr1sec</t>
  </si>
  <si>
    <t>flr2sec</t>
  </si>
  <si>
    <t>flr4sec</t>
  </si>
  <si>
    <t>auto</t>
  </si>
  <si>
    <t>flow_set</t>
  </si>
  <si>
    <t>gsw_limit</t>
  </si>
  <si>
    <t>gsw_period</t>
  </si>
  <si>
    <t>aw</t>
  </si>
  <si>
    <t>Bla</t>
  </si>
  <si>
    <t>Blb</t>
  </si>
  <si>
    <t>Blc</t>
  </si>
  <si>
    <t>Bld</t>
  </si>
  <si>
    <t>Ble</t>
  </si>
  <si>
    <t>chamber</t>
  </si>
  <si>
    <t>v_humA</t>
  </si>
  <si>
    <t>v_humB</t>
  </si>
  <si>
    <t>v_flowIn</t>
  </si>
  <si>
    <t>v_flowOut</t>
  </si>
  <si>
    <t>v_temp</t>
  </si>
  <si>
    <t>v_irt</t>
  </si>
  <si>
    <t>v_pres</t>
  </si>
  <si>
    <t>v_par</t>
  </si>
  <si>
    <t>v_F</t>
  </si>
  <si>
    <t>i_LED</t>
  </si>
  <si>
    <t>b_rhr</t>
  </si>
  <si>
    <t>m_rhr</t>
  </si>
  <si>
    <t>span_rhr</t>
  </si>
  <si>
    <t>b_rhs</t>
  </si>
  <si>
    <t>m_rhs</t>
  </si>
  <si>
    <t>span_rhs</t>
  </si>
  <si>
    <t>z_flowIn</t>
  </si>
  <si>
    <t>z_flowOut</t>
  </si>
  <si>
    <t>z_quantum</t>
  </si>
  <si>
    <t>z_flr</t>
  </si>
  <si>
    <t>flashId</t>
  </si>
  <si>
    <t>lciSerNum</t>
  </si>
  <si>
    <t>lcpSerNum</t>
  </si>
  <si>
    <t>lcfSerNum</t>
  </si>
  <si>
    <t>lcrhSerNum</t>
  </si>
  <si>
    <t>version</t>
  </si>
  <si>
    <t>configUpdatedAt</t>
  </si>
  <si>
    <t/>
  </si>
  <si>
    <t>1</t>
  </si>
  <si>
    <t>12:10:22</t>
  </si>
  <si>
    <t>2025-03-28</t>
  </si>
  <si>
    <t>Petal_2025_low</t>
  </si>
  <si>
    <t>glb and ks</t>
  </si>
  <si>
    <t>1.237689</t>
  </si>
  <si>
    <t>1.236726</t>
  </si>
  <si>
    <t>12.195572</t>
  </si>
  <si>
    <t>12.205070</t>
  </si>
  <si>
    <t>7.500000</t>
  </si>
  <si>
    <t>56.32</t>
  </si>
  <si>
    <t>56.28</t>
  </si>
  <si>
    <t>18.94</t>
  </si>
  <si>
    <t>18.43</t>
  </si>
  <si>
    <t>101.41</t>
  </si>
  <si>
    <t>79.9</t>
  </si>
  <si>
    <t>79.8</t>
  </si>
  <si>
    <t>0.1</t>
  </si>
  <si>
    <t>164</t>
  </si>
  <si>
    <t>4.141</t>
  </si>
  <si>
    <t>12:10:06</t>
  </si>
  <si>
    <t>-0.57</t>
  </si>
  <si>
    <t>-0.000</t>
  </si>
  <si>
    <t>-0.001</t>
  </si>
  <si>
    <t>-0.003</t>
  </si>
  <si>
    <t>-0.017</t>
  </si>
  <si>
    <t>-0.033</t>
  </si>
  <si>
    <t>-0.079</t>
  </si>
  <si>
    <t>75</t>
  </si>
  <si>
    <t>0.001</t>
  </si>
  <si>
    <t>2.000000</t>
  </si>
  <si>
    <t>0.058905</t>
  </si>
  <si>
    <t>0.000000</t>
  </si>
  <si>
    <t>0.029230</t>
  </si>
  <si>
    <t>-0.000068</t>
  </si>
  <si>
    <t>standard</t>
  </si>
  <si>
    <t>2.490726</t>
  </si>
  <si>
    <t>2.529711</t>
  </si>
  <si>
    <t>1.062626</t>
  </si>
  <si>
    <t>0.757644</t>
  </si>
  <si>
    <t>0.347634</t>
  </si>
  <si>
    <t>-0.004699</t>
  </si>
  <si>
    <t>0.049523</t>
  </si>
  <si>
    <t>0.251111</t>
  </si>
  <si>
    <t>48.052311</t>
  </si>
  <si>
    <t>0.000142</t>
  </si>
  <si>
    <t>2.400461</t>
  </si>
  <si>
    <t>-0.000053</t>
  </si>
  <si>
    <t>1.000000</t>
  </si>
  <si>
    <t>2.435166</t>
  </si>
  <si>
    <t>-0.000058</t>
  </si>
  <si>
    <t>0.601058</t>
  </si>
  <si>
    <t>0.603298</t>
  </si>
  <si>
    <t>0.107219</t>
  </si>
  <si>
    <t>PFA-00225</t>
  </si>
  <si>
    <t>PSA-00237</t>
  </si>
  <si>
    <t>RHS-00303</t>
  </si>
  <si>
    <t>3.0.0</t>
  </si>
  <si>
    <t>2025-03-08T00:27:09.674Z</t>
  </si>
  <si>
    <t>2</t>
  </si>
  <si>
    <t>12:10:38</t>
  </si>
  <si>
    <t>1.248865</t>
  </si>
  <si>
    <t>1.247551</t>
  </si>
  <si>
    <t>12.302202</t>
  </si>
  <si>
    <t>12.315165</t>
  </si>
  <si>
    <t>56.76</t>
  </si>
  <si>
    <t>56.70</t>
  </si>
  <si>
    <t>18.96</t>
  </si>
  <si>
    <t>19.00</t>
  </si>
  <si>
    <t>79.7</t>
  </si>
  <si>
    <t>79.2</t>
  </si>
  <si>
    <t>0.6</t>
  </si>
  <si>
    <t>20</t>
  </si>
  <si>
    <t>4.134</t>
  </si>
  <si>
    <t>0.000</t>
  </si>
  <si>
    <t>-9999.000</t>
  </si>
  <si>
    <t>-0.016</t>
  </si>
  <si>
    <t>-0.026</t>
  </si>
  <si>
    <t>2.491302</t>
  </si>
  <si>
    <t>2.530333</t>
  </si>
  <si>
    <t>1.060964</t>
  </si>
  <si>
    <t>0.756269</t>
  </si>
  <si>
    <t>0.347351</t>
  </si>
  <si>
    <t>0.001472</t>
  </si>
  <si>
    <t>0.050987</t>
  </si>
  <si>
    <t>0.124378</t>
  </si>
  <si>
    <t>47.568439</t>
  </si>
  <si>
    <t>0.000135</t>
  </si>
  <si>
    <t>12:21:15</t>
  </si>
  <si>
    <t>Top</t>
  </si>
  <si>
    <t>1.269975</t>
  </si>
  <si>
    <t>1.269973</t>
  </si>
  <si>
    <t>12.524943</t>
  </si>
  <si>
    <t>12.524961</t>
  </si>
  <si>
    <t>57.45</t>
  </si>
  <si>
    <t>19.04</t>
  </si>
  <si>
    <t>17.14</t>
  </si>
  <si>
    <t>101.40</t>
  </si>
  <si>
    <t>79.5</t>
  </si>
  <si>
    <t>0.2</t>
  </si>
  <si>
    <t>180</t>
  </si>
  <si>
    <t>4.132</t>
  </si>
  <si>
    <t>12:19:42</t>
  </si>
  <si>
    <t>-0.44</t>
  </si>
  <si>
    <t>-0.013</t>
  </si>
  <si>
    <t>-0.024</t>
  </si>
  <si>
    <t>2.492319</t>
  </si>
  <si>
    <t>2.531106</t>
  </si>
  <si>
    <t>1.061440</t>
  </si>
  <si>
    <t>0.757073</t>
  </si>
  <si>
    <t>0.346308</t>
  </si>
  <si>
    <t>-0.019909</t>
  </si>
  <si>
    <t>0.140822</t>
  </si>
  <si>
    <t>0.264602</t>
  </si>
  <si>
    <t>64.412354</t>
  </si>
  <si>
    <t>0.000134</t>
  </si>
  <si>
    <t>12:21:34</t>
  </si>
  <si>
    <t>1.268845</t>
  </si>
  <si>
    <t>1.266219</t>
  </si>
  <si>
    <t>12.488295</t>
  </si>
  <si>
    <t>12.514186</t>
  </si>
  <si>
    <t>57.64</t>
  </si>
  <si>
    <t>57.52</t>
  </si>
  <si>
    <t>18.97</t>
  </si>
  <si>
    <t>17.32</t>
  </si>
  <si>
    <t>101.39</t>
  </si>
  <si>
    <t>79.0</t>
  </si>
  <si>
    <t>80.0</t>
  </si>
  <si>
    <t>-1.3</t>
  </si>
  <si>
    <t>80</t>
  </si>
  <si>
    <t>4.123</t>
  </si>
  <si>
    <t>-0.009</t>
  </si>
  <si>
    <t>-0.023</t>
  </si>
  <si>
    <t>-0.052</t>
  </si>
  <si>
    <t>2.492435</t>
  </si>
  <si>
    <t>2.531398</t>
  </si>
  <si>
    <t>1.056507</t>
  </si>
  <si>
    <t>0.758120</t>
  </si>
  <si>
    <t>0.347254</t>
  </si>
  <si>
    <t>-0.017229</t>
  </si>
  <si>
    <t>0.142180</t>
  </si>
  <si>
    <t>0.177699</t>
  </si>
  <si>
    <t>63.912392</t>
  </si>
  <si>
    <t>0.000133</t>
  </si>
  <si>
    <t>3</t>
  </si>
  <si>
    <t>12:31:42</t>
  </si>
  <si>
    <t>1.255998</t>
  </si>
  <si>
    <t>1.255967</t>
  </si>
  <si>
    <t>12.381442</t>
  </si>
  <si>
    <t>12.381747</t>
  </si>
  <si>
    <t>55.77</t>
  </si>
  <si>
    <t>19.34</t>
  </si>
  <si>
    <t>18.32</t>
  </si>
  <si>
    <t>101.44</t>
  </si>
  <si>
    <t>79.4</t>
  </si>
  <si>
    <t>-0.6</t>
  </si>
  <si>
    <t>1304</t>
  </si>
  <si>
    <t>4.122</t>
  </si>
  <si>
    <t>12:31:32</t>
  </si>
  <si>
    <t>-0.45</t>
  </si>
  <si>
    <t>-0.008</t>
  </si>
  <si>
    <t>2.489929</t>
  </si>
  <si>
    <t>2.528647</t>
  </si>
  <si>
    <t>1.059145</t>
  </si>
  <si>
    <t>0.757752</t>
  </si>
  <si>
    <t>0.342175</t>
  </si>
  <si>
    <t>-0.010379</t>
  </si>
  <si>
    <t>0.186324</t>
  </si>
  <si>
    <t>1.250014</t>
  </si>
  <si>
    <t>58.365940</t>
  </si>
  <si>
    <t>4</t>
  </si>
  <si>
    <t>12:31:57</t>
  </si>
  <si>
    <t>1.253970</t>
  </si>
  <si>
    <t>1.251956</t>
  </si>
  <si>
    <t>12.342419</t>
  </si>
  <si>
    <t>12.362269</t>
  </si>
  <si>
    <t>55.68</t>
  </si>
  <si>
    <t>55.59</t>
  </si>
  <si>
    <t>18.71</t>
  </si>
  <si>
    <t>79.6</t>
  </si>
  <si>
    <t>0.5</t>
  </si>
  <si>
    <t>222</t>
  </si>
  <si>
    <t>4.118</t>
  </si>
  <si>
    <t>-0.007</t>
  </si>
  <si>
    <t>2.489684</t>
  </si>
  <si>
    <t>2.528519</t>
  </si>
  <si>
    <t>1.063212</t>
  </si>
  <si>
    <t>0.757273</t>
  </si>
  <si>
    <t>0.342179</t>
  </si>
  <si>
    <t>-0.006039</t>
  </si>
  <si>
    <t>0.187256</t>
  </si>
  <si>
    <t>0.301427</t>
  </si>
  <si>
    <t>58.242916</t>
  </si>
  <si>
    <t>5</t>
  </si>
  <si>
    <t>12:34:51</t>
  </si>
  <si>
    <t>1.272307</t>
  </si>
  <si>
    <t>1.258115</t>
  </si>
  <si>
    <t>12.403010</t>
  </si>
  <si>
    <t>12.542920</t>
  </si>
  <si>
    <t>55.88</t>
  </si>
  <si>
    <t>55.26</t>
  </si>
  <si>
    <t>19.51</t>
  </si>
  <si>
    <t>20.15</t>
  </si>
  <si>
    <t>79.3</t>
  </si>
  <si>
    <t>-0.8</t>
  </si>
  <si>
    <t>986</t>
  </si>
  <si>
    <t>4.119</t>
  </si>
  <si>
    <t>-0.002</t>
  </si>
  <si>
    <t>-0.004</t>
  </si>
  <si>
    <t>2.489184</t>
  </si>
  <si>
    <t>2.528767</t>
  </si>
  <si>
    <t>1.058283</t>
  </si>
  <si>
    <t>0.757897</t>
  </si>
  <si>
    <t>0.339778</t>
  </si>
  <si>
    <t>0.008073</t>
  </si>
  <si>
    <t>0.198165</t>
  </si>
  <si>
    <t>0.971996</t>
  </si>
  <si>
    <t>57.009815</t>
  </si>
  <si>
    <t>6</t>
  </si>
  <si>
    <t>12:35:06</t>
  </si>
  <si>
    <t>1.272231</t>
  </si>
  <si>
    <t>1.266070</t>
  </si>
  <si>
    <t>12.485931</t>
  </si>
  <si>
    <t>12.546688</t>
  </si>
  <si>
    <t>55.67</t>
  </si>
  <si>
    <t>55.40</t>
  </si>
  <si>
    <t>19.57</t>
  </si>
  <si>
    <t>20.53</t>
  </si>
  <si>
    <t>-0.3</t>
  </si>
  <si>
    <t>1243</t>
  </si>
  <si>
    <t>4.114</t>
  </si>
  <si>
    <t>2.489364</t>
  </si>
  <si>
    <t>2.528446</t>
  </si>
  <si>
    <t>1.060683</t>
  </si>
  <si>
    <t>0.757716</t>
  </si>
  <si>
    <t>0.338951</t>
  </si>
  <si>
    <t>0.011733</t>
  </si>
  <si>
    <t>0.199187</t>
  </si>
  <si>
    <t>1.196906</t>
  </si>
  <si>
    <t>56.919334</t>
  </si>
  <si>
    <t>0.000141</t>
  </si>
  <si>
    <t>7</t>
  </si>
  <si>
    <t>12:41:21</t>
  </si>
  <si>
    <t>1.272301</t>
  </si>
  <si>
    <t>1.270175</t>
  </si>
  <si>
    <t>12.522465</t>
  </si>
  <si>
    <t>12.543423</t>
  </si>
  <si>
    <t>55.57</t>
  </si>
  <si>
    <t>55.48</t>
  </si>
  <si>
    <t>19.60</t>
  </si>
  <si>
    <t>19.56</t>
  </si>
  <si>
    <t>101.43</t>
  </si>
  <si>
    <t>-0.7</t>
  </si>
  <si>
    <t>481</t>
  </si>
  <si>
    <t>2.489468</t>
  </si>
  <si>
    <t>2.528300</t>
  </si>
  <si>
    <t>1.059395</t>
  </si>
  <si>
    <t>0.757978</t>
  </si>
  <si>
    <t>0.338558</t>
  </si>
  <si>
    <t>0.000438</t>
  </si>
  <si>
    <t>0.221718</t>
  </si>
  <si>
    <t>0.528780</t>
  </si>
  <si>
    <t>54.555416</t>
  </si>
  <si>
    <t>0.000143</t>
  </si>
  <si>
    <t>8</t>
  </si>
  <si>
    <t>12:42:12</t>
  </si>
  <si>
    <t>1.274188</t>
  </si>
  <si>
    <t>1.273176</t>
  </si>
  <si>
    <t>12.552570</t>
  </si>
  <si>
    <t>12.562547</t>
  </si>
  <si>
    <t>55.42</t>
  </si>
  <si>
    <t>55.38</t>
  </si>
  <si>
    <t>19.67</t>
  </si>
  <si>
    <t>19.76</t>
  </si>
  <si>
    <t>193</t>
  </si>
  <si>
    <t>4.108</t>
  </si>
  <si>
    <t>12:41:49</t>
  </si>
  <si>
    <t>-0.48</t>
  </si>
  <si>
    <t>2.489311</t>
  </si>
  <si>
    <t>2.528114</t>
  </si>
  <si>
    <t>1.061482</t>
  </si>
  <si>
    <t>0.757213</t>
  </si>
  <si>
    <t>0.337639</t>
  </si>
  <si>
    <t>0.001970</t>
  </si>
  <si>
    <t>0.225111</t>
  </si>
  <si>
    <t>0.276165</t>
  </si>
  <si>
    <t>54.393410</t>
  </si>
  <si>
    <t>0.000137</t>
  </si>
  <si>
    <t>9</t>
  </si>
  <si>
    <t>12:47:56</t>
  </si>
  <si>
    <t>1.273085</t>
  </si>
  <si>
    <t>1.275583</t>
  </si>
  <si>
    <t>12.576455</t>
  </si>
  <si>
    <t>12.551831</t>
  </si>
  <si>
    <t>53.15</t>
  </si>
  <si>
    <t>53.26</t>
  </si>
  <si>
    <t>20.33</t>
  </si>
  <si>
    <t>18.73</t>
  </si>
  <si>
    <t>244</t>
  </si>
  <si>
    <t>4.107</t>
  </si>
  <si>
    <t>2.486217</t>
  </si>
  <si>
    <t>2.524690</t>
  </si>
  <si>
    <t>1.057922</t>
  </si>
  <si>
    <t>0.757416</t>
  </si>
  <si>
    <t>0.328797</t>
  </si>
  <si>
    <t>-0.017040</t>
  </si>
  <si>
    <t>0.242835</t>
  </si>
  <si>
    <t>0.321273</t>
  </si>
  <si>
    <t>53.413509</t>
  </si>
  <si>
    <t>10</t>
  </si>
  <si>
    <t>12:48:35</t>
  </si>
  <si>
    <t>1.274527</t>
  </si>
  <si>
    <t>1.271459</t>
  </si>
  <si>
    <t>12.536511</t>
  </si>
  <si>
    <t>12.566757</t>
  </si>
  <si>
    <t>53.44</t>
  </si>
  <si>
    <t>53.31</t>
  </si>
  <si>
    <t>20.26</t>
  </si>
  <si>
    <t>18.50</t>
  </si>
  <si>
    <t>101.42</t>
  </si>
  <si>
    <t>-0.1</t>
  </si>
  <si>
    <t>12</t>
  </si>
  <si>
    <t>4.103</t>
  </si>
  <si>
    <t>0.003</t>
  </si>
  <si>
    <t>2.486303</t>
  </si>
  <si>
    <t>2.525115</t>
  </si>
  <si>
    <t>1.060239</t>
  </si>
  <si>
    <t>0.757272</t>
  </si>
  <si>
    <t>0.329691</t>
  </si>
  <si>
    <t>-0.018894</t>
  </si>
  <si>
    <t>0.244534</t>
  </si>
  <si>
    <t>0.117555</t>
  </si>
  <si>
    <t>53.016186</t>
  </si>
  <si>
    <t>0.000140</t>
  </si>
  <si>
    <t>11</t>
  </si>
  <si>
    <t>12:54:04</t>
  </si>
  <si>
    <t>1.276709</t>
  </si>
  <si>
    <t>1.269031</t>
  </si>
  <si>
    <t>12.512264</t>
  </si>
  <si>
    <t>12.587960</t>
  </si>
  <si>
    <t>53.18</t>
  </si>
  <si>
    <t>52.86</t>
  </si>
  <si>
    <t>20.37</t>
  </si>
  <si>
    <t>19.63</t>
  </si>
  <si>
    <t>77.5</t>
  </si>
  <si>
    <t>3.1</t>
  </si>
  <si>
    <t>200</t>
  </si>
  <si>
    <t>4.102</t>
  </si>
  <si>
    <t>12:53:49</t>
  </si>
  <si>
    <t>-0.34</t>
  </si>
  <si>
    <t>2.485660</t>
  </si>
  <si>
    <t>2.524514</t>
  </si>
  <si>
    <t>1.062872</t>
  </si>
  <si>
    <t>0.752766</t>
  </si>
  <si>
    <t>0.328310</t>
  </si>
  <si>
    <t>-0.007447</t>
  </si>
  <si>
    <t>0.261308</t>
  </si>
  <si>
    <t>0.282927</t>
  </si>
  <si>
    <t>51.568508</t>
  </si>
  <si>
    <t>0.000144</t>
  </si>
  <si>
    <t>12:54:17</t>
  </si>
  <si>
    <t>1.267522</t>
  </si>
  <si>
    <t>1.264130</t>
  </si>
  <si>
    <t>12.463568</t>
  </si>
  <si>
    <t>12.497008</t>
  </si>
  <si>
    <t>52.81</t>
  </si>
  <si>
    <t>52.67</t>
  </si>
  <si>
    <t>20.36</t>
  </si>
  <si>
    <t>19.99</t>
  </si>
  <si>
    <t>80.1</t>
  </si>
  <si>
    <t>0.4</t>
  </si>
  <si>
    <t>106</t>
  </si>
  <si>
    <t>4.098</t>
  </si>
  <si>
    <t>2.485390</t>
  </si>
  <si>
    <t>2.523976</t>
  </si>
  <si>
    <t>1.063622</t>
  </si>
  <si>
    <t>0.757405</t>
  </si>
  <si>
    <t>0.328348</t>
  </si>
  <si>
    <t>-0.003450</t>
  </si>
  <si>
    <t>0.261932</t>
  </si>
  <si>
    <t>0.199904</t>
  </si>
  <si>
    <t>51.506996</t>
  </si>
  <si>
    <t>0.000146</t>
  </si>
  <si>
    <t>13</t>
  </si>
  <si>
    <t>12:58:55</t>
  </si>
  <si>
    <t>1.267906</t>
  </si>
  <si>
    <t>1.257918</t>
  </si>
  <si>
    <t>12.405506</t>
  </si>
  <si>
    <t>12.504002</t>
  </si>
  <si>
    <t>52.60</t>
  </si>
  <si>
    <t>52.19</t>
  </si>
  <si>
    <t>20.43</t>
  </si>
  <si>
    <t>24.14</t>
  </si>
  <si>
    <t>-0.0</t>
  </si>
  <si>
    <t>2016</t>
  </si>
  <si>
    <t>2.484703</t>
  </si>
  <si>
    <t>2.523658</t>
  </si>
  <si>
    <t>1.060821</t>
  </si>
  <si>
    <t>0.757337</t>
  </si>
  <si>
    <t>0.327441</t>
  </si>
  <si>
    <t>0.043577</t>
  </si>
  <si>
    <t>0.275581</t>
  </si>
  <si>
    <t>1.874391</t>
  </si>
  <si>
    <t>50.727726</t>
  </si>
  <si>
    <t>0.000145</t>
  </si>
  <si>
    <t>14</t>
  </si>
  <si>
    <t>12:59:05</t>
  </si>
  <si>
    <t>1.261258</t>
  </si>
  <si>
    <t>1.259618</t>
  </si>
  <si>
    <t>12.422208</t>
  </si>
  <si>
    <t>12.438385</t>
  </si>
  <si>
    <t>52.29</t>
  </si>
  <si>
    <t>52.22</t>
  </si>
  <si>
    <t>20.45</t>
  </si>
  <si>
    <t>20.71</t>
  </si>
  <si>
    <t>-0.2</t>
  </si>
  <si>
    <t>140</t>
  </si>
  <si>
    <t>4.095</t>
  </si>
  <si>
    <t>2.484744</t>
  </si>
  <si>
    <t>2.523199</t>
  </si>
  <si>
    <t>1.058836</t>
  </si>
  <si>
    <t>0.757021</t>
  </si>
  <si>
    <t>0.327281</t>
  </si>
  <si>
    <t>0.003778</t>
  </si>
  <si>
    <t>0.276028</t>
  </si>
  <si>
    <t>0.229657</t>
  </si>
  <si>
    <t>50.690887</t>
  </si>
  <si>
    <t>15</t>
  </si>
  <si>
    <t>13:03:22</t>
  </si>
  <si>
    <t>1.252350</t>
  </si>
  <si>
    <t>1.246954</t>
  </si>
  <si>
    <t>12.293921</t>
  </si>
  <si>
    <t>12.347126</t>
  </si>
  <si>
    <t>52.06</t>
  </si>
  <si>
    <t>51.83</t>
  </si>
  <si>
    <t>20.40</t>
  </si>
  <si>
    <t>0.3</t>
  </si>
  <si>
    <t>1031</t>
  </si>
  <si>
    <t>4.094</t>
  </si>
  <si>
    <t>2.484212</t>
  </si>
  <si>
    <t>2.522874</t>
  </si>
  <si>
    <t>1.062483</t>
  </si>
  <si>
    <t>0.757268</t>
  </si>
  <si>
    <t>0.327845</t>
  </si>
  <si>
    <t>-0.000806</t>
  </si>
  <si>
    <t>0.286362</t>
  </si>
  <si>
    <t>1.010920</t>
  </si>
  <si>
    <t>49.850464</t>
  </si>
  <si>
    <t>0.000132</t>
  </si>
  <si>
    <t>16</t>
  </si>
  <si>
    <t>13:03:34</t>
  </si>
  <si>
    <t>1.254301</t>
  </si>
  <si>
    <t>1.252541</t>
  </si>
  <si>
    <t>12.348667</t>
  </si>
  <si>
    <t>12.366021</t>
  </si>
  <si>
    <t>52.15</t>
  </si>
  <si>
    <t>52.08</t>
  </si>
  <si>
    <t>83</t>
  </si>
  <si>
    <t>4.091</t>
  </si>
  <si>
    <t>-0.005</t>
  </si>
  <si>
    <t>2.484561</t>
  </si>
  <si>
    <t>2.523017</t>
  </si>
  <si>
    <t>1.061467</t>
  </si>
  <si>
    <t>0.757380</t>
  </si>
  <si>
    <t>0.327914</t>
  </si>
  <si>
    <t>-0.001953</t>
  </si>
  <si>
    <t>0.286727</t>
  </si>
  <si>
    <t>0.179716</t>
  </si>
  <si>
    <t>49.772858</t>
  </si>
  <si>
    <t>0.000129</t>
  </si>
  <si>
    <t>17</t>
  </si>
  <si>
    <t>13:08:58</t>
  </si>
  <si>
    <t>1.251328</t>
  </si>
  <si>
    <t>1.236900</t>
  </si>
  <si>
    <t>12.194410</t>
  </si>
  <si>
    <t>12.336654</t>
  </si>
  <si>
    <t>52.53</t>
  </si>
  <si>
    <t>51.93</t>
  </si>
  <si>
    <t>20.24</t>
  </si>
  <si>
    <t>20.99</t>
  </si>
  <si>
    <t>769</t>
  </si>
  <si>
    <t>4.090</t>
  </si>
  <si>
    <t>13:08:34</t>
  </si>
  <si>
    <t>-0.03</t>
  </si>
  <si>
    <t>2.484382</t>
  </si>
  <si>
    <t>2.523153</t>
  </si>
  <si>
    <t>1.062747</t>
  </si>
  <si>
    <t>0.756889</t>
  </si>
  <si>
    <t>0.329968</t>
  </si>
  <si>
    <t>0.009270</t>
  </si>
  <si>
    <t>0.300146</t>
  </si>
  <si>
    <t>0.781374</t>
  </si>
  <si>
    <t>48.609852</t>
  </si>
  <si>
    <t>18</t>
  </si>
  <si>
    <t>13:09:38</t>
  </si>
  <si>
    <t>1.254774</t>
  </si>
  <si>
    <t>1.240192</t>
  </si>
  <si>
    <t>12.227617</t>
  </si>
  <si>
    <t>12.371383</t>
  </si>
  <si>
    <t>52.85</t>
  </si>
  <si>
    <t>52.24</t>
  </si>
  <si>
    <t>20.19</t>
  </si>
  <si>
    <t>19.32</t>
  </si>
  <si>
    <t>-0.5</t>
  </si>
  <si>
    <t>121</t>
  </si>
  <si>
    <t>4.085</t>
  </si>
  <si>
    <t>2.484832</t>
  </si>
  <si>
    <t>2.523632</t>
  </si>
  <si>
    <t>1.059608</t>
  </si>
  <si>
    <t>0.757761</t>
  </si>
  <si>
    <t>0.330690</t>
  </si>
  <si>
    <t>-0.008930</t>
  </si>
  <si>
    <t>0.301620</t>
  </si>
  <si>
    <t>0.213336</t>
  </si>
  <si>
    <t>48.442123</t>
  </si>
  <si>
    <t>19</t>
  </si>
  <si>
    <t>13:14:54</t>
  </si>
  <si>
    <t>1.245565</t>
  </si>
  <si>
    <t>1.235765</t>
  </si>
  <si>
    <t>12.185285</t>
  </si>
  <si>
    <t>12.281921</t>
  </si>
  <si>
    <t>53.76</t>
  </si>
  <si>
    <t>53.33</t>
  </si>
  <si>
    <t>19.80</t>
  </si>
  <si>
    <t>18.53</t>
  </si>
  <si>
    <t>704</t>
  </si>
  <si>
    <t>2.486444</t>
  </si>
  <si>
    <t>2.525027</t>
  </si>
  <si>
    <t>1.061121</t>
  </si>
  <si>
    <t>0.757558</t>
  </si>
  <si>
    <t>0.335935</t>
  </si>
  <si>
    <t>-0.013247</t>
  </si>
  <si>
    <t>0.313760</t>
  </si>
  <si>
    <t>0.724382</t>
  </si>
  <si>
    <t>47.410011</t>
  </si>
  <si>
    <t>13:15:12</t>
  </si>
  <si>
    <t>1.252375</t>
  </si>
  <si>
    <t>1.240490</t>
  </si>
  <si>
    <t>12.231732</t>
  </si>
  <si>
    <t>12.348920</t>
  </si>
  <si>
    <t>54.04</t>
  </si>
  <si>
    <t>53.52</t>
  </si>
  <si>
    <t>19.07</t>
  </si>
  <si>
    <t>4.082</t>
  </si>
  <si>
    <t>2.486708</t>
  </si>
  <si>
    <t>2.525431</t>
  </si>
  <si>
    <t>1.059829</t>
  </si>
  <si>
    <t>0.756601</t>
  </si>
  <si>
    <t>0.335882</t>
  </si>
  <si>
    <t>-0.007254</t>
  </si>
  <si>
    <t>0.314271</t>
  </si>
  <si>
    <t>0.301519</t>
  </si>
  <si>
    <t>47.338486</t>
  </si>
  <si>
    <t>0.000131</t>
  </si>
  <si>
    <t>21</t>
  </si>
  <si>
    <t>13:19:59</t>
  </si>
  <si>
    <t>1.246528</t>
  </si>
  <si>
    <t>1.233910</t>
  </si>
  <si>
    <t>12.168104</t>
  </si>
  <si>
    <t>12.292542</t>
  </si>
  <si>
    <t>53.05</t>
  </si>
  <si>
    <t>52.51</t>
  </si>
  <si>
    <t>20.02</t>
  </si>
  <si>
    <t>18.42</t>
  </si>
  <si>
    <t>145</t>
  </si>
  <si>
    <t>4.081</t>
  </si>
  <si>
    <t>13:19:50</t>
  </si>
  <si>
    <t>-0.37</t>
  </si>
  <si>
    <t>2.485251</t>
  </si>
  <si>
    <t>2.524456</t>
  </si>
  <si>
    <t>1.061152</t>
  </si>
  <si>
    <t>0.756828</t>
  </si>
  <si>
    <t>0.332907</t>
  </si>
  <si>
    <t>-0.016972</t>
  </si>
  <si>
    <t>0.323360</t>
  </si>
  <si>
    <t>0.234239</t>
  </si>
  <si>
    <t>46.278118</t>
  </si>
  <si>
    <t>22</t>
  </si>
  <si>
    <t>13:20:16</t>
  </si>
  <si>
    <t>1.237479</t>
  </si>
  <si>
    <t>1.237409</t>
  </si>
  <si>
    <t>12.202104</t>
  </si>
  <si>
    <t>12.202794</t>
  </si>
  <si>
    <t>52.79</t>
  </si>
  <si>
    <t>19.98</t>
  </si>
  <si>
    <t>18.16</t>
  </si>
  <si>
    <t>-0.4</t>
  </si>
  <si>
    <t>85</t>
  </si>
  <si>
    <t>4.074</t>
  </si>
  <si>
    <t>-0.006</t>
  </si>
  <si>
    <t>2.485644</t>
  </si>
  <si>
    <t>2.524092</t>
  </si>
  <si>
    <t>1.058811</t>
  </si>
  <si>
    <t>0.757239</t>
  </si>
  <si>
    <t>0.333426</t>
  </si>
  <si>
    <t>-0.019447</t>
  </si>
  <si>
    <t>0.323595</t>
  </si>
  <si>
    <t>0.181450</t>
  </si>
  <si>
    <t>46.205162</t>
  </si>
  <si>
    <t>23</t>
  </si>
  <si>
    <t>13:28:01</t>
  </si>
  <si>
    <t>1.281528</t>
  </si>
  <si>
    <t>1.282202</t>
  </si>
  <si>
    <t>12.649479</t>
  </si>
  <si>
    <t>12.642834</t>
  </si>
  <si>
    <t>52.40</t>
  </si>
  <si>
    <t>52.43</t>
  </si>
  <si>
    <t>20.67</t>
  </si>
  <si>
    <t>19.75</t>
  </si>
  <si>
    <t>101.36</t>
  </si>
  <si>
    <t>225</t>
  </si>
  <si>
    <t>2.484985</t>
  </si>
  <si>
    <t>2.523364</t>
  </si>
  <si>
    <t>1.060106</t>
  </si>
  <si>
    <t>0.757357</t>
  </si>
  <si>
    <t>0.324363</t>
  </si>
  <si>
    <t>-0.009626</t>
  </si>
  <si>
    <t>0.339126</t>
  </si>
  <si>
    <t>0.304153</t>
  </si>
  <si>
    <t>45.667648</t>
  </si>
  <si>
    <t>0.000138</t>
  </si>
  <si>
    <t>24</t>
  </si>
  <si>
    <t>13:28:24</t>
  </si>
  <si>
    <t>1.280521</t>
  </si>
  <si>
    <t>1.280723</t>
  </si>
  <si>
    <t>12.634701</t>
  </si>
  <si>
    <t>12.632708</t>
  </si>
  <si>
    <t>52.32</t>
  </si>
  <si>
    <t>20.68</t>
  </si>
  <si>
    <t>19.05</t>
  </si>
  <si>
    <t>101.37</t>
  </si>
  <si>
    <t>172</t>
  </si>
  <si>
    <t>4.068</t>
  </si>
  <si>
    <t>2.484833</t>
  </si>
  <si>
    <t>2.523234</t>
  </si>
  <si>
    <t>1.059627</t>
  </si>
  <si>
    <t>0.758270</t>
  </si>
  <si>
    <t>0.324176</t>
  </si>
  <si>
    <t>-0.017573</t>
  </si>
  <si>
    <t>0.339406</t>
  </si>
  <si>
    <t>0.257703</t>
  </si>
  <si>
    <t>45.507431</t>
  </si>
  <si>
    <t>25</t>
  </si>
  <si>
    <t>13:36:51</t>
  </si>
  <si>
    <t>1.279559</t>
  </si>
  <si>
    <t>1.277300</t>
  </si>
  <si>
    <t>12.601178</t>
  </si>
  <si>
    <t>12.623470</t>
  </si>
  <si>
    <t>20.79</t>
  </si>
  <si>
    <t>20.12</t>
  </si>
  <si>
    <t>-0.9</t>
  </si>
  <si>
    <t>405</t>
  </si>
  <si>
    <t>13:36:43</t>
  </si>
  <si>
    <t>-0.39</t>
  </si>
  <si>
    <t>2.484126</t>
  </si>
  <si>
    <t>2.522671</t>
  </si>
  <si>
    <t>1.058551</t>
  </si>
  <si>
    <t>0.758058</t>
  </si>
  <si>
    <t>0.322762</t>
  </si>
  <si>
    <t>-0.006839</t>
  </si>
  <si>
    <t>0.353992</t>
  </si>
  <si>
    <t>0.462384</t>
  </si>
  <si>
    <t>43.913483</t>
  </si>
  <si>
    <t>26</t>
  </si>
  <si>
    <t>13:37:28</t>
  </si>
  <si>
    <t>1.290563</t>
  </si>
  <si>
    <t>1.277784</t>
  </si>
  <si>
    <t>12.606428</t>
  </si>
  <si>
    <t>12.732501</t>
  </si>
  <si>
    <t>52.31</t>
  </si>
  <si>
    <t>51.79</t>
  </si>
  <si>
    <t>20.81</t>
  </si>
  <si>
    <t>19.83</t>
  </si>
  <si>
    <t>4.066</t>
  </si>
  <si>
    <t>2.484064</t>
  </si>
  <si>
    <t>2.523223</t>
  </si>
  <si>
    <t>1.059830</t>
  </si>
  <si>
    <t>0.756641</t>
  </si>
  <si>
    <t>0.322513</t>
  </si>
  <si>
    <t>-0.010329</t>
  </si>
  <si>
    <t>0.355057</t>
  </si>
  <si>
    <t>0.265076</t>
  </si>
  <si>
    <t>43.852329</t>
  </si>
  <si>
    <t>0.000139</t>
  </si>
  <si>
    <t>27</t>
  </si>
  <si>
    <t>13:40:21</t>
  </si>
  <si>
    <t>1.232259</t>
  </si>
  <si>
    <t>1.234700</t>
  </si>
  <si>
    <t>12.177733</t>
  </si>
  <si>
    <t>12.153657</t>
  </si>
  <si>
    <t>51.77</t>
  </si>
  <si>
    <t>51.87</t>
  </si>
  <si>
    <t>20.23</t>
  </si>
  <si>
    <t>17.88</t>
  </si>
  <si>
    <t>161</t>
  </si>
  <si>
    <t>4.065</t>
  </si>
  <si>
    <t>2.484310</t>
  </si>
  <si>
    <t>2.522579</t>
  </si>
  <si>
    <t>1.062245</t>
  </si>
  <si>
    <t>0.757553</t>
  </si>
  <si>
    <t>0.330128</t>
  </si>
  <si>
    <t>-0.025282</t>
  </si>
  <si>
    <t>0.358124</t>
  </si>
  <si>
    <t>0.248374</t>
  </si>
  <si>
    <t>43.203949</t>
  </si>
  <si>
    <t>28</t>
  </si>
  <si>
    <t>13:40:34</t>
  </si>
  <si>
    <t>1.236178</t>
  </si>
  <si>
    <t>1.237435</t>
  </si>
  <si>
    <t>12.205641</t>
  </si>
  <si>
    <t>12.193239</t>
  </si>
  <si>
    <t>52.10</t>
  </si>
  <si>
    <t>20.18</t>
  </si>
  <si>
    <t>18.05</t>
  </si>
  <si>
    <t>101.38</t>
  </si>
  <si>
    <t>73.3</t>
  </si>
  <si>
    <t>7.7</t>
  </si>
  <si>
    <t>122</t>
  </si>
  <si>
    <t>4.055</t>
  </si>
  <si>
    <t>2.484713</t>
  </si>
  <si>
    <t>2.523070</t>
  </si>
  <si>
    <t>1.059221</t>
  </si>
  <si>
    <t>0.743989</t>
  </si>
  <si>
    <t>0.330811</t>
  </si>
  <si>
    <t>-0.022826</t>
  </si>
  <si>
    <t>0.357972</t>
  </si>
  <si>
    <t>0.213836</t>
  </si>
  <si>
    <t>43.149231</t>
  </si>
  <si>
    <t>29</t>
  </si>
  <si>
    <t>13:53:36</t>
  </si>
  <si>
    <t>1.223697</t>
  </si>
  <si>
    <t>1.201821</t>
  </si>
  <si>
    <t>11.853769</t>
  </si>
  <si>
    <t>12.069530</t>
  </si>
  <si>
    <t>55.33</t>
  </si>
  <si>
    <t>54.35</t>
  </si>
  <si>
    <t>19.44</t>
  </si>
  <si>
    <t>1704</t>
  </si>
  <si>
    <t>13:53:15</t>
  </si>
  <si>
    <t>-0.42</t>
  </si>
  <si>
    <t>2.488026</t>
  </si>
  <si>
    <t>2.528044</t>
  </si>
  <si>
    <t>1.061601</t>
  </si>
  <si>
    <t>0.757684</t>
  </si>
  <si>
    <t>0.346221</t>
  </si>
  <si>
    <t>0.005447</t>
  </si>
  <si>
    <t>0.378886</t>
  </si>
  <si>
    <t>1.601060</t>
  </si>
  <si>
    <t>41.498779</t>
  </si>
  <si>
    <t>30</t>
  </si>
  <si>
    <t>13:53:55</t>
  </si>
  <si>
    <t>1.206353</t>
  </si>
  <si>
    <t>1.202836</t>
  </si>
  <si>
    <t>11.863547</t>
  </si>
  <si>
    <t>11.898238</t>
  </si>
  <si>
    <t>54.54</t>
  </si>
  <si>
    <t>54.38</t>
  </si>
  <si>
    <t>18.68</t>
  </si>
  <si>
    <t>1452</t>
  </si>
  <si>
    <t>4.054</t>
  </si>
  <si>
    <t>2.488072</t>
  </si>
  <si>
    <t>2.526898</t>
  </si>
  <si>
    <t>1.059530</t>
  </si>
  <si>
    <t>0.757403</t>
  </si>
  <si>
    <t>0.346172</t>
  </si>
  <si>
    <t>-0.003131</t>
  </si>
  <si>
    <t>0.379535</t>
  </si>
  <si>
    <t>1.379912</t>
  </si>
  <si>
    <t>41.459442</t>
  </si>
  <si>
    <t>0.000136</t>
  </si>
  <si>
    <t>14:17:30</t>
  </si>
  <si>
    <t>1.217201</t>
  </si>
  <si>
    <t>1.217060</t>
  </si>
  <si>
    <t>12.002030</t>
  </si>
  <si>
    <t>12.003419</t>
  </si>
  <si>
    <t>50.86</t>
  </si>
  <si>
    <t>50.85</t>
  </si>
  <si>
    <t>20.32</t>
  </si>
  <si>
    <t>19.09</t>
  </si>
  <si>
    <t>173</t>
  </si>
  <si>
    <t>14:16:55</t>
  </si>
  <si>
    <t>-0.43</t>
  </si>
  <si>
    <t>0.002</t>
  </si>
  <si>
    <t>-0.021</t>
  </si>
  <si>
    <t>-0.043</t>
  </si>
  <si>
    <t>-0.085</t>
  </si>
  <si>
    <t>2.482862</t>
  </si>
  <si>
    <t>2.521291</t>
  </si>
  <si>
    <t>1.059636</t>
  </si>
  <si>
    <t>0.757890</t>
  </si>
  <si>
    <t>0.328955</t>
  </si>
  <si>
    <t>-0.012993</t>
  </si>
  <si>
    <t>0.149511</t>
  </si>
  <si>
    <t>0.258963</t>
  </si>
  <si>
    <t>61.617851</t>
  </si>
  <si>
    <t>14:17:43</t>
  </si>
  <si>
    <t>1.229217</t>
  </si>
  <si>
    <t>1.223386</t>
  </si>
  <si>
    <t>12.063880</t>
  </si>
  <si>
    <t>12.121382</t>
  </si>
  <si>
    <t>51.32</t>
  </si>
  <si>
    <t>51.07</t>
  </si>
  <si>
    <t>19.48</t>
  </si>
  <si>
    <t>36</t>
  </si>
  <si>
    <t>4.052</t>
  </si>
  <si>
    <t>-0.039</t>
  </si>
  <si>
    <t>2.483167</t>
  </si>
  <si>
    <t>2.521953</t>
  </si>
  <si>
    <t>1.059724</t>
  </si>
  <si>
    <t>0.757572</t>
  </si>
  <si>
    <t>0.328769</t>
  </si>
  <si>
    <t>-0.008734</t>
  </si>
  <si>
    <t>0.150870</t>
  </si>
  <si>
    <t>0.138613</t>
  </si>
  <si>
    <t>61.103584</t>
  </si>
  <si>
    <t>14:19:50</t>
  </si>
  <si>
    <t>1.240849</t>
  </si>
  <si>
    <t>1.238901</t>
  </si>
  <si>
    <t>12.212054</t>
  </si>
  <si>
    <t>12.231261</t>
  </si>
  <si>
    <t>51.42</t>
  </si>
  <si>
    <t>51.34</t>
  </si>
  <si>
    <t>20.04</t>
  </si>
  <si>
    <t>101.45</t>
  </si>
  <si>
    <t>1895</t>
  </si>
  <si>
    <t>2.483506</t>
  </si>
  <si>
    <t>2.522068</t>
  </si>
  <si>
    <t>1.058355</t>
  </si>
  <si>
    <t>0.757390</t>
  </si>
  <si>
    <t>0.327173</t>
  </si>
  <si>
    <t>-0.003860</t>
  </si>
  <si>
    <t>0.163521</t>
  </si>
  <si>
    <t>1.768540</t>
  </si>
  <si>
    <t>58.226467</t>
  </si>
  <si>
    <t>14:20:06</t>
  </si>
  <si>
    <t>1.240347</t>
  </si>
  <si>
    <t>1.238848</t>
  </si>
  <si>
    <t>12.213131</t>
  </si>
  <si>
    <t>12.227905</t>
  </si>
  <si>
    <t>51.46</t>
  </si>
  <si>
    <t>51.40</t>
  </si>
  <si>
    <t>1700</t>
  </si>
  <si>
    <t>4.051</t>
  </si>
  <si>
    <t>-0.010</t>
  </si>
  <si>
    <t>2.483598</t>
  </si>
  <si>
    <t>2.522136</t>
  </si>
  <si>
    <t>1.060780</t>
  </si>
  <si>
    <t>0.757363</t>
  </si>
  <si>
    <t>0.327440</t>
  </si>
  <si>
    <t>0.004782</t>
  </si>
  <si>
    <t>0.165022</t>
  </si>
  <si>
    <t>1.597522</t>
  </si>
  <si>
    <t>57.962536</t>
  </si>
  <si>
    <t>14:21:19</t>
  </si>
  <si>
    <t>1.261792</t>
  </si>
  <si>
    <t>1.261988</t>
  </si>
  <si>
    <t>12.437302</t>
  </si>
  <si>
    <t>12.435369</t>
  </si>
  <si>
    <t>52.33</t>
  </si>
  <si>
    <t>52.34</t>
  </si>
  <si>
    <t>20.44</t>
  </si>
  <si>
    <t>101.47</t>
  </si>
  <si>
    <t>0.7</t>
  </si>
  <si>
    <t>135</t>
  </si>
  <si>
    <t>2.484910</t>
  </si>
  <si>
    <t>2.523397</t>
  </si>
  <si>
    <t>1.063258</t>
  </si>
  <si>
    <t>0.756815</t>
  </si>
  <si>
    <t>0.327363</t>
  </si>
  <si>
    <t>-0.003666</t>
  </si>
  <si>
    <t>0.171234</t>
  </si>
  <si>
    <t>0.225776</t>
  </si>
  <si>
    <t>57.074547</t>
  </si>
  <si>
    <t>0.000148</t>
  </si>
  <si>
    <t>14:21:54</t>
  </si>
  <si>
    <t>1.233089</t>
  </si>
  <si>
    <t>1.232570</t>
  </si>
  <si>
    <t>12.147917</t>
  </si>
  <si>
    <t>12.153030</t>
  </si>
  <si>
    <t>51.35</t>
  </si>
  <si>
    <t>51.33</t>
  </si>
  <si>
    <t>101.46</t>
  </si>
  <si>
    <t>197</t>
  </si>
  <si>
    <t>4.048</t>
  </si>
  <si>
    <t>2.483520</t>
  </si>
  <si>
    <t>2.521996</t>
  </si>
  <si>
    <t>1.063088</t>
  </si>
  <si>
    <t>0.757632</t>
  </si>
  <si>
    <t>0.328251</t>
  </si>
  <si>
    <t>-0.020840</t>
  </si>
  <si>
    <t>0.174212</t>
  </si>
  <si>
    <t>0.280325</t>
  </si>
  <si>
    <t>56.674362</t>
  </si>
  <si>
    <t>14:25:00</t>
  </si>
  <si>
    <t>1.250984</t>
  </si>
  <si>
    <t>1.248776</t>
  </si>
  <si>
    <t>12.304967</t>
  </si>
  <si>
    <t>12.326728</t>
  </si>
  <si>
    <t>51.19</t>
  </si>
  <si>
    <t>51.10</t>
  </si>
  <si>
    <t>20.66</t>
  </si>
  <si>
    <t>19.71</t>
  </si>
  <si>
    <t>101.49</t>
  </si>
  <si>
    <t>249</t>
  </si>
  <si>
    <t>2.483129</t>
  </si>
  <si>
    <t>2.521691</t>
  </si>
  <si>
    <t>1.060798</t>
  </si>
  <si>
    <t>0.756869</t>
  </si>
  <si>
    <t>0.324510</t>
  </si>
  <si>
    <t>-0.009924</t>
  </si>
  <si>
    <t>0.189314</t>
  </si>
  <si>
    <t>0.325825</t>
  </si>
  <si>
    <t>55.244564</t>
  </si>
  <si>
    <t>14:25:17</t>
  </si>
  <si>
    <t>1.253647</t>
  </si>
  <si>
    <t>1.249215</t>
  </si>
  <si>
    <t>12.309690</t>
  </si>
  <si>
    <t>12.353360</t>
  </si>
  <si>
    <t>51.21</t>
  </si>
  <si>
    <t>51.03</t>
  </si>
  <si>
    <t>20.69</t>
  </si>
  <si>
    <t>19.58</t>
  </si>
  <si>
    <t>101.48</t>
  </si>
  <si>
    <t>177</t>
  </si>
  <si>
    <t>4.043</t>
  </si>
  <si>
    <t>0.004</t>
  </si>
  <si>
    <t>-0.015</t>
  </si>
  <si>
    <t>2.483022</t>
  </si>
  <si>
    <t>2.521712</t>
  </si>
  <si>
    <t>1.061343</t>
  </si>
  <si>
    <t>0.757005</t>
  </si>
  <si>
    <t>0.324140</t>
  </si>
  <si>
    <t>-0.011716</t>
  </si>
  <si>
    <t>0.190454</t>
  </si>
  <si>
    <t>0.262600</t>
  </si>
  <si>
    <t>55.107952</t>
  </si>
  <si>
    <t>14:30:37</t>
  </si>
  <si>
    <t>1.261739</t>
  </si>
  <si>
    <t>1.245495</t>
  </si>
  <si>
    <t>12.273334</t>
  </si>
  <si>
    <t>12.433402</t>
  </si>
  <si>
    <t>51.09</t>
  </si>
  <si>
    <t>50.43</t>
  </si>
  <si>
    <t>20.83</t>
  </si>
  <si>
    <t>18.98</t>
  </si>
  <si>
    <t>253</t>
  </si>
  <si>
    <t>14:30:21</t>
  </si>
  <si>
    <t>0.23</t>
  </si>
  <si>
    <t>2.482153</t>
  </si>
  <si>
    <t>2.520543</t>
  </si>
  <si>
    <t>1.061924</t>
  </si>
  <si>
    <t>0.757967</t>
  </si>
  <si>
    <t>0.322288</t>
  </si>
  <si>
    <t>-0.020027</t>
  </si>
  <si>
    <t>0.213223</t>
  </si>
  <si>
    <t>0.328917</t>
  </si>
  <si>
    <t>52.893520</t>
  </si>
  <si>
    <t>14:30:55</t>
  </si>
  <si>
    <t>1.260362</t>
  </si>
  <si>
    <t>1.242602</t>
  </si>
  <si>
    <t>12.246515</t>
  </si>
  <si>
    <t>12.421548</t>
  </si>
  <si>
    <t>51.15</t>
  </si>
  <si>
    <t>276</t>
  </si>
  <si>
    <t>4.041</t>
  </si>
  <si>
    <t>2.482156</t>
  </si>
  <si>
    <t>2.520638</t>
  </si>
  <si>
    <t>1.059822</t>
  </si>
  <si>
    <t>0.757576</t>
  </si>
  <si>
    <t>0.322761</t>
  </si>
  <si>
    <t>-0.018609</t>
  </si>
  <si>
    <t>0.214144</t>
  </si>
  <si>
    <t>0.348809</t>
  </si>
  <si>
    <t>52.744030</t>
  </si>
  <si>
    <t>14:34:00</t>
  </si>
  <si>
    <t>1.261649</t>
  </si>
  <si>
    <t>12.432769</t>
  </si>
  <si>
    <t>12.581169</t>
  </si>
  <si>
    <t>51.04</t>
  </si>
  <si>
    <t>50.44</t>
  </si>
  <si>
    <t>21.04</t>
  </si>
  <si>
    <t>20.86</t>
  </si>
  <si>
    <t>1206</t>
  </si>
  <si>
    <t>4.040</t>
  </si>
  <si>
    <t>2.482112</t>
  </si>
  <si>
    <t>2.520420</t>
  </si>
  <si>
    <t>1.060927</t>
  </si>
  <si>
    <t>0.758233</t>
  </si>
  <si>
    <t>0.319607</t>
  </si>
  <si>
    <t>-0.001357</t>
  </si>
  <si>
    <t>0.227036</t>
  </si>
  <si>
    <t>1.164854</t>
  </si>
  <si>
    <t>52.020191</t>
  </si>
  <si>
    <t>14:34:09</t>
  </si>
  <si>
    <t>1.282965</t>
  </si>
  <si>
    <t>1.264867</t>
  </si>
  <si>
    <t>12.465303</t>
  </si>
  <si>
    <t>12.643659</t>
  </si>
  <si>
    <t>51.23</t>
  </si>
  <si>
    <t>50.51</t>
  </si>
  <si>
    <t>21.05</t>
  </si>
  <si>
    <t>21.58</t>
  </si>
  <si>
    <t>702</t>
  </si>
  <si>
    <t>4.038</t>
  </si>
  <si>
    <t>2.482209</t>
  </si>
  <si>
    <t>2.520696</t>
  </si>
  <si>
    <t>1.061035</t>
  </si>
  <si>
    <t>0.758179</t>
  </si>
  <si>
    <t>0.319374</t>
  </si>
  <si>
    <t>0.006633</t>
  </si>
  <si>
    <t>0.227578</t>
  </si>
  <si>
    <t>0.722678</t>
  </si>
  <si>
    <t>51.989437</t>
  </si>
  <si>
    <t>14:36:25</t>
  </si>
  <si>
    <t>1.272429</t>
  </si>
  <si>
    <t>1.255497</t>
  </si>
  <si>
    <t>12.372685</t>
  </si>
  <si>
    <t>12.539546</t>
  </si>
  <si>
    <t>49.76</t>
  </si>
  <si>
    <t>21.18</t>
  </si>
  <si>
    <t>20.75</t>
  </si>
  <si>
    <t>1005</t>
  </si>
  <si>
    <t>2.481130</t>
  </si>
  <si>
    <t>2.519500</t>
  </si>
  <si>
    <t>1.059885</t>
  </si>
  <si>
    <t>0.757714</t>
  </si>
  <si>
    <t>0.317809</t>
  </si>
  <si>
    <t>-0.004203</t>
  </si>
  <si>
    <t>0.235834</t>
  </si>
  <si>
    <t>0.988515</t>
  </si>
  <si>
    <t>51.434040</t>
  </si>
  <si>
    <t>14:36:48</t>
  </si>
  <si>
    <t>1.274548</t>
  </si>
  <si>
    <t>1.256009</t>
  </si>
  <si>
    <t>12.378624</t>
  </si>
  <si>
    <t>12.561333</t>
  </si>
  <si>
    <t>50.12</t>
  </si>
  <si>
    <t>21.06</t>
  </si>
  <si>
    <t>20.90</t>
  </si>
  <si>
    <t>1069</t>
  </si>
  <si>
    <t>4.037</t>
  </si>
  <si>
    <t>2.481668</t>
  </si>
  <si>
    <t>2.520160</t>
  </si>
  <si>
    <t>1.060658</t>
  </si>
  <si>
    <t>0.757057</t>
  </si>
  <si>
    <t>0.319247</t>
  </si>
  <si>
    <t>-0.001157</t>
  </si>
  <si>
    <t>0.237091</t>
  </si>
  <si>
    <t>1.044453</t>
  </si>
  <si>
    <t>51.335693</t>
  </si>
  <si>
    <t>14:39:10</t>
  </si>
  <si>
    <t>1.295991</t>
  </si>
  <si>
    <t>1.280069</t>
  </si>
  <si>
    <t>12.615618</t>
  </si>
  <si>
    <t>12.772540</t>
  </si>
  <si>
    <t>50.83</t>
  </si>
  <si>
    <t>21.15</t>
  </si>
  <si>
    <t>24.24</t>
  </si>
  <si>
    <t>1776</t>
  </si>
  <si>
    <t>4.036</t>
  </si>
  <si>
    <t>2.482635</t>
  </si>
  <si>
    <t>2.521007</t>
  </si>
  <si>
    <t>1.062471</t>
  </si>
  <si>
    <t>0.756812</t>
  </si>
  <si>
    <t>0.318198</t>
  </si>
  <si>
    <t>0.036539</t>
  </si>
  <si>
    <t>0.245325</t>
  </si>
  <si>
    <t>1.664501</t>
  </si>
  <si>
    <t>50.763489</t>
  </si>
  <si>
    <t>14:39:51</t>
  </si>
  <si>
    <t>1.281015</t>
  </si>
  <si>
    <t>1.260069</t>
  </si>
  <si>
    <t>12.420928</t>
  </si>
  <si>
    <t>12.627404</t>
  </si>
  <si>
    <t>50.75</t>
  </si>
  <si>
    <t>49.92</t>
  </si>
  <si>
    <t>21.60</t>
  </si>
  <si>
    <t>1179</t>
  </si>
  <si>
    <t>4.033</t>
  </si>
  <si>
    <t>-0.011</t>
  </si>
  <si>
    <t>2.481360</t>
  </si>
  <si>
    <t>2.519971</t>
  </si>
  <si>
    <t>1.060014</t>
  </si>
  <si>
    <t>0.758013</t>
  </si>
  <si>
    <t>0.317741</t>
  </si>
  <si>
    <t>0.005386</t>
  </si>
  <si>
    <t>0.247434</t>
  </si>
  <si>
    <t>1.140451</t>
  </si>
  <si>
    <t>50.610065</t>
  </si>
  <si>
    <t>14:43:27</t>
  </si>
  <si>
    <t>1.308878</t>
  </si>
  <si>
    <t>1.247668</t>
  </si>
  <si>
    <t>12.300230</t>
  </si>
  <si>
    <t>12.903676</t>
  </si>
  <si>
    <t>50.92</t>
  </si>
  <si>
    <t>48.54</t>
  </si>
  <si>
    <t>21.48</t>
  </si>
  <si>
    <t>21.74</t>
  </si>
  <si>
    <t>1124</t>
  </si>
  <si>
    <t>14:43:16</t>
  </si>
  <si>
    <t>1.89</t>
  </si>
  <si>
    <t>0</t>
  </si>
  <si>
    <t>2.479342</t>
  </si>
  <si>
    <t>2.517713</t>
  </si>
  <si>
    <t>1.062542</t>
  </si>
  <si>
    <t>0.757953</t>
  </si>
  <si>
    <t>0.313959</t>
  </si>
  <si>
    <t>0.003622</t>
  </si>
  <si>
    <t>0.258983</t>
  </si>
  <si>
    <t>1.092602</t>
  </si>
  <si>
    <t>49.757481</t>
  </si>
  <si>
    <t>14:43:40</t>
  </si>
  <si>
    <t>1.332832</t>
  </si>
  <si>
    <t>1.251171</t>
  </si>
  <si>
    <t>12.334375</t>
  </si>
  <si>
    <t>13.139411</t>
  </si>
  <si>
    <t>51.91</t>
  </si>
  <si>
    <t>48.73</t>
  </si>
  <si>
    <t>21.46</t>
  </si>
  <si>
    <t>21.80</t>
  </si>
  <si>
    <t>1095</t>
  </si>
  <si>
    <t>4.031</t>
  </si>
  <si>
    <t>2.479615</t>
  </si>
  <si>
    <t>2.519162</t>
  </si>
  <si>
    <t>1.062915</t>
  </si>
  <si>
    <t>0.757169</t>
  </si>
  <si>
    <t>0.314189</t>
  </si>
  <si>
    <t>0.004439</t>
  </si>
  <si>
    <t>0.259600</t>
  </si>
  <si>
    <t>1.067029</t>
  </si>
  <si>
    <t>49.722076</t>
  </si>
  <si>
    <t>14:45:40</t>
  </si>
  <si>
    <t>1.296826</t>
  </si>
  <si>
    <t>1.238640</t>
  </si>
  <si>
    <t>12.209152</t>
  </si>
  <si>
    <t>12.782689</t>
  </si>
  <si>
    <t>50.10</t>
  </si>
  <si>
    <t>47.85</t>
  </si>
  <si>
    <t>21.59</t>
  </si>
  <si>
    <t>22.33</t>
  </si>
  <si>
    <t>1224</t>
  </si>
  <si>
    <t>2.478354</t>
  </si>
  <si>
    <t>2.516492</t>
  </si>
  <si>
    <t>1.058690</t>
  </si>
  <si>
    <t>0.757488</t>
  </si>
  <si>
    <t>0.312540</t>
  </si>
  <si>
    <t>0.009027</t>
  </si>
  <si>
    <t>0.265819</t>
  </si>
  <si>
    <t>1.180542</t>
  </si>
  <si>
    <t>49.270748</t>
  </si>
  <si>
    <t>14:45:56</t>
  </si>
  <si>
    <t>1.300607</t>
  </si>
  <si>
    <t>1.236213</t>
  </si>
  <si>
    <t>12.185203</t>
  </si>
  <si>
    <t>12.819923</t>
  </si>
  <si>
    <t>50.29</t>
  </si>
  <si>
    <t>47.80</t>
  </si>
  <si>
    <t>22.48</t>
  </si>
  <si>
    <t>1282</t>
  </si>
  <si>
    <t>4.027</t>
  </si>
  <si>
    <t>2.478280</t>
  </si>
  <si>
    <t>2.516770</t>
  </si>
  <si>
    <t>1.060775</t>
  </si>
  <si>
    <t>0.757625</t>
  </si>
  <si>
    <t>0.312708</t>
  </si>
  <si>
    <t>0.010936</t>
  </si>
  <si>
    <t>0.266589</t>
  </si>
  <si>
    <t>1.230670</t>
  </si>
  <si>
    <t>49.224258</t>
  </si>
  <si>
    <t>14:51:53</t>
  </si>
  <si>
    <t>1.311830</t>
  </si>
  <si>
    <t>1.251645</t>
  </si>
  <si>
    <t>12.339378</t>
  </si>
  <si>
    <t>12.932714</t>
  </si>
  <si>
    <t>48.82</t>
  </si>
  <si>
    <t>46.58</t>
  </si>
  <si>
    <t>22.21</t>
  </si>
  <si>
    <t>22.69</t>
  </si>
  <si>
    <t>1066</t>
  </si>
  <si>
    <t>4.026</t>
  </si>
  <si>
    <t>2.476424</t>
  </si>
  <si>
    <t>2.514477</t>
  </si>
  <si>
    <t>1.059184</t>
  </si>
  <si>
    <t>0.758018</t>
  </si>
  <si>
    <t>0.304971</t>
  </si>
  <si>
    <t>0.006134</t>
  </si>
  <si>
    <t>0.282572</t>
  </si>
  <si>
    <t>1.041965</t>
  </si>
  <si>
    <t>48.030853</t>
  </si>
  <si>
    <t>14:52:14</t>
  </si>
  <si>
    <t>1.308950</t>
  </si>
  <si>
    <t>1.242285</t>
  </si>
  <si>
    <t>12.248707</t>
  </si>
  <si>
    <t>12.906008</t>
  </si>
  <si>
    <t>46.25</t>
  </si>
  <si>
    <t>22.20</t>
  </si>
  <si>
    <t>22.92</t>
  </si>
  <si>
    <t>80.2</t>
  </si>
  <si>
    <t>1265</t>
  </si>
  <si>
    <t>4.025</t>
  </si>
  <si>
    <t>2.475957</t>
  </si>
  <si>
    <t>2.514349</t>
  </si>
  <si>
    <t>1.064270</t>
  </si>
  <si>
    <t>0.757497</t>
  </si>
  <si>
    <t>0.305050</t>
  </si>
  <si>
    <t>0.008869</t>
  </si>
  <si>
    <t>0.283286</t>
  </si>
  <si>
    <t>1.216112</t>
  </si>
  <si>
    <t>47.921417</t>
  </si>
  <si>
    <t>14:54:24</t>
  </si>
  <si>
    <t>1.230318</t>
  </si>
  <si>
    <t>1.231223</t>
  </si>
  <si>
    <t>12.141881</t>
  </si>
  <si>
    <t>12.132951</t>
  </si>
  <si>
    <t>46.19</t>
  </si>
  <si>
    <t>46.22</t>
  </si>
  <si>
    <t>22.06</t>
  </si>
  <si>
    <t>21.52</t>
  </si>
  <si>
    <t>754</t>
  </si>
  <si>
    <t>4.024</t>
  </si>
  <si>
    <t>14:54:09</t>
  </si>
  <si>
    <t>-0.27</t>
  </si>
  <si>
    <t>0.019</t>
  </si>
  <si>
    <t>-0.012</t>
  </si>
  <si>
    <t>2.475939</t>
  </si>
  <si>
    <t>2.513817</t>
  </si>
  <si>
    <t>1.063025</t>
  </si>
  <si>
    <t>0.757010</t>
  </si>
  <si>
    <t>0.306703</t>
  </si>
  <si>
    <t>-0.005666</t>
  </si>
  <si>
    <t>0.288185</t>
  </si>
  <si>
    <t>0.768606</t>
  </si>
  <si>
    <t>47.342777</t>
  </si>
  <si>
    <t>14:54:56</t>
  </si>
  <si>
    <t>1.235544</t>
  </si>
  <si>
    <t>1.235658</t>
  </si>
  <si>
    <t>12.189464</t>
  </si>
  <si>
    <t>12.188340</t>
  </si>
  <si>
    <t>46.52</t>
  </si>
  <si>
    <t>22.02</t>
  </si>
  <si>
    <t>22.17</t>
  </si>
  <si>
    <t>1136</t>
  </si>
  <si>
    <t>4.023</t>
  </si>
  <si>
    <t>2.476376</t>
  </si>
  <si>
    <t>2.514315</t>
  </si>
  <si>
    <t>1.059013</t>
  </si>
  <si>
    <t>0.756967</t>
  </si>
  <si>
    <t>0.307287</t>
  </si>
  <si>
    <t>0.002249</t>
  </si>
  <si>
    <t>0.289374</t>
  </si>
  <si>
    <t>1.103412</t>
  </si>
  <si>
    <t>47.238350</t>
  </si>
  <si>
    <t>14:56:04</t>
  </si>
  <si>
    <t>1.236305</t>
  </si>
  <si>
    <t>1.234207</t>
  </si>
  <si>
    <t>12.172085</t>
  </si>
  <si>
    <t>12.192780</t>
  </si>
  <si>
    <t>46.46</t>
  </si>
  <si>
    <t>46.38</t>
  </si>
  <si>
    <t>22.05</t>
  </si>
  <si>
    <t>21.92</t>
  </si>
  <si>
    <t>67.3</t>
  </si>
  <si>
    <t>15.3</t>
  </si>
  <si>
    <t>972</t>
  </si>
  <si>
    <t>2.476166</t>
  </si>
  <si>
    <t>2.514219</t>
  </si>
  <si>
    <t>1.059519</t>
  </si>
  <si>
    <t>0.731648</t>
  </si>
  <si>
    <t>0.306901</t>
  </si>
  <si>
    <t>-0.000922</t>
  </si>
  <si>
    <t>0.292258</t>
  </si>
  <si>
    <t>0.959498</t>
  </si>
  <si>
    <t>46.967625</t>
  </si>
  <si>
    <t>14:56:22</t>
  </si>
  <si>
    <t>1.232414</t>
  </si>
  <si>
    <t>1.229669</t>
  </si>
  <si>
    <t>12.128106</t>
  </si>
  <si>
    <t>12.155178</t>
  </si>
  <si>
    <t>46.37</t>
  </si>
  <si>
    <t>46.27</t>
  </si>
  <si>
    <t>22.03</t>
  </si>
  <si>
    <t>22.77</t>
  </si>
  <si>
    <t>63.8</t>
  </si>
  <si>
    <t>20.1</t>
  </si>
  <si>
    <t>1378</t>
  </si>
  <si>
    <t>2.476016</t>
  </si>
  <si>
    <t>2.514099</t>
  </si>
  <si>
    <t>1.061947</t>
  </si>
  <si>
    <t>0.724480</t>
  </si>
  <si>
    <t>0.307167</t>
  </si>
  <si>
    <t>0.009097</t>
  </si>
  <si>
    <t>0.292959</t>
  </si>
  <si>
    <t>1.315451</t>
  </si>
  <si>
    <t>46.847107</t>
  </si>
  <si>
    <t>14:57:26</t>
  </si>
  <si>
    <t>1.236089</t>
  </si>
  <si>
    <t>1.230548</t>
  </si>
  <si>
    <t>12.135431</t>
  </si>
  <si>
    <t>12.190082</t>
  </si>
  <si>
    <t>46.48</t>
  </si>
  <si>
    <t>22.04</t>
  </si>
  <si>
    <t>21.20</t>
  </si>
  <si>
    <t>70.4</t>
  </si>
  <si>
    <t>11.8</t>
  </si>
  <si>
    <t>893</t>
  </si>
  <si>
    <t>4.022</t>
  </si>
  <si>
    <t>2.514253</t>
  </si>
  <si>
    <t>1.061870</t>
  </si>
  <si>
    <t>0.738064</t>
  </si>
  <si>
    <t>0.307030</t>
  </si>
  <si>
    <t>-0.008997</t>
  </si>
  <si>
    <t>0.295778</t>
  </si>
  <si>
    <t>0.890372</t>
  </si>
  <si>
    <t>46.650768</t>
  </si>
  <si>
    <t>14:57:35</t>
  </si>
  <si>
    <t>1.241427</t>
  </si>
  <si>
    <t>1.233266</t>
  </si>
  <si>
    <t>12.162509</t>
  </si>
  <si>
    <t>12.242990</t>
  </si>
  <si>
    <t>46.68</t>
  </si>
  <si>
    <t>22.18</t>
  </si>
  <si>
    <t>962</t>
  </si>
  <si>
    <t>2.476163</t>
  </si>
  <si>
    <t>2.514552</t>
  </si>
  <si>
    <t>1.063011</t>
  </si>
  <si>
    <t>0.757048</t>
  </si>
  <si>
    <t>0.307039</t>
  </si>
  <si>
    <t>0.002162</t>
  </si>
  <si>
    <t>0.296127</t>
  </si>
  <si>
    <t>0.950307</t>
  </si>
  <si>
    <t>46.607136</t>
  </si>
  <si>
    <t>14:58:11</t>
  </si>
  <si>
    <t>1.277620</t>
  </si>
  <si>
    <t>1.242034</t>
  </si>
  <si>
    <t>12.249275</t>
  </si>
  <si>
    <t>12.600240</t>
  </si>
  <si>
    <t>47.97</t>
  </si>
  <si>
    <t>46.63</t>
  </si>
  <si>
    <t>21.73</t>
  </si>
  <si>
    <t>0.0</t>
  </si>
  <si>
    <t>915</t>
  </si>
  <si>
    <t>4.020</t>
  </si>
  <si>
    <t>2.476524</t>
  </si>
  <si>
    <t>2.516435</t>
  </si>
  <si>
    <t>1.061299</t>
  </si>
  <si>
    <t>0.757361</t>
  </si>
  <si>
    <t>0.306730</t>
  </si>
  <si>
    <t>-0.003290</t>
  </si>
  <si>
    <t>0.297565</t>
  </si>
  <si>
    <t>0.908933</t>
  </si>
  <si>
    <t>46.458721</t>
  </si>
  <si>
    <t>15:01:27</t>
  </si>
  <si>
    <t>1.186817</t>
  </si>
  <si>
    <t>1.189043</t>
  </si>
  <si>
    <t>11.729992</t>
  </si>
  <si>
    <t>11.708029</t>
  </si>
  <si>
    <t>45.74</t>
  </si>
  <si>
    <t>45.83</t>
  </si>
  <si>
    <t>21.63</t>
  </si>
  <si>
    <t>20.06</t>
  </si>
  <si>
    <t>291</t>
  </si>
  <si>
    <t>2.475482</t>
  </si>
  <si>
    <t>2.513266</t>
  </si>
  <si>
    <t>1.060960</t>
  </si>
  <si>
    <t>0.756634</t>
  </si>
  <si>
    <t>0.312067</t>
  </si>
  <si>
    <t>-0.017198</t>
  </si>
  <si>
    <t>0.305426</t>
  </si>
  <si>
    <t>0.362002</t>
  </si>
  <si>
    <t>45.808556</t>
  </si>
  <si>
    <t>31</t>
  </si>
  <si>
    <t>15:01:44</t>
  </si>
  <si>
    <t>1.203772</t>
  </si>
  <si>
    <t>1.200355</t>
  </si>
  <si>
    <t>11.843074</t>
  </si>
  <si>
    <t>11.876785</t>
  </si>
  <si>
    <t>46.53</t>
  </si>
  <si>
    <t>46.40</t>
  </si>
  <si>
    <t>20.49</t>
  </si>
  <si>
    <t>0.8</t>
  </si>
  <si>
    <t>4.017</t>
  </si>
  <si>
    <t>2.476302</t>
  </si>
  <si>
    <t>2.514438</t>
  </si>
  <si>
    <t>1.062706</t>
  </si>
  <si>
    <t>0.756522</t>
  </si>
  <si>
    <t>0.312659</t>
  </si>
  <si>
    <t>-0.011829</t>
  </si>
  <si>
    <t>0.306108</t>
  </si>
  <si>
    <t>0.320687</t>
  </si>
  <si>
    <t>45.756340</t>
  </si>
  <si>
    <t>32</t>
  </si>
  <si>
    <t>15:06:19</t>
  </si>
  <si>
    <t>1.207154</t>
  </si>
  <si>
    <t>1.205007</t>
  </si>
  <si>
    <t>11.888474</t>
  </si>
  <si>
    <t>11.909659</t>
  </si>
  <si>
    <t>45.07</t>
  </si>
  <si>
    <t>44.99</t>
  </si>
  <si>
    <t>22.15</t>
  </si>
  <si>
    <t>20.88</t>
  </si>
  <si>
    <t>1325</t>
  </si>
  <si>
    <t>4.016</t>
  </si>
  <si>
    <t>15:06:05</t>
  </si>
  <si>
    <t>-0.29</t>
  </si>
  <si>
    <t>2.474171</t>
  </si>
  <si>
    <t>2.512176</t>
  </si>
  <si>
    <t>1.062039</t>
  </si>
  <si>
    <t>0.756766</t>
  </si>
  <si>
    <t>0.305602</t>
  </si>
  <si>
    <t>-0.014007</t>
  </si>
  <si>
    <t>0.319605</t>
  </si>
  <si>
    <t>1.268724</t>
  </si>
  <si>
    <t>45.537113</t>
  </si>
  <si>
    <t>33</t>
  </si>
  <si>
    <t>15:06:29</t>
  </si>
  <si>
    <t>1.214926</t>
  </si>
  <si>
    <t>1.208937</t>
  </si>
  <si>
    <t>11.927193</t>
  </si>
  <si>
    <t>11.986279</t>
  </si>
  <si>
    <t>45.35</t>
  </si>
  <si>
    <t>45.12</t>
  </si>
  <si>
    <t>22.16</t>
  </si>
  <si>
    <t>21.03</t>
  </si>
  <si>
    <t>78.9</t>
  </si>
  <si>
    <t>1299</t>
  </si>
  <si>
    <t>4.015</t>
  </si>
  <si>
    <t>2.474362</t>
  </si>
  <si>
    <t>2.512587</t>
  </si>
  <si>
    <t>1.060623</t>
  </si>
  <si>
    <t>0.755801</t>
  </si>
  <si>
    <t>0.305550</t>
  </si>
  <si>
    <t>-0.012346</t>
  </si>
  <si>
    <t>0.319977</t>
  </si>
  <si>
    <t>1.246305</t>
  </si>
  <si>
    <t>45.519592</t>
  </si>
  <si>
    <t>Bottom</t>
  </si>
  <si>
    <t>NA</t>
  </si>
  <si>
    <t>Perry</t>
  </si>
  <si>
    <t>Pt. Conception</t>
  </si>
  <si>
    <t>14:00:32</t>
  </si>
  <si>
    <t>2025-03-26</t>
  </si>
  <si>
    <t>Percos</t>
  </si>
  <si>
    <t>1.175164</t>
  </si>
  <si>
    <t>1.166321</t>
  </si>
  <si>
    <t>11.453128</t>
  </si>
  <si>
    <t>11.539963</t>
  </si>
  <si>
    <t>58.43</t>
  </si>
  <si>
    <t>57.99</t>
  </si>
  <si>
    <t>17.53</t>
  </si>
  <si>
    <t>18.25</t>
  </si>
  <si>
    <t>101.83</t>
  </si>
  <si>
    <t>463</t>
  </si>
  <si>
    <t>4.130</t>
  </si>
  <si>
    <t>13:57:26</t>
  </si>
  <si>
    <t>-0.41</t>
  </si>
  <si>
    <t>2.493416</t>
  </si>
  <si>
    <t>2.532836</t>
  </si>
  <si>
    <t>1.062364</t>
  </si>
  <si>
    <t>0.367940</t>
  </si>
  <si>
    <t>0.009194</t>
  </si>
  <si>
    <t>0.064286</t>
  </si>
  <si>
    <t>0.513131</t>
  </si>
  <si>
    <t>40.631531</t>
  </si>
  <si>
    <t>14:03:09</t>
  </si>
  <si>
    <t>1.203498</t>
  </si>
  <si>
    <t>1.196230</t>
  </si>
  <si>
    <t>11.748561</t>
  </si>
  <si>
    <t>11.819942</t>
  </si>
  <si>
    <t>57.50</t>
  </si>
  <si>
    <t>57.15</t>
  </si>
  <si>
    <t>18.17</t>
  </si>
  <si>
    <t>18.28</t>
  </si>
  <si>
    <t>101.82</t>
  </si>
  <si>
    <t>228</t>
  </si>
  <si>
    <t>4.128</t>
  </si>
  <si>
    <t>2.492114</t>
  </si>
  <si>
    <t>2.531354</t>
  </si>
  <si>
    <t>1.060709</t>
  </si>
  <si>
    <t>0.756405</t>
  </si>
  <si>
    <t>0.358680</t>
  </si>
  <si>
    <t>0.002445</t>
  </si>
  <si>
    <t>0.079496</t>
  </si>
  <si>
    <t>0.307430</t>
  </si>
  <si>
    <t>39.649845</t>
  </si>
  <si>
    <t>14:04:33</t>
  </si>
  <si>
    <t>1.218308</t>
  </si>
  <si>
    <t>1.207915</t>
  </si>
  <si>
    <t>11.866560</t>
  </si>
  <si>
    <t>11.968663</t>
  </si>
  <si>
    <t>57.18</t>
  </si>
  <si>
    <t>56.69</t>
  </si>
  <si>
    <t>18.45</t>
  </si>
  <si>
    <t>18.24</t>
  </si>
  <si>
    <t>101.79</t>
  </si>
  <si>
    <t>79.1</t>
  </si>
  <si>
    <t>90</t>
  </si>
  <si>
    <t>4.127</t>
  </si>
  <si>
    <t>2.491411</t>
  </si>
  <si>
    <t>2.530827</t>
  </si>
  <si>
    <t>1.056898</t>
  </si>
  <si>
    <t>0.354604</t>
  </si>
  <si>
    <t>-0.001203</t>
  </si>
  <si>
    <t>0.087327</t>
  </si>
  <si>
    <t>0.185854</t>
  </si>
  <si>
    <t>39.315819</t>
  </si>
  <si>
    <t>14:05:59</t>
  </si>
  <si>
    <t>1.253706</t>
  </si>
  <si>
    <t>1.243046</t>
  </si>
  <si>
    <t>12.210875</t>
  </si>
  <si>
    <t>12.315590</t>
  </si>
  <si>
    <t>57.79</t>
  </si>
  <si>
    <t>57.30</t>
  </si>
  <si>
    <t>18.74</t>
  </si>
  <si>
    <t>101.80</t>
  </si>
  <si>
    <t>4.124</t>
  </si>
  <si>
    <t>2.492188</t>
  </si>
  <si>
    <t>2.531638</t>
  </si>
  <si>
    <t>1.061663</t>
  </si>
  <si>
    <t>0.757241</t>
  </si>
  <si>
    <t>0.350542</t>
  </si>
  <si>
    <t>0.000967</t>
  </si>
  <si>
    <t>0.095261</t>
  </si>
  <si>
    <t>0.177680</t>
  </si>
  <si>
    <t>39.037586</t>
  </si>
  <si>
    <t>14:08:38</t>
  </si>
  <si>
    <t>1.290794</t>
  </si>
  <si>
    <t>1.296233</t>
  </si>
  <si>
    <t>12.733165</t>
  </si>
  <si>
    <t>12.679739</t>
  </si>
  <si>
    <t>57.59</t>
  </si>
  <si>
    <t>57.84</t>
  </si>
  <si>
    <t>19.26</t>
  </si>
  <si>
    <t>19.41</t>
  </si>
  <si>
    <t>48</t>
  </si>
  <si>
    <t>14:08:15</t>
  </si>
  <si>
    <t>-0.97</t>
  </si>
  <si>
    <t>2.492798</t>
  </si>
  <si>
    <t>2.532020</t>
  </si>
  <si>
    <t>1.061240</t>
  </si>
  <si>
    <t>0.757373</t>
  </si>
  <si>
    <t>0.343246</t>
  </si>
  <si>
    <t>0.002620</t>
  </si>
  <si>
    <t>0.109246</t>
  </si>
  <si>
    <t>0.148873</t>
  </si>
  <si>
    <t>38.599850</t>
  </si>
  <si>
    <t>14:10:52</t>
  </si>
  <si>
    <t>1.276609</t>
  </si>
  <si>
    <t>1.282223</t>
  </si>
  <si>
    <t>12.596377</t>
  </si>
  <si>
    <t>12.541226</t>
  </si>
  <si>
    <t>55.79</t>
  </si>
  <si>
    <t>56.03</t>
  </si>
  <si>
    <t>19.59</t>
  </si>
  <si>
    <t>19.61</t>
  </si>
  <si>
    <t>478</t>
  </si>
  <si>
    <t>4.120</t>
  </si>
  <si>
    <t>2.490237</t>
  </si>
  <si>
    <t>2.529360</t>
  </si>
  <si>
    <t>1.060691</t>
  </si>
  <si>
    <t>0.756736</t>
  </si>
  <si>
    <t>0.338671</t>
  </si>
  <si>
    <t>0.001053</t>
  </si>
  <si>
    <t>0.120343</t>
  </si>
  <si>
    <t>0.526342</t>
  </si>
  <si>
    <t>38.300873</t>
  </si>
  <si>
    <t>14:12:59</t>
  </si>
  <si>
    <t>1.290469</t>
  </si>
  <si>
    <t>1.294251</t>
  </si>
  <si>
    <t>12.714135</t>
  </si>
  <si>
    <t>12.676981</t>
  </si>
  <si>
    <t>55.69</t>
  </si>
  <si>
    <t>55.85</t>
  </si>
  <si>
    <t>634</t>
  </si>
  <si>
    <t>2.489941</t>
  </si>
  <si>
    <t>2.529171</t>
  </si>
  <si>
    <t>1.061259</t>
  </si>
  <si>
    <t>0.757493</t>
  </si>
  <si>
    <t>0.335928</t>
  </si>
  <si>
    <t>0.003433</t>
  </si>
  <si>
    <t>0.130905</t>
  </si>
  <si>
    <t>0.662922</t>
  </si>
  <si>
    <t>38.099171</t>
  </si>
  <si>
    <t>14:15:50</t>
  </si>
  <si>
    <t>1.290121</t>
  </si>
  <si>
    <t>1.297301</t>
  </si>
  <si>
    <t>12.747977</t>
  </si>
  <si>
    <t>12.677423</t>
  </si>
  <si>
    <t>54.46</t>
  </si>
  <si>
    <t>54.76</t>
  </si>
  <si>
    <t>19.53</t>
  </si>
  <si>
    <t>101.77</t>
  </si>
  <si>
    <t>427</t>
  </si>
  <si>
    <t>4.116</t>
  </si>
  <si>
    <t>2.488340</t>
  </si>
  <si>
    <t>2.527310</t>
  </si>
  <si>
    <t>1.060416</t>
  </si>
  <si>
    <t>0.757370</t>
  </si>
  <si>
    <t>0.331129</t>
  </si>
  <si>
    <t>-0.006127</t>
  </si>
  <si>
    <t>0.144375</t>
  </si>
  <si>
    <t>0.481852</t>
  </si>
  <si>
    <t>37.897110</t>
  </si>
  <si>
    <t>14:18:16</t>
  </si>
  <si>
    <t>1.314581</t>
  </si>
  <si>
    <t>1.320414</t>
  </si>
  <si>
    <t>12.976752</t>
  </si>
  <si>
    <t>12.919432</t>
  </si>
  <si>
    <t>55.05</t>
  </si>
  <si>
    <t>55.29</t>
  </si>
  <si>
    <t>20.28</t>
  </si>
  <si>
    <t>101.75</t>
  </si>
  <si>
    <t>894</t>
  </si>
  <si>
    <t>2.489053</t>
  </si>
  <si>
    <t>2.528134</t>
  </si>
  <si>
    <t>1.060812</t>
  </si>
  <si>
    <t>0.757930</t>
  </si>
  <si>
    <t>0.329432</t>
  </si>
  <si>
    <t>0.005375</t>
  </si>
  <si>
    <t>0.155596</t>
  </si>
  <si>
    <t>0.890664</t>
  </si>
  <si>
    <t>37.737610</t>
  </si>
  <si>
    <t>14:20:31</t>
  </si>
  <si>
    <t>1.337313</t>
  </si>
  <si>
    <t>1.336796</t>
  </si>
  <si>
    <t>13.137686</t>
  </si>
  <si>
    <t>13.142775</t>
  </si>
  <si>
    <t>55.60</t>
  </si>
  <si>
    <t>55.58</t>
  </si>
  <si>
    <t>19.73</t>
  </si>
  <si>
    <t>113</t>
  </si>
  <si>
    <t>4.112</t>
  </si>
  <si>
    <t>14:20:07</t>
  </si>
  <si>
    <t>-0.49</t>
  </si>
  <si>
    <t>2.489420</t>
  </si>
  <si>
    <t>2.528208</t>
  </si>
  <si>
    <t>1.058411</t>
  </si>
  <si>
    <t>0.757031</t>
  </si>
  <si>
    <t>0.327897</t>
  </si>
  <si>
    <t>-0.006727</t>
  </si>
  <si>
    <t>0.165532</t>
  </si>
  <si>
    <t>0.206481</t>
  </si>
  <si>
    <t>37.649273</t>
  </si>
  <si>
    <t>14:22:50</t>
  </si>
  <si>
    <t>1.339186</t>
  </si>
  <si>
    <t>1.336903</t>
  </si>
  <si>
    <t>13.141388</t>
  </si>
  <si>
    <t>13.163829</t>
  </si>
  <si>
    <t>19.46</t>
  </si>
  <si>
    <t>101.73</t>
  </si>
  <si>
    <t>181</t>
  </si>
  <si>
    <t>4.110</t>
  </si>
  <si>
    <t>2.489584</t>
  </si>
  <si>
    <t>2.528483</t>
  </si>
  <si>
    <t>0.757610</t>
  </si>
  <si>
    <t>0.328315</t>
  </si>
  <si>
    <t>-0.009381</t>
  </si>
  <si>
    <t>0.175360</t>
  </si>
  <si>
    <t>0.265621</t>
  </si>
  <si>
    <t>37.538410</t>
  </si>
  <si>
    <t>14:24:47</t>
  </si>
  <si>
    <t>1.345256</t>
  </si>
  <si>
    <t>1.344156</t>
  </si>
  <si>
    <t>13.215672</t>
  </si>
  <si>
    <t>13.226486</t>
  </si>
  <si>
    <t>55.55</t>
  </si>
  <si>
    <t>55.51</t>
  </si>
  <si>
    <t>20.51</t>
  </si>
  <si>
    <t>19.88</t>
  </si>
  <si>
    <t>101.71</t>
  </si>
  <si>
    <t>275</t>
  </si>
  <si>
    <t>4.109</t>
  </si>
  <si>
    <t>2.489295</t>
  </si>
  <si>
    <t>2.528112</t>
  </si>
  <si>
    <t>1.060537</t>
  </si>
  <si>
    <t>0.757418</t>
  </si>
  <si>
    <t>0.326452</t>
  </si>
  <si>
    <t>-0.006318</t>
  </si>
  <si>
    <t>0.183037</t>
  </si>
  <si>
    <t>0.348201</t>
  </si>
  <si>
    <t>37.492634</t>
  </si>
  <si>
    <t>14:26:43</t>
  </si>
  <si>
    <t>1.364385</t>
  </si>
  <si>
    <t>1.361539</t>
  </si>
  <si>
    <t>13.387932</t>
  </si>
  <si>
    <t>13.415917</t>
  </si>
  <si>
    <t>56.08</t>
  </si>
  <si>
    <t>55.96</t>
  </si>
  <si>
    <t>20.58</t>
  </si>
  <si>
    <t>21.12</t>
  </si>
  <si>
    <t>101.70</t>
  </si>
  <si>
    <t>473</t>
  </si>
  <si>
    <t>2.489907</t>
  </si>
  <si>
    <t>2.528850</t>
  </si>
  <si>
    <t>1.062261</t>
  </si>
  <si>
    <t>0.757836</t>
  </si>
  <si>
    <t>0.325460</t>
  </si>
  <si>
    <t>0.006881</t>
  </si>
  <si>
    <t>0.190603</t>
  </si>
  <si>
    <t>0.521535</t>
  </si>
  <si>
    <t>37.432907</t>
  </si>
  <si>
    <t>14:29:33</t>
  </si>
  <si>
    <t>1.380363</t>
  </si>
  <si>
    <t>1.379752</t>
  </si>
  <si>
    <t>13.569152</t>
  </si>
  <si>
    <t>13.575163</t>
  </si>
  <si>
    <t>56.22</t>
  </si>
  <si>
    <t>56.20</t>
  </si>
  <si>
    <t>20.73</t>
  </si>
  <si>
    <t>20.82</t>
  </si>
  <si>
    <t>101.68</t>
  </si>
  <si>
    <t>564</t>
  </si>
  <si>
    <t>4.105</t>
  </si>
  <si>
    <t>2.490193</t>
  </si>
  <si>
    <t>2.529015</t>
  </si>
  <si>
    <t>1.059610</t>
  </si>
  <si>
    <t>0.757517</t>
  </si>
  <si>
    <t>0.323525</t>
  </si>
  <si>
    <t>0.001721</t>
  </si>
  <si>
    <t>0.201432</t>
  </si>
  <si>
    <t>0.601893</t>
  </si>
  <si>
    <t>37.335991</t>
  </si>
  <si>
    <t>14:31:29</t>
  </si>
  <si>
    <t>1.400021</t>
  </si>
  <si>
    <t>1.383999</t>
  </si>
  <si>
    <t>13.615107</t>
  </si>
  <si>
    <t>13.772718</t>
  </si>
  <si>
    <t>56.07</t>
  </si>
  <si>
    <t>55.43</t>
  </si>
  <si>
    <t>21.01</t>
  </si>
  <si>
    <t>20.46</t>
  </si>
  <si>
    <t>101.65</t>
  </si>
  <si>
    <t>318</t>
  </si>
  <si>
    <t>4.104</t>
  </si>
  <si>
    <t>14:31:08</t>
  </si>
  <si>
    <t>-0.46</t>
  </si>
  <si>
    <t>2.489065</t>
  </si>
  <si>
    <t>2.528682</t>
  </si>
  <si>
    <t>1.059704</t>
  </si>
  <si>
    <t>0.757788</t>
  </si>
  <si>
    <t>0.319983</t>
  </si>
  <si>
    <t>-0.005475</t>
  </si>
  <si>
    <t>0.207922</t>
  </si>
  <si>
    <t>0.386314</t>
  </si>
  <si>
    <t>37.241577</t>
  </si>
  <si>
    <t>14:00:01</t>
  </si>
  <si>
    <t>1.160595</t>
  </si>
  <si>
    <t>1.142301</t>
  </si>
  <si>
    <t>11.218280</t>
  </si>
  <si>
    <t>11.397940</t>
  </si>
  <si>
    <t>58.10</t>
  </si>
  <si>
    <t>17.43</t>
  </si>
  <si>
    <t>17.47</t>
  </si>
  <si>
    <t>662</t>
  </si>
  <si>
    <t>2.492332</t>
  </si>
  <si>
    <t>2.532392</t>
  </si>
  <si>
    <t>1.061453</t>
  </si>
  <si>
    <t>0.757368</t>
  </si>
  <si>
    <t>0.369544</t>
  </si>
  <si>
    <t>0.001778</t>
  </si>
  <si>
    <t>0.061240</t>
  </si>
  <si>
    <t>0.687655</t>
  </si>
  <si>
    <t>40.908337</t>
  </si>
  <si>
    <t>14:02:53</t>
  </si>
  <si>
    <t>1.207669</t>
  </si>
  <si>
    <t>1.191008</t>
  </si>
  <si>
    <t>11.697452</t>
  </si>
  <si>
    <t>11.861086</t>
  </si>
  <si>
    <t>57.86</t>
  </si>
  <si>
    <t>57.07</t>
  </si>
  <si>
    <t>18.12</t>
  </si>
  <si>
    <t>18.02</t>
  </si>
  <si>
    <t>2.492006</t>
  </si>
  <si>
    <t>2.531888</t>
  </si>
  <si>
    <t>1.062179</t>
  </si>
  <si>
    <t>0.757577</t>
  </si>
  <si>
    <t>0.359341</t>
  </si>
  <si>
    <t>0.000044</t>
  </si>
  <si>
    <t>0.077964</t>
  </si>
  <si>
    <t>0.781049</t>
  </si>
  <si>
    <t>39.731026</t>
  </si>
  <si>
    <t>14:04:23</t>
  </si>
  <si>
    <t>1.229761</t>
  </si>
  <si>
    <t>1.216026</t>
  </si>
  <si>
    <t>11.945807</t>
  </si>
  <si>
    <t>12.080731</t>
  </si>
  <si>
    <t>57.82</t>
  </si>
  <si>
    <t>19.01</t>
  </si>
  <si>
    <t>888</t>
  </si>
  <si>
    <t>2.492090</t>
  </si>
  <si>
    <t>2.531757</t>
  </si>
  <si>
    <t>1.058396</t>
  </si>
  <si>
    <t>0.756855</t>
  </si>
  <si>
    <t>0.355031</t>
  </si>
  <si>
    <t>0.007683</t>
  </si>
  <si>
    <t>0.086400</t>
  </si>
  <si>
    <t>0.885417</t>
  </si>
  <si>
    <t>39.357662</t>
  </si>
  <si>
    <t>14:05:44</t>
  </si>
  <si>
    <t>1.268338</t>
  </si>
  <si>
    <t>1.259040</t>
  </si>
  <si>
    <t>12.368507</t>
  </si>
  <si>
    <t>12.459854</t>
  </si>
  <si>
    <t>58.62</t>
  </si>
  <si>
    <t>58.19</t>
  </si>
  <si>
    <t>18.70</t>
  </si>
  <si>
    <t>19.30</t>
  </si>
  <si>
    <t>740</t>
  </si>
  <si>
    <t>2.493420</t>
  </si>
  <si>
    <t>2.532828</t>
  </si>
  <si>
    <t>1.059391</t>
  </si>
  <si>
    <t>0.757649</t>
  </si>
  <si>
    <t>0.351129</t>
  </si>
  <si>
    <t>0.007845</t>
  </si>
  <si>
    <t>0.093950</t>
  </si>
  <si>
    <t>0.755488</t>
  </si>
  <si>
    <t>39.080143</t>
  </si>
  <si>
    <t>14:08:28</t>
  </si>
  <si>
    <t>1.298727</t>
  </si>
  <si>
    <t>1.303062</t>
  </si>
  <si>
    <t>12.800912</t>
  </si>
  <si>
    <t>12.758317</t>
  </si>
  <si>
    <t>58.06</t>
  </si>
  <si>
    <t>58.25</t>
  </si>
  <si>
    <t>19.23</t>
  </si>
  <si>
    <t>20.22</t>
  </si>
  <si>
    <t>701</t>
  </si>
  <si>
    <t>2.493377</t>
  </si>
  <si>
    <t>2.532690</t>
  </si>
  <si>
    <t>1.062382</t>
  </si>
  <si>
    <t>0.757358</t>
  </si>
  <si>
    <t>0.343668</t>
  </si>
  <si>
    <t>0.012118</t>
  </si>
  <si>
    <t>0.108335</t>
  </si>
  <si>
    <t>0.721534</t>
  </si>
  <si>
    <t>38.620949</t>
  </si>
  <si>
    <t>14:10:37</t>
  </si>
  <si>
    <t>1.294544</t>
  </si>
  <si>
    <t>1.294269</t>
  </si>
  <si>
    <t>12.714593</t>
  </si>
  <si>
    <t>12.717292</t>
  </si>
  <si>
    <t>56.63</t>
  </si>
  <si>
    <t>56.62</t>
  </si>
  <si>
    <t>19.65</t>
  </si>
  <si>
    <t>586</t>
  </si>
  <si>
    <t>2.491047</t>
  </si>
  <si>
    <t>2.530568</t>
  </si>
  <si>
    <t>1.062267</t>
  </si>
  <si>
    <t>0.757411</t>
  </si>
  <si>
    <t>0.338892</t>
  </si>
  <si>
    <t>0.001727</t>
  </si>
  <si>
    <t>0.119140</t>
  </si>
  <si>
    <t>0.621159</t>
  </si>
  <si>
    <t>38.334488</t>
  </si>
  <si>
    <t>14:12:41</t>
  </si>
  <si>
    <t>1.304283</t>
  </si>
  <si>
    <t>1.298436</t>
  </si>
  <si>
    <t>12.755177</t>
  </si>
  <si>
    <t>12.812624</t>
  </si>
  <si>
    <t>56.35</t>
  </si>
  <si>
    <t>56.10</t>
  </si>
  <si>
    <t>19.78</t>
  </si>
  <si>
    <t>93</t>
  </si>
  <si>
    <t>2.490278</t>
  </si>
  <si>
    <t>2.530116</t>
  </si>
  <si>
    <t>1.059073</t>
  </si>
  <si>
    <t>0.757677</t>
  </si>
  <si>
    <t>0.336163</t>
  </si>
  <si>
    <t>-0.010661</t>
  </si>
  <si>
    <t>0.129426</t>
  </si>
  <si>
    <t>0.188805</t>
  </si>
  <si>
    <t>38.115620</t>
  </si>
  <si>
    <t>14:15:31</t>
  </si>
  <si>
    <t>1.311600</t>
  </si>
  <si>
    <t>1.306375</t>
  </si>
  <si>
    <t>12.836200</t>
  </si>
  <si>
    <t>12.887534</t>
  </si>
  <si>
    <t>55.20</t>
  </si>
  <si>
    <t>20.14</t>
  </si>
  <si>
    <t>19.54</t>
  </si>
  <si>
    <t>673</t>
  </si>
  <si>
    <t>2.488956</t>
  </si>
  <si>
    <t>2.528701</t>
  </si>
  <si>
    <t>1.060486</t>
  </si>
  <si>
    <t>0.757524</t>
  </si>
  <si>
    <t>0.331360</t>
  </si>
  <si>
    <t>-0.005908</t>
  </si>
  <si>
    <t>0.142961</t>
  </si>
  <si>
    <t>0.696826</t>
  </si>
  <si>
    <t>37.926792</t>
  </si>
  <si>
    <t>14:18:04</t>
  </si>
  <si>
    <t>1.311616</t>
  </si>
  <si>
    <t>1.321147</t>
  </si>
  <si>
    <t>12.984373</t>
  </si>
  <si>
    <t>12.890705</t>
  </si>
  <si>
    <t>54.93</t>
  </si>
  <si>
    <t>19.49</t>
  </si>
  <si>
    <t>582</t>
  </si>
  <si>
    <t>4.115</t>
  </si>
  <si>
    <t>2.489103</t>
  </si>
  <si>
    <t>2.527964</t>
  </si>
  <si>
    <t>1.060762</t>
  </si>
  <si>
    <t>0.757917</t>
  </si>
  <si>
    <t>0.329452</t>
  </si>
  <si>
    <t>-0.008024</t>
  </si>
  <si>
    <t>0.154678</t>
  </si>
  <si>
    <t>0.617212</t>
  </si>
  <si>
    <t>37.744045</t>
  </si>
  <si>
    <t>14:20:18</t>
  </si>
  <si>
    <t>1.336157</t>
  </si>
  <si>
    <t>1.332920</t>
  </si>
  <si>
    <t>13.099565</t>
  </si>
  <si>
    <t>13.131380</t>
  </si>
  <si>
    <t>55.45</t>
  </si>
  <si>
    <t>20.39</t>
  </si>
  <si>
    <t>832</t>
  </si>
  <si>
    <t>4.113</t>
  </si>
  <si>
    <t>2.489244</t>
  </si>
  <si>
    <t>2.528187</t>
  </si>
  <si>
    <t>1.059792</t>
  </si>
  <si>
    <t>0.757271</t>
  </si>
  <si>
    <t>0.328021</t>
  </si>
  <si>
    <t>0.001198</t>
  </si>
  <si>
    <t>0.164673</t>
  </si>
  <si>
    <t>0.836371</t>
  </si>
  <si>
    <t>37.667870</t>
  </si>
  <si>
    <t>14:22:39</t>
  </si>
  <si>
    <t>1.346499</t>
  </si>
  <si>
    <t>1.331906</t>
  </si>
  <si>
    <t>13.091689</t>
  </si>
  <si>
    <t>13.235128</t>
  </si>
  <si>
    <t>56.06</t>
  </si>
  <si>
    <t>20.38</t>
  </si>
  <si>
    <t>101.74</t>
  </si>
  <si>
    <t>786</t>
  </si>
  <si>
    <t>2.489250</t>
  </si>
  <si>
    <t>2.528872</t>
  </si>
  <si>
    <t>1.061431</t>
  </si>
  <si>
    <t>0.757104</t>
  </si>
  <si>
    <t>0.328192</t>
  </si>
  <si>
    <t>-0.001879</t>
  </si>
  <si>
    <t>0.174634</t>
  </si>
  <si>
    <t>0.796655</t>
  </si>
  <si>
    <t>37.557720</t>
  </si>
  <si>
    <t>14:24:36</t>
  </si>
  <si>
    <t>1.345051</t>
  </si>
  <si>
    <t>1.346194</t>
  </si>
  <si>
    <t>13.235157</t>
  </si>
  <si>
    <t>13.223915</t>
  </si>
  <si>
    <t>2.489419</t>
  </si>
  <si>
    <t>2.528108</t>
  </si>
  <si>
    <t>1.062007</t>
  </si>
  <si>
    <t>0.757729</t>
  </si>
  <si>
    <t>0.326472</t>
  </si>
  <si>
    <t>-0.013220</t>
  </si>
  <si>
    <t>0.182361</t>
  </si>
  <si>
    <t>0.362339</t>
  </si>
  <si>
    <t>37.513016</t>
  </si>
  <si>
    <t>14:26:28</t>
  </si>
  <si>
    <t>1.364356</t>
  </si>
  <si>
    <t>1.363792</t>
  </si>
  <si>
    <t>13.408962</t>
  </si>
  <si>
    <t>13.414510</t>
  </si>
  <si>
    <t>56.11</t>
  </si>
  <si>
    <t>56.09</t>
  </si>
  <si>
    <t>622</t>
  </si>
  <si>
    <t>2.490078</t>
  </si>
  <si>
    <t>2.528893</t>
  </si>
  <si>
    <t>1.059775</t>
  </si>
  <si>
    <t>0.758143</t>
  </si>
  <si>
    <t>0.325573</t>
  </si>
  <si>
    <t>-0.000033</t>
  </si>
  <si>
    <t>0.189646</t>
  </si>
  <si>
    <t>0.652149</t>
  </si>
  <si>
    <t>37.445427</t>
  </si>
  <si>
    <t>14:29:23</t>
  </si>
  <si>
    <t>1.379847</t>
  </si>
  <si>
    <t>1.380939</t>
  </si>
  <si>
    <t>13.579219</t>
  </si>
  <si>
    <t>13.568483</t>
  </si>
  <si>
    <t>56.23</t>
  </si>
  <si>
    <t>56.27</t>
  </si>
  <si>
    <t>20.72</t>
  </si>
  <si>
    <t>101.69</t>
  </si>
  <si>
    <t>420</t>
  </si>
  <si>
    <t>4.106</t>
  </si>
  <si>
    <t>2.490301</t>
  </si>
  <si>
    <t>2.529028</t>
  </si>
  <si>
    <t>1.061608</t>
  </si>
  <si>
    <t>0.757475</t>
  </si>
  <si>
    <t>0.323632</t>
  </si>
  <si>
    <t>0.002231</t>
  </si>
  <si>
    <t>0.200796</t>
  </si>
  <si>
    <t>0.475317</t>
  </si>
  <si>
    <t>37.351372</t>
  </si>
  <si>
    <t>14:31:14</t>
  </si>
  <si>
    <t>1.388155</t>
  </si>
  <si>
    <t>1.387614</t>
  </si>
  <si>
    <t>13.647649</t>
  </si>
  <si>
    <t>13.652961</t>
  </si>
  <si>
    <t>55.65</t>
  </si>
  <si>
    <t>20.98</t>
  </si>
  <si>
    <t>101.67</t>
  </si>
  <si>
    <t>607</t>
  </si>
  <si>
    <t>2.489386</t>
  </si>
  <si>
    <t>2.528126</t>
  </si>
  <si>
    <t>1.062630</t>
  </si>
  <si>
    <t>0.757391</t>
  </si>
  <si>
    <t>0.320296</t>
  </si>
  <si>
    <t>-0.001225</t>
  </si>
  <si>
    <t>0.207054</t>
  </si>
  <si>
    <t>0.639748</t>
  </si>
  <si>
    <t>37.268402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</si>
</sst>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97"/>
  <sheetViews>
    <sheetView tabSelected="1" topLeftCell="A64" workbookViewId="0">
      <selection activeCell="I83" sqref="I83:I97"/>
    </sheetView>
  </sheetViews>
  <sheetFormatPr baseColWidth="10" defaultRowHeight="16" x14ac:dyDescent="0.2"/>
  <cols>
    <col min="10" max="10" width="28.33203125" customWidth="1"/>
  </cols>
  <sheetData>
    <row r="1" spans="1:81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4</v>
      </c>
      <c r="AI1" t="s">
        <v>4</v>
      </c>
      <c r="AJ1" t="s">
        <v>4</v>
      </c>
      <c r="AK1" t="s">
        <v>4</v>
      </c>
      <c r="AL1" t="s">
        <v>5</v>
      </c>
      <c r="AM1" t="s">
        <v>5</v>
      </c>
      <c r="AN1" t="s">
        <v>5</v>
      </c>
      <c r="AO1" t="s">
        <v>5</v>
      </c>
      <c r="AP1" t="s">
        <v>5</v>
      </c>
      <c r="AQ1" t="s">
        <v>5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</row>
    <row r="2" spans="1:81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  <c r="AF2" t="s">
        <v>41</v>
      </c>
      <c r="AG2" t="s">
        <v>42</v>
      </c>
      <c r="AH2" t="s">
        <v>43</v>
      </c>
      <c r="AI2" t="s">
        <v>44</v>
      </c>
      <c r="AJ2" t="s">
        <v>45</v>
      </c>
      <c r="AK2" t="s">
        <v>46</v>
      </c>
      <c r="AL2" t="s">
        <v>47</v>
      </c>
      <c r="AM2" t="s">
        <v>48</v>
      </c>
      <c r="AN2" t="s">
        <v>49</v>
      </c>
      <c r="AO2" t="s">
        <v>50</v>
      </c>
      <c r="AP2" t="s">
        <v>51</v>
      </c>
      <c r="AQ2" t="s">
        <v>52</v>
      </c>
      <c r="AR2" t="s">
        <v>53</v>
      </c>
      <c r="AS2" t="s">
        <v>54</v>
      </c>
      <c r="AT2" t="s">
        <v>55</v>
      </c>
      <c r="AU2" t="s">
        <v>56</v>
      </c>
      <c r="AV2" t="s">
        <v>57</v>
      </c>
      <c r="AW2" t="s">
        <v>58</v>
      </c>
      <c r="AX2" t="s">
        <v>59</v>
      </c>
      <c r="AY2" t="s">
        <v>60</v>
      </c>
      <c r="AZ2" t="s">
        <v>61</v>
      </c>
      <c r="BA2" t="s">
        <v>62</v>
      </c>
      <c r="BB2" t="s">
        <v>63</v>
      </c>
      <c r="BC2" t="s">
        <v>64</v>
      </c>
      <c r="BD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  <c r="BQ2" t="s">
        <v>78</v>
      </c>
      <c r="BR2" t="s">
        <v>79</v>
      </c>
      <c r="BS2" t="s">
        <v>80</v>
      </c>
      <c r="BT2" t="s">
        <v>81</v>
      </c>
      <c r="BU2" t="s">
        <v>82</v>
      </c>
      <c r="BV2" t="s">
        <v>83</v>
      </c>
      <c r="BW2" t="s">
        <v>84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 t="s">
        <v>90</v>
      </c>
    </row>
    <row r="3" spans="1:81" x14ac:dyDescent="0.2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91</v>
      </c>
      <c r="G3" t="s">
        <v>1530</v>
      </c>
      <c r="H3">
        <v>1</v>
      </c>
      <c r="I3" t="s">
        <v>181</v>
      </c>
      <c r="J3">
        <f t="shared" ref="J3:J34" si="0">1/((1/L3)-(1/K3))</f>
        <v>1.950072126705606E-3</v>
      </c>
      <c r="K3">
        <f t="shared" ref="K3:K34" si="1">AW3+(AX3*AC3)+(AY3*AC3*POWER(V3,2))+(AZ3*AC3*V3)+(BA3*POWER(AC3,2))</f>
        <v>1.9013643199999999</v>
      </c>
      <c r="L3">
        <f t="shared" ref="L3:L34" si="2">((M3/1000)*(1000-((T3+S3)/2)))/(T3-S3)</f>
        <v>1.9480741481713792E-3</v>
      </c>
      <c r="M3">
        <f t="shared" ref="M3:M34" si="3">(AC3*(S3-R3))/(100*U3*(1000-S3))*1000</f>
        <v>1.738996580769863E-2</v>
      </c>
      <c r="N3" t="s">
        <v>97</v>
      </c>
      <c r="O3" t="s">
        <v>98</v>
      </c>
      <c r="P3">
        <f t="shared" ref="P3:P34" si="4">0.61365*EXP((17.502*AA3)/(240.97+AA3))</f>
        <v>2.1279553513677043</v>
      </c>
      <c r="Q3">
        <f t="shared" ref="Q3:Q34" si="5">P3-N3</f>
        <v>0.89026635136770427</v>
      </c>
      <c r="R3" t="s">
        <v>99</v>
      </c>
      <c r="S3" t="s">
        <v>100</v>
      </c>
      <c r="T3">
        <f t="shared" ref="T3:T34" si="6">(P3/AB3)*1000</f>
        <v>20.983683575265797</v>
      </c>
      <c r="U3">
        <f t="shared" ref="U3:U34" si="7">V3*AV3</f>
        <v>0.4417875</v>
      </c>
      <c r="V3" t="s">
        <v>101</v>
      </c>
      <c r="W3" t="s">
        <v>102</v>
      </c>
      <c r="X3" t="s">
        <v>103</v>
      </c>
      <c r="Y3" t="s">
        <v>104</v>
      </c>
      <c r="Z3" t="s">
        <v>105</v>
      </c>
      <c r="AA3">
        <f t="shared" ref="AA3:AA34" si="8">(Z3-Y3)*(Y3*0+0)+Z3</f>
        <v>18.43</v>
      </c>
      <c r="AB3" t="s">
        <v>106</v>
      </c>
      <c r="AC3" t="s">
        <v>107</v>
      </c>
      <c r="AD3" t="s">
        <v>108</v>
      </c>
      <c r="AE3" t="s">
        <v>109</v>
      </c>
      <c r="AF3" t="s">
        <v>110</v>
      </c>
      <c r="AG3" t="s">
        <v>111</v>
      </c>
      <c r="AH3" t="s">
        <v>112</v>
      </c>
      <c r="AI3" t="s">
        <v>94</v>
      </c>
      <c r="AJ3" t="s">
        <v>113</v>
      </c>
      <c r="AK3" t="s">
        <v>92</v>
      </c>
      <c r="AL3" t="s">
        <v>114</v>
      </c>
      <c r="AM3" t="s">
        <v>115</v>
      </c>
      <c r="AN3" t="s">
        <v>116</v>
      </c>
      <c r="AO3" t="s">
        <v>117</v>
      </c>
      <c r="AP3" t="s">
        <v>118</v>
      </c>
      <c r="AQ3" t="s">
        <v>119</v>
      </c>
      <c r="AR3" t="s">
        <v>92</v>
      </c>
      <c r="AS3" t="s">
        <v>120</v>
      </c>
      <c r="AT3" t="s">
        <v>121</v>
      </c>
      <c r="AU3" t="s">
        <v>122</v>
      </c>
      <c r="AV3" t="s">
        <v>123</v>
      </c>
      <c r="AW3" t="s">
        <v>124</v>
      </c>
      <c r="AX3" t="s">
        <v>125</v>
      </c>
      <c r="AY3" t="s">
        <v>124</v>
      </c>
      <c r="AZ3" t="s">
        <v>124</v>
      </c>
      <c r="BA3" t="s">
        <v>126</v>
      </c>
      <c r="BB3" t="s">
        <v>127</v>
      </c>
      <c r="BC3" t="s">
        <v>128</v>
      </c>
      <c r="BD3" t="s">
        <v>129</v>
      </c>
      <c r="BE3" t="s">
        <v>130</v>
      </c>
      <c r="BF3" t="s">
        <v>131</v>
      </c>
      <c r="BG3" t="s">
        <v>132</v>
      </c>
      <c r="BH3" t="s">
        <v>133</v>
      </c>
      <c r="BI3" t="s">
        <v>134</v>
      </c>
      <c r="BJ3" t="s">
        <v>135</v>
      </c>
      <c r="BK3" t="s">
        <v>136</v>
      </c>
      <c r="BL3" t="s">
        <v>137</v>
      </c>
      <c r="BM3" t="s">
        <v>138</v>
      </c>
      <c r="BN3" t="s">
        <v>139</v>
      </c>
      <c r="BO3" t="s">
        <v>140</v>
      </c>
      <c r="BP3" t="s">
        <v>141</v>
      </c>
      <c r="BQ3" t="s">
        <v>142</v>
      </c>
      <c r="BR3" t="s">
        <v>140</v>
      </c>
      <c r="BS3" t="s">
        <v>143</v>
      </c>
      <c r="BT3" t="s">
        <v>144</v>
      </c>
      <c r="BU3" t="s">
        <v>145</v>
      </c>
      <c r="BV3" t="s">
        <v>124</v>
      </c>
      <c r="BW3" t="s">
        <v>91</v>
      </c>
      <c r="BX3" t="s">
        <v>146</v>
      </c>
      <c r="BY3" t="s">
        <v>147</v>
      </c>
      <c r="BZ3" t="s">
        <v>91</v>
      </c>
      <c r="CA3" t="s">
        <v>148</v>
      </c>
      <c r="CB3" t="s">
        <v>149</v>
      </c>
      <c r="CC3" t="s">
        <v>150</v>
      </c>
    </row>
    <row r="4" spans="1:81" x14ac:dyDescent="0.2">
      <c r="A4" t="s">
        <v>151</v>
      </c>
      <c r="B4" t="s">
        <v>152</v>
      </c>
      <c r="C4" t="s">
        <v>94</v>
      </c>
      <c r="D4" t="s">
        <v>95</v>
      </c>
      <c r="E4" t="s">
        <v>96</v>
      </c>
      <c r="F4" t="s">
        <v>91</v>
      </c>
      <c r="G4" t="s">
        <v>1530</v>
      </c>
      <c r="H4">
        <v>1</v>
      </c>
      <c r="I4" t="s">
        <v>1527</v>
      </c>
      <c r="J4">
        <f t="shared" si="0"/>
        <v>2.4712929242695957E-3</v>
      </c>
      <c r="K4">
        <f t="shared" si="1"/>
        <v>1.89768888</v>
      </c>
      <c r="L4">
        <f t="shared" si="2"/>
        <v>2.4680788327395404E-3</v>
      </c>
      <c r="M4">
        <f t="shared" si="3"/>
        <v>2.3677292161901724E-2</v>
      </c>
      <c r="N4" t="s">
        <v>153</v>
      </c>
      <c r="O4" t="s">
        <v>154</v>
      </c>
      <c r="P4">
        <f t="shared" si="4"/>
        <v>2.2051804776399511</v>
      </c>
      <c r="Q4">
        <f t="shared" si="5"/>
        <v>0.95631547763995117</v>
      </c>
      <c r="R4" t="s">
        <v>155</v>
      </c>
      <c r="S4" t="s">
        <v>156</v>
      </c>
      <c r="T4">
        <f t="shared" si="6"/>
        <v>21.745197491765616</v>
      </c>
      <c r="U4">
        <f t="shared" si="7"/>
        <v>0.4417875</v>
      </c>
      <c r="V4" t="s">
        <v>101</v>
      </c>
      <c r="W4" t="s">
        <v>157</v>
      </c>
      <c r="X4" t="s">
        <v>158</v>
      </c>
      <c r="Y4" t="s">
        <v>159</v>
      </c>
      <c r="Z4" t="s">
        <v>160</v>
      </c>
      <c r="AA4">
        <f t="shared" si="8"/>
        <v>19</v>
      </c>
      <c r="AB4" t="s">
        <v>106</v>
      </c>
      <c r="AC4" t="s">
        <v>161</v>
      </c>
      <c r="AD4" t="s">
        <v>162</v>
      </c>
      <c r="AE4" t="s">
        <v>163</v>
      </c>
      <c r="AF4" t="s">
        <v>164</v>
      </c>
      <c r="AG4" t="s">
        <v>165</v>
      </c>
      <c r="AH4" t="s">
        <v>112</v>
      </c>
      <c r="AI4" t="s">
        <v>94</v>
      </c>
      <c r="AJ4" t="s">
        <v>113</v>
      </c>
      <c r="AK4" t="s">
        <v>92</v>
      </c>
      <c r="AL4" t="s">
        <v>166</v>
      </c>
      <c r="AM4" t="s">
        <v>114</v>
      </c>
      <c r="AN4" t="s">
        <v>167</v>
      </c>
      <c r="AO4" t="s">
        <v>168</v>
      </c>
      <c r="AP4" t="s">
        <v>169</v>
      </c>
      <c r="AQ4" t="s">
        <v>167</v>
      </c>
      <c r="AR4" t="s">
        <v>92</v>
      </c>
      <c r="AS4" t="s">
        <v>120</v>
      </c>
      <c r="AT4" t="s">
        <v>121</v>
      </c>
      <c r="AU4" t="s">
        <v>122</v>
      </c>
      <c r="AV4" t="s">
        <v>123</v>
      </c>
      <c r="AW4" t="s">
        <v>124</v>
      </c>
      <c r="AX4" t="s">
        <v>125</v>
      </c>
      <c r="AY4" t="s">
        <v>124</v>
      </c>
      <c r="AZ4" t="s">
        <v>124</v>
      </c>
      <c r="BA4" t="s">
        <v>126</v>
      </c>
      <c r="BB4" t="s">
        <v>127</v>
      </c>
      <c r="BC4" t="s">
        <v>170</v>
      </c>
      <c r="BD4" t="s">
        <v>171</v>
      </c>
      <c r="BE4" t="s">
        <v>172</v>
      </c>
      <c r="BF4" t="s">
        <v>173</v>
      </c>
      <c r="BG4" t="s">
        <v>174</v>
      </c>
      <c r="BH4" t="s">
        <v>175</v>
      </c>
      <c r="BI4" t="s">
        <v>176</v>
      </c>
      <c r="BJ4" t="s">
        <v>177</v>
      </c>
      <c r="BK4" t="s">
        <v>178</v>
      </c>
      <c r="BL4" t="s">
        <v>179</v>
      </c>
      <c r="BM4" t="s">
        <v>138</v>
      </c>
      <c r="BN4" t="s">
        <v>139</v>
      </c>
      <c r="BO4" t="s">
        <v>140</v>
      </c>
      <c r="BP4" t="s">
        <v>141</v>
      </c>
      <c r="BQ4" t="s">
        <v>142</v>
      </c>
      <c r="BR4" t="s">
        <v>140</v>
      </c>
      <c r="BS4" t="s">
        <v>143</v>
      </c>
      <c r="BT4" t="s">
        <v>144</v>
      </c>
      <c r="BU4" t="s">
        <v>145</v>
      </c>
      <c r="BV4" t="s">
        <v>124</v>
      </c>
      <c r="BW4" t="s">
        <v>91</v>
      </c>
      <c r="BX4" t="s">
        <v>146</v>
      </c>
      <c r="BY4" t="s">
        <v>147</v>
      </c>
      <c r="BZ4" t="s">
        <v>91</v>
      </c>
      <c r="CA4" t="s">
        <v>148</v>
      </c>
      <c r="CB4" t="s">
        <v>149</v>
      </c>
      <c r="CC4" t="s">
        <v>150</v>
      </c>
    </row>
    <row r="5" spans="1:81" x14ac:dyDescent="0.2">
      <c r="A5" t="s">
        <v>92</v>
      </c>
      <c r="B5" t="s">
        <v>180</v>
      </c>
      <c r="C5" t="s">
        <v>94</v>
      </c>
      <c r="D5" t="s">
        <v>95</v>
      </c>
      <c r="E5" t="s">
        <v>96</v>
      </c>
      <c r="F5" t="s">
        <v>91</v>
      </c>
      <c r="G5" t="s">
        <v>1530</v>
      </c>
      <c r="H5">
        <v>15</v>
      </c>
      <c r="I5" t="s">
        <v>181</v>
      </c>
      <c r="J5">
        <f t="shared" si="0"/>
        <v>4.7428737023290855E-6</v>
      </c>
      <c r="K5">
        <f t="shared" si="1"/>
        <v>1.89768888</v>
      </c>
      <c r="L5">
        <f t="shared" si="2"/>
        <v>4.7428618485447417E-6</v>
      </c>
      <c r="M5">
        <f t="shared" si="3"/>
        <v>3.2884502523543406E-5</v>
      </c>
      <c r="N5" t="s">
        <v>182</v>
      </c>
      <c r="O5" t="s">
        <v>183</v>
      </c>
      <c r="P5">
        <f t="shared" si="4"/>
        <v>1.9618809771796757</v>
      </c>
      <c r="Q5">
        <f t="shared" si="5"/>
        <v>0.69190597717967561</v>
      </c>
      <c r="R5" t="s">
        <v>184</v>
      </c>
      <c r="S5" t="s">
        <v>185</v>
      </c>
      <c r="T5">
        <f t="shared" si="6"/>
        <v>19.34793863096327</v>
      </c>
      <c r="U5">
        <f t="shared" si="7"/>
        <v>0.4417875</v>
      </c>
      <c r="V5" t="s">
        <v>101</v>
      </c>
      <c r="W5" t="s">
        <v>186</v>
      </c>
      <c r="X5" t="s">
        <v>186</v>
      </c>
      <c r="Y5" t="s">
        <v>187</v>
      </c>
      <c r="Z5" t="s">
        <v>188</v>
      </c>
      <c r="AA5">
        <f t="shared" si="8"/>
        <v>17.14</v>
      </c>
      <c r="AB5" t="s">
        <v>189</v>
      </c>
      <c r="AC5" t="s">
        <v>161</v>
      </c>
      <c r="AD5" t="s">
        <v>190</v>
      </c>
      <c r="AE5" t="s">
        <v>191</v>
      </c>
      <c r="AF5" t="s">
        <v>192</v>
      </c>
      <c r="AG5" t="s">
        <v>193</v>
      </c>
      <c r="AH5" t="s">
        <v>194</v>
      </c>
      <c r="AI5" t="s">
        <v>94</v>
      </c>
      <c r="AJ5" t="s">
        <v>195</v>
      </c>
      <c r="AK5" t="s">
        <v>92</v>
      </c>
      <c r="AL5" t="s">
        <v>115</v>
      </c>
      <c r="AM5" t="s">
        <v>115</v>
      </c>
      <c r="AN5" t="s">
        <v>167</v>
      </c>
      <c r="AO5" t="s">
        <v>196</v>
      </c>
      <c r="AP5" t="s">
        <v>197</v>
      </c>
      <c r="AQ5" t="s">
        <v>167</v>
      </c>
      <c r="AR5" t="s">
        <v>92</v>
      </c>
      <c r="AS5" t="s">
        <v>120</v>
      </c>
      <c r="AT5" t="s">
        <v>121</v>
      </c>
      <c r="AU5" t="s">
        <v>122</v>
      </c>
      <c r="AV5" t="s">
        <v>123</v>
      </c>
      <c r="AW5" t="s">
        <v>124</v>
      </c>
      <c r="AX5" t="s">
        <v>125</v>
      </c>
      <c r="AY5" t="s">
        <v>124</v>
      </c>
      <c r="AZ5" t="s">
        <v>124</v>
      </c>
      <c r="BA5" t="s">
        <v>126</v>
      </c>
      <c r="BB5" t="s">
        <v>127</v>
      </c>
      <c r="BC5" t="s">
        <v>198</v>
      </c>
      <c r="BD5" t="s">
        <v>199</v>
      </c>
      <c r="BE5" t="s">
        <v>200</v>
      </c>
      <c r="BF5" t="s">
        <v>201</v>
      </c>
      <c r="BG5" t="s">
        <v>202</v>
      </c>
      <c r="BH5" t="s">
        <v>203</v>
      </c>
      <c r="BI5" t="s">
        <v>204</v>
      </c>
      <c r="BJ5" t="s">
        <v>205</v>
      </c>
      <c r="BK5" t="s">
        <v>206</v>
      </c>
      <c r="BL5" t="s">
        <v>207</v>
      </c>
      <c r="BM5" t="s">
        <v>138</v>
      </c>
      <c r="BN5" t="s">
        <v>139</v>
      </c>
      <c r="BO5" t="s">
        <v>140</v>
      </c>
      <c r="BP5" t="s">
        <v>141</v>
      </c>
      <c r="BQ5" t="s">
        <v>142</v>
      </c>
      <c r="BR5" t="s">
        <v>140</v>
      </c>
      <c r="BS5" t="s">
        <v>143</v>
      </c>
      <c r="BT5" t="s">
        <v>144</v>
      </c>
      <c r="BU5" t="s">
        <v>145</v>
      </c>
      <c r="BV5" t="s">
        <v>124</v>
      </c>
      <c r="BW5" t="s">
        <v>91</v>
      </c>
      <c r="BX5" t="s">
        <v>146</v>
      </c>
      <c r="BY5" t="s">
        <v>147</v>
      </c>
      <c r="BZ5" t="s">
        <v>91</v>
      </c>
      <c r="CA5" t="s">
        <v>148</v>
      </c>
      <c r="CB5" t="s">
        <v>149</v>
      </c>
      <c r="CC5" t="s">
        <v>150</v>
      </c>
    </row>
    <row r="6" spans="1:81" x14ac:dyDescent="0.2">
      <c r="A6" t="s">
        <v>151</v>
      </c>
      <c r="B6" t="s">
        <v>208</v>
      </c>
      <c r="C6" t="s">
        <v>94</v>
      </c>
      <c r="D6" t="s">
        <v>95</v>
      </c>
      <c r="E6" t="s">
        <v>96</v>
      </c>
      <c r="F6" t="s">
        <v>91</v>
      </c>
      <c r="G6" t="s">
        <v>1530</v>
      </c>
      <c r="H6">
        <v>15</v>
      </c>
      <c r="I6" t="s">
        <v>1527</v>
      </c>
      <c r="J6">
        <f t="shared" si="0"/>
        <v>6.559650785369504E-3</v>
      </c>
      <c r="K6">
        <f t="shared" si="1"/>
        <v>1.884782</v>
      </c>
      <c r="L6">
        <f t="shared" si="2"/>
        <v>6.5369002588276E-3</v>
      </c>
      <c r="M6">
        <f t="shared" si="3"/>
        <v>4.6884752410253146E-2</v>
      </c>
      <c r="N6" t="s">
        <v>209</v>
      </c>
      <c r="O6" t="s">
        <v>210</v>
      </c>
      <c r="P6">
        <f t="shared" si="4"/>
        <v>1.9843486662692231</v>
      </c>
      <c r="Q6">
        <f t="shared" si="5"/>
        <v>0.71550366626922313</v>
      </c>
      <c r="R6" t="s">
        <v>211</v>
      </c>
      <c r="S6" t="s">
        <v>212</v>
      </c>
      <c r="T6">
        <f t="shared" si="6"/>
        <v>19.571443596698124</v>
      </c>
      <c r="U6">
        <f t="shared" si="7"/>
        <v>0.4417875</v>
      </c>
      <c r="V6" t="s">
        <v>101</v>
      </c>
      <c r="W6" t="s">
        <v>213</v>
      </c>
      <c r="X6" t="s">
        <v>214</v>
      </c>
      <c r="Y6" t="s">
        <v>215</v>
      </c>
      <c r="Z6" t="s">
        <v>216</v>
      </c>
      <c r="AA6">
        <f t="shared" si="8"/>
        <v>17.32</v>
      </c>
      <c r="AB6" t="s">
        <v>217</v>
      </c>
      <c r="AC6" t="s">
        <v>218</v>
      </c>
      <c r="AD6" t="s">
        <v>219</v>
      </c>
      <c r="AE6" t="s">
        <v>220</v>
      </c>
      <c r="AF6" t="s">
        <v>221</v>
      </c>
      <c r="AG6" t="s">
        <v>222</v>
      </c>
      <c r="AH6" t="s">
        <v>194</v>
      </c>
      <c r="AI6" t="s">
        <v>94</v>
      </c>
      <c r="AJ6" t="s">
        <v>195</v>
      </c>
      <c r="AK6" t="s">
        <v>92</v>
      </c>
      <c r="AL6" t="s">
        <v>114</v>
      </c>
      <c r="AM6" t="s">
        <v>166</v>
      </c>
      <c r="AN6" t="s">
        <v>121</v>
      </c>
      <c r="AO6" t="s">
        <v>223</v>
      </c>
      <c r="AP6" t="s">
        <v>224</v>
      </c>
      <c r="AQ6" t="s">
        <v>225</v>
      </c>
      <c r="AR6" t="s">
        <v>92</v>
      </c>
      <c r="AS6" t="s">
        <v>120</v>
      </c>
      <c r="AT6" t="s">
        <v>121</v>
      </c>
      <c r="AU6" t="s">
        <v>122</v>
      </c>
      <c r="AV6" t="s">
        <v>123</v>
      </c>
      <c r="AW6" t="s">
        <v>124</v>
      </c>
      <c r="AX6" t="s">
        <v>125</v>
      </c>
      <c r="AY6" t="s">
        <v>124</v>
      </c>
      <c r="AZ6" t="s">
        <v>124</v>
      </c>
      <c r="BA6" t="s">
        <v>126</v>
      </c>
      <c r="BB6" t="s">
        <v>127</v>
      </c>
      <c r="BC6" t="s">
        <v>226</v>
      </c>
      <c r="BD6" t="s">
        <v>227</v>
      </c>
      <c r="BE6" t="s">
        <v>228</v>
      </c>
      <c r="BF6" t="s">
        <v>229</v>
      </c>
      <c r="BG6" t="s">
        <v>230</v>
      </c>
      <c r="BH6" t="s">
        <v>231</v>
      </c>
      <c r="BI6" t="s">
        <v>232</v>
      </c>
      <c r="BJ6" t="s">
        <v>233</v>
      </c>
      <c r="BK6" t="s">
        <v>234</v>
      </c>
      <c r="BL6" t="s">
        <v>235</v>
      </c>
      <c r="BM6" t="s">
        <v>138</v>
      </c>
      <c r="BN6" t="s">
        <v>139</v>
      </c>
      <c r="BO6" t="s">
        <v>140</v>
      </c>
      <c r="BP6" t="s">
        <v>141</v>
      </c>
      <c r="BQ6" t="s">
        <v>142</v>
      </c>
      <c r="BR6" t="s">
        <v>140</v>
      </c>
      <c r="BS6" t="s">
        <v>143</v>
      </c>
      <c r="BT6" t="s">
        <v>144</v>
      </c>
      <c r="BU6" t="s">
        <v>145</v>
      </c>
      <c r="BV6" t="s">
        <v>124</v>
      </c>
      <c r="BW6" t="s">
        <v>91</v>
      </c>
      <c r="BX6" t="s">
        <v>146</v>
      </c>
      <c r="BY6" t="s">
        <v>147</v>
      </c>
      <c r="BZ6" t="s">
        <v>91</v>
      </c>
      <c r="CA6" t="s">
        <v>148</v>
      </c>
      <c r="CB6" t="s">
        <v>149</v>
      </c>
      <c r="CC6" t="s">
        <v>150</v>
      </c>
    </row>
    <row r="7" spans="1:81" x14ac:dyDescent="0.2">
      <c r="A7" t="s">
        <v>236</v>
      </c>
      <c r="B7" t="s">
        <v>237</v>
      </c>
      <c r="C7" t="s">
        <v>94</v>
      </c>
      <c r="D7" t="s">
        <v>95</v>
      </c>
      <c r="E7" t="s">
        <v>96</v>
      </c>
      <c r="F7" t="s">
        <v>91</v>
      </c>
      <c r="G7" t="s">
        <v>1530</v>
      </c>
      <c r="H7">
        <v>2</v>
      </c>
      <c r="I7" t="s">
        <v>181</v>
      </c>
      <c r="J7">
        <f t="shared" si="0"/>
        <v>6.4583826787077307E-5</v>
      </c>
      <c r="K7">
        <f t="shared" si="1"/>
        <v>1.8921655199999998</v>
      </c>
      <c r="L7">
        <f t="shared" si="2"/>
        <v>6.4581622472351506E-5</v>
      </c>
      <c r="M7">
        <f t="shared" si="3"/>
        <v>5.5503172824421308E-4</v>
      </c>
      <c r="N7" t="s">
        <v>238</v>
      </c>
      <c r="O7" t="s">
        <v>239</v>
      </c>
      <c r="P7">
        <f t="shared" si="4"/>
        <v>2.1133284202498546</v>
      </c>
      <c r="Q7">
        <f t="shared" si="5"/>
        <v>0.85733042024985462</v>
      </c>
      <c r="R7" t="s">
        <v>240</v>
      </c>
      <c r="S7" t="s">
        <v>241</v>
      </c>
      <c r="T7">
        <f t="shared" si="6"/>
        <v>20.833284899939418</v>
      </c>
      <c r="U7">
        <f t="shared" si="7"/>
        <v>0.4417875</v>
      </c>
      <c r="V7" t="s">
        <v>101</v>
      </c>
      <c r="W7" t="s">
        <v>242</v>
      </c>
      <c r="X7" t="s">
        <v>242</v>
      </c>
      <c r="Y7" t="s">
        <v>243</v>
      </c>
      <c r="Z7" t="s">
        <v>244</v>
      </c>
      <c r="AA7">
        <f t="shared" si="8"/>
        <v>18.32</v>
      </c>
      <c r="AB7" t="s">
        <v>245</v>
      </c>
      <c r="AC7" t="s">
        <v>246</v>
      </c>
      <c r="AD7" t="s">
        <v>107</v>
      </c>
      <c r="AE7" t="s">
        <v>247</v>
      </c>
      <c r="AF7" t="s">
        <v>248</v>
      </c>
      <c r="AG7" t="s">
        <v>249</v>
      </c>
      <c r="AH7" t="s">
        <v>250</v>
      </c>
      <c r="AI7" t="s">
        <v>94</v>
      </c>
      <c r="AJ7" t="s">
        <v>251</v>
      </c>
      <c r="AK7" t="s">
        <v>92</v>
      </c>
      <c r="AL7" t="s">
        <v>115</v>
      </c>
      <c r="AM7" t="s">
        <v>121</v>
      </c>
      <c r="AN7" t="s">
        <v>167</v>
      </c>
      <c r="AO7" t="s">
        <v>115</v>
      </c>
      <c r="AP7" t="s">
        <v>252</v>
      </c>
      <c r="AQ7" t="s">
        <v>167</v>
      </c>
      <c r="AR7" t="s">
        <v>92</v>
      </c>
      <c r="AS7" t="s">
        <v>120</v>
      </c>
      <c r="AT7" t="s">
        <v>121</v>
      </c>
      <c r="AU7" t="s">
        <v>122</v>
      </c>
      <c r="AV7" t="s">
        <v>123</v>
      </c>
      <c r="AW7" t="s">
        <v>124</v>
      </c>
      <c r="AX7" t="s">
        <v>125</v>
      </c>
      <c r="AY7" t="s">
        <v>124</v>
      </c>
      <c r="AZ7" t="s">
        <v>124</v>
      </c>
      <c r="BA7" t="s">
        <v>126</v>
      </c>
      <c r="BB7" t="s">
        <v>127</v>
      </c>
      <c r="BC7" t="s">
        <v>253</v>
      </c>
      <c r="BD7" t="s">
        <v>254</v>
      </c>
      <c r="BE7" t="s">
        <v>255</v>
      </c>
      <c r="BF7" t="s">
        <v>256</v>
      </c>
      <c r="BG7" t="s">
        <v>257</v>
      </c>
      <c r="BH7" t="s">
        <v>258</v>
      </c>
      <c r="BI7" t="s">
        <v>259</v>
      </c>
      <c r="BJ7" t="s">
        <v>260</v>
      </c>
      <c r="BK7" t="s">
        <v>261</v>
      </c>
      <c r="BL7" t="s">
        <v>179</v>
      </c>
      <c r="BM7" t="s">
        <v>138</v>
      </c>
      <c r="BN7" t="s">
        <v>139</v>
      </c>
      <c r="BO7" t="s">
        <v>140</v>
      </c>
      <c r="BP7" t="s">
        <v>141</v>
      </c>
      <c r="BQ7" t="s">
        <v>142</v>
      </c>
      <c r="BR7" t="s">
        <v>140</v>
      </c>
      <c r="BS7" t="s">
        <v>143</v>
      </c>
      <c r="BT7" t="s">
        <v>144</v>
      </c>
      <c r="BU7" t="s">
        <v>145</v>
      </c>
      <c r="BV7" t="s">
        <v>124</v>
      </c>
      <c r="BW7" t="s">
        <v>91</v>
      </c>
      <c r="BX7" t="s">
        <v>146</v>
      </c>
      <c r="BY7" t="s">
        <v>147</v>
      </c>
      <c r="BZ7" t="s">
        <v>91</v>
      </c>
      <c r="CA7" t="s">
        <v>148</v>
      </c>
      <c r="CB7" t="s">
        <v>149</v>
      </c>
      <c r="CC7" t="s">
        <v>150</v>
      </c>
    </row>
    <row r="8" spans="1:81" x14ac:dyDescent="0.2">
      <c r="A8" t="s">
        <v>262</v>
      </c>
      <c r="B8" t="s">
        <v>263</v>
      </c>
      <c r="C8" t="s">
        <v>94</v>
      </c>
      <c r="D8" t="s">
        <v>95</v>
      </c>
      <c r="E8" t="s">
        <v>96</v>
      </c>
      <c r="F8" t="s">
        <v>91</v>
      </c>
      <c r="G8" t="s">
        <v>1530</v>
      </c>
      <c r="H8">
        <v>2</v>
      </c>
      <c r="I8" t="s">
        <v>1527</v>
      </c>
      <c r="J8">
        <f t="shared" si="0"/>
        <v>3.9901590633406037E-3</v>
      </c>
      <c r="K8">
        <f t="shared" si="1"/>
        <v>1.9032</v>
      </c>
      <c r="L8">
        <f t="shared" si="2"/>
        <v>3.9818109868391093E-3</v>
      </c>
      <c r="M8">
        <f t="shared" si="3"/>
        <v>3.6394805377991779E-2</v>
      </c>
      <c r="N8" t="s">
        <v>264</v>
      </c>
      <c r="O8" t="s">
        <v>265</v>
      </c>
      <c r="P8">
        <f t="shared" si="4"/>
        <v>2.1655888884437609</v>
      </c>
      <c r="Q8">
        <f t="shared" si="5"/>
        <v>0.91161888844376082</v>
      </c>
      <c r="R8" t="s">
        <v>266</v>
      </c>
      <c r="S8" t="s">
        <v>267</v>
      </c>
      <c r="T8">
        <f t="shared" si="6"/>
        <v>21.348470903428243</v>
      </c>
      <c r="U8">
        <f t="shared" si="7"/>
        <v>0.4417875</v>
      </c>
      <c r="V8" t="s">
        <v>101</v>
      </c>
      <c r="W8" t="s">
        <v>268</v>
      </c>
      <c r="X8" t="s">
        <v>269</v>
      </c>
      <c r="Y8" t="s">
        <v>243</v>
      </c>
      <c r="Z8" t="s">
        <v>270</v>
      </c>
      <c r="AA8">
        <f t="shared" si="8"/>
        <v>18.71</v>
      </c>
      <c r="AB8" t="s">
        <v>245</v>
      </c>
      <c r="AC8" t="s">
        <v>219</v>
      </c>
      <c r="AD8" t="s">
        <v>271</v>
      </c>
      <c r="AE8" t="s">
        <v>272</v>
      </c>
      <c r="AF8" t="s">
        <v>273</v>
      </c>
      <c r="AG8" t="s">
        <v>274</v>
      </c>
      <c r="AH8" t="s">
        <v>250</v>
      </c>
      <c r="AI8" t="s">
        <v>94</v>
      </c>
      <c r="AJ8" t="s">
        <v>251</v>
      </c>
      <c r="AK8" t="s">
        <v>92</v>
      </c>
      <c r="AL8" t="s">
        <v>166</v>
      </c>
      <c r="AM8" t="s">
        <v>121</v>
      </c>
      <c r="AN8" t="s">
        <v>167</v>
      </c>
      <c r="AO8" t="s">
        <v>275</v>
      </c>
      <c r="AP8" t="s">
        <v>252</v>
      </c>
      <c r="AQ8" t="s">
        <v>167</v>
      </c>
      <c r="AR8" t="s">
        <v>92</v>
      </c>
      <c r="AS8" t="s">
        <v>120</v>
      </c>
      <c r="AT8" t="s">
        <v>121</v>
      </c>
      <c r="AU8" t="s">
        <v>122</v>
      </c>
      <c r="AV8" t="s">
        <v>123</v>
      </c>
      <c r="AW8" t="s">
        <v>124</v>
      </c>
      <c r="AX8" t="s">
        <v>125</v>
      </c>
      <c r="AY8" t="s">
        <v>124</v>
      </c>
      <c r="AZ8" t="s">
        <v>124</v>
      </c>
      <c r="BA8" t="s">
        <v>126</v>
      </c>
      <c r="BB8" t="s">
        <v>127</v>
      </c>
      <c r="BC8" t="s">
        <v>276</v>
      </c>
      <c r="BD8" t="s">
        <v>277</v>
      </c>
      <c r="BE8" t="s">
        <v>278</v>
      </c>
      <c r="BF8" t="s">
        <v>279</v>
      </c>
      <c r="BG8" t="s">
        <v>280</v>
      </c>
      <c r="BH8" t="s">
        <v>281</v>
      </c>
      <c r="BI8" t="s">
        <v>282</v>
      </c>
      <c r="BJ8" t="s">
        <v>283</v>
      </c>
      <c r="BK8" t="s">
        <v>284</v>
      </c>
      <c r="BL8" t="s">
        <v>207</v>
      </c>
      <c r="BM8" t="s">
        <v>138</v>
      </c>
      <c r="BN8" t="s">
        <v>139</v>
      </c>
      <c r="BO8" t="s">
        <v>140</v>
      </c>
      <c r="BP8" t="s">
        <v>141</v>
      </c>
      <c r="BQ8" t="s">
        <v>142</v>
      </c>
      <c r="BR8" t="s">
        <v>140</v>
      </c>
      <c r="BS8" t="s">
        <v>143</v>
      </c>
      <c r="BT8" t="s">
        <v>144</v>
      </c>
      <c r="BU8" t="s">
        <v>145</v>
      </c>
      <c r="BV8" t="s">
        <v>124</v>
      </c>
      <c r="BW8" t="s">
        <v>91</v>
      </c>
      <c r="BX8" t="s">
        <v>146</v>
      </c>
      <c r="BY8" t="s">
        <v>147</v>
      </c>
      <c r="BZ8" t="s">
        <v>91</v>
      </c>
      <c r="CA8" t="s">
        <v>148</v>
      </c>
      <c r="CB8" t="s">
        <v>149</v>
      </c>
      <c r="CC8" t="s">
        <v>150</v>
      </c>
    </row>
    <row r="9" spans="1:81" x14ac:dyDescent="0.2">
      <c r="A9" t="s">
        <v>285</v>
      </c>
      <c r="B9" t="s">
        <v>286</v>
      </c>
      <c r="C9" t="s">
        <v>94</v>
      </c>
      <c r="D9" t="s">
        <v>95</v>
      </c>
      <c r="E9" t="s">
        <v>96</v>
      </c>
      <c r="F9" t="s">
        <v>91</v>
      </c>
      <c r="G9" t="s">
        <v>1530</v>
      </c>
      <c r="H9">
        <v>3</v>
      </c>
      <c r="I9" t="s">
        <v>181</v>
      </c>
      <c r="J9">
        <f t="shared" si="0"/>
        <v>2.3399671506232827E-2</v>
      </c>
      <c r="K9">
        <f t="shared" si="1"/>
        <v>1.89032168</v>
      </c>
      <c r="L9">
        <f t="shared" si="2"/>
        <v>2.3113556379718382E-2</v>
      </c>
      <c r="M9">
        <f t="shared" si="3"/>
        <v>0.25432572556544852</v>
      </c>
      <c r="N9" t="s">
        <v>287</v>
      </c>
      <c r="O9" t="s">
        <v>288</v>
      </c>
      <c r="P9">
        <f t="shared" si="4"/>
        <v>2.3684992825264373</v>
      </c>
      <c r="Q9">
        <f t="shared" si="5"/>
        <v>1.0961922825264372</v>
      </c>
      <c r="R9" t="s">
        <v>289</v>
      </c>
      <c r="S9" t="s">
        <v>290</v>
      </c>
      <c r="T9">
        <f t="shared" si="6"/>
        <v>23.348770529637591</v>
      </c>
      <c r="U9">
        <f t="shared" si="7"/>
        <v>0.4417875</v>
      </c>
      <c r="V9" t="s">
        <v>101</v>
      </c>
      <c r="W9" t="s">
        <v>291</v>
      </c>
      <c r="X9" t="s">
        <v>292</v>
      </c>
      <c r="Y9" t="s">
        <v>293</v>
      </c>
      <c r="Z9" t="s">
        <v>294</v>
      </c>
      <c r="AA9">
        <f t="shared" si="8"/>
        <v>20.149999999999999</v>
      </c>
      <c r="AB9" t="s">
        <v>245</v>
      </c>
      <c r="AC9" t="s">
        <v>295</v>
      </c>
      <c r="AD9" t="s">
        <v>107</v>
      </c>
      <c r="AE9" t="s">
        <v>296</v>
      </c>
      <c r="AF9" t="s">
        <v>297</v>
      </c>
      <c r="AG9" t="s">
        <v>298</v>
      </c>
      <c r="AH9" t="s">
        <v>250</v>
      </c>
      <c r="AI9" t="s">
        <v>94</v>
      </c>
      <c r="AJ9" t="s">
        <v>251</v>
      </c>
      <c r="AK9" t="s">
        <v>92</v>
      </c>
      <c r="AL9" t="s">
        <v>114</v>
      </c>
      <c r="AM9" t="s">
        <v>115</v>
      </c>
      <c r="AN9" t="s">
        <v>167</v>
      </c>
      <c r="AO9" t="s">
        <v>299</v>
      </c>
      <c r="AP9" t="s">
        <v>300</v>
      </c>
      <c r="AQ9" t="s">
        <v>167</v>
      </c>
      <c r="AR9" t="s">
        <v>92</v>
      </c>
      <c r="AS9" t="s">
        <v>120</v>
      </c>
      <c r="AT9" t="s">
        <v>121</v>
      </c>
      <c r="AU9" t="s">
        <v>122</v>
      </c>
      <c r="AV9" t="s">
        <v>123</v>
      </c>
      <c r="AW9" t="s">
        <v>124</v>
      </c>
      <c r="AX9" t="s">
        <v>125</v>
      </c>
      <c r="AY9" t="s">
        <v>124</v>
      </c>
      <c r="AZ9" t="s">
        <v>124</v>
      </c>
      <c r="BA9" t="s">
        <v>126</v>
      </c>
      <c r="BB9" t="s">
        <v>127</v>
      </c>
      <c r="BC9" t="s">
        <v>301</v>
      </c>
      <c r="BD9" t="s">
        <v>302</v>
      </c>
      <c r="BE9" t="s">
        <v>303</v>
      </c>
      <c r="BF9" t="s">
        <v>304</v>
      </c>
      <c r="BG9" t="s">
        <v>305</v>
      </c>
      <c r="BH9" t="s">
        <v>306</v>
      </c>
      <c r="BI9" t="s">
        <v>307</v>
      </c>
      <c r="BJ9" t="s">
        <v>308</v>
      </c>
      <c r="BK9" t="s">
        <v>309</v>
      </c>
      <c r="BL9" t="s">
        <v>235</v>
      </c>
      <c r="BM9" t="s">
        <v>138</v>
      </c>
      <c r="BN9" t="s">
        <v>139</v>
      </c>
      <c r="BO9" t="s">
        <v>140</v>
      </c>
      <c r="BP9" t="s">
        <v>141</v>
      </c>
      <c r="BQ9" t="s">
        <v>142</v>
      </c>
      <c r="BR9" t="s">
        <v>140</v>
      </c>
      <c r="BS9" t="s">
        <v>143</v>
      </c>
      <c r="BT9" t="s">
        <v>144</v>
      </c>
      <c r="BU9" t="s">
        <v>145</v>
      </c>
      <c r="BV9" t="s">
        <v>124</v>
      </c>
      <c r="BW9" t="s">
        <v>91</v>
      </c>
      <c r="BX9" t="s">
        <v>146</v>
      </c>
      <c r="BY9" t="s">
        <v>147</v>
      </c>
      <c r="BZ9" t="s">
        <v>91</v>
      </c>
      <c r="CA9" t="s">
        <v>148</v>
      </c>
      <c r="CB9" t="s">
        <v>149</v>
      </c>
      <c r="CC9" t="s">
        <v>150</v>
      </c>
    </row>
    <row r="10" spans="1:81" x14ac:dyDescent="0.2">
      <c r="A10" t="s">
        <v>310</v>
      </c>
      <c r="B10" t="s">
        <v>311</v>
      </c>
      <c r="C10" t="s">
        <v>94</v>
      </c>
      <c r="D10" t="s">
        <v>95</v>
      </c>
      <c r="E10" t="s">
        <v>96</v>
      </c>
      <c r="F10" t="s">
        <v>91</v>
      </c>
      <c r="G10" t="s">
        <v>1530</v>
      </c>
      <c r="H10">
        <v>3</v>
      </c>
      <c r="I10" t="s">
        <v>1527</v>
      </c>
      <c r="J10">
        <f t="shared" si="0"/>
        <v>9.6245578604172467E-3</v>
      </c>
      <c r="K10">
        <f t="shared" si="1"/>
        <v>1.8958491199999996</v>
      </c>
      <c r="L10">
        <f t="shared" si="2"/>
        <v>9.5759441665705103E-3</v>
      </c>
      <c r="M10">
        <f t="shared" si="3"/>
        <v>0.11086115393048553</v>
      </c>
      <c r="N10" t="s">
        <v>312</v>
      </c>
      <c r="O10" t="s">
        <v>313</v>
      </c>
      <c r="P10">
        <f t="shared" si="4"/>
        <v>2.4247466504333746</v>
      </c>
      <c r="Q10">
        <f t="shared" si="5"/>
        <v>1.1525156504333747</v>
      </c>
      <c r="R10" t="s">
        <v>314</v>
      </c>
      <c r="S10" t="s">
        <v>315</v>
      </c>
      <c r="T10">
        <f t="shared" si="6"/>
        <v>23.912688860289688</v>
      </c>
      <c r="U10">
        <f t="shared" si="7"/>
        <v>0.4417875</v>
      </c>
      <c r="V10" t="s">
        <v>101</v>
      </c>
      <c r="W10" t="s">
        <v>316</v>
      </c>
      <c r="X10" t="s">
        <v>317</v>
      </c>
      <c r="Y10" t="s">
        <v>318</v>
      </c>
      <c r="Z10" t="s">
        <v>319</v>
      </c>
      <c r="AA10">
        <f t="shared" si="8"/>
        <v>20.53</v>
      </c>
      <c r="AB10" t="s">
        <v>189</v>
      </c>
      <c r="AC10" t="s">
        <v>271</v>
      </c>
      <c r="AD10" t="s">
        <v>107</v>
      </c>
      <c r="AE10" t="s">
        <v>320</v>
      </c>
      <c r="AF10" t="s">
        <v>321</v>
      </c>
      <c r="AG10" t="s">
        <v>322</v>
      </c>
      <c r="AH10" t="s">
        <v>250</v>
      </c>
      <c r="AI10" t="s">
        <v>94</v>
      </c>
      <c r="AJ10" t="s">
        <v>251</v>
      </c>
      <c r="AK10" t="s">
        <v>92</v>
      </c>
      <c r="AL10" t="s">
        <v>166</v>
      </c>
      <c r="AM10" t="s">
        <v>114</v>
      </c>
      <c r="AN10" t="s">
        <v>167</v>
      </c>
      <c r="AO10" t="s">
        <v>116</v>
      </c>
      <c r="AP10" t="s">
        <v>116</v>
      </c>
      <c r="AQ10" t="s">
        <v>167</v>
      </c>
      <c r="AR10" t="s">
        <v>92</v>
      </c>
      <c r="AS10" t="s">
        <v>120</v>
      </c>
      <c r="AT10" t="s">
        <v>121</v>
      </c>
      <c r="AU10" t="s">
        <v>122</v>
      </c>
      <c r="AV10" t="s">
        <v>123</v>
      </c>
      <c r="AW10" t="s">
        <v>124</v>
      </c>
      <c r="AX10" t="s">
        <v>125</v>
      </c>
      <c r="AY10" t="s">
        <v>124</v>
      </c>
      <c r="AZ10" t="s">
        <v>124</v>
      </c>
      <c r="BA10" t="s">
        <v>126</v>
      </c>
      <c r="BB10" t="s">
        <v>127</v>
      </c>
      <c r="BC10" t="s">
        <v>323</v>
      </c>
      <c r="BD10" t="s">
        <v>324</v>
      </c>
      <c r="BE10" t="s">
        <v>325</v>
      </c>
      <c r="BF10" t="s">
        <v>326</v>
      </c>
      <c r="BG10" t="s">
        <v>327</v>
      </c>
      <c r="BH10" t="s">
        <v>328</v>
      </c>
      <c r="BI10" t="s">
        <v>329</v>
      </c>
      <c r="BJ10" t="s">
        <v>330</v>
      </c>
      <c r="BK10" t="s">
        <v>331</v>
      </c>
      <c r="BL10" t="s">
        <v>332</v>
      </c>
      <c r="BM10" t="s">
        <v>138</v>
      </c>
      <c r="BN10" t="s">
        <v>139</v>
      </c>
      <c r="BO10" t="s">
        <v>140</v>
      </c>
      <c r="BP10" t="s">
        <v>141</v>
      </c>
      <c r="BQ10" t="s">
        <v>142</v>
      </c>
      <c r="BR10" t="s">
        <v>140</v>
      </c>
      <c r="BS10" t="s">
        <v>143</v>
      </c>
      <c r="BT10" t="s">
        <v>144</v>
      </c>
      <c r="BU10" t="s">
        <v>145</v>
      </c>
      <c r="BV10" t="s">
        <v>124</v>
      </c>
      <c r="BW10" t="s">
        <v>91</v>
      </c>
      <c r="BX10" t="s">
        <v>146</v>
      </c>
      <c r="BY10" t="s">
        <v>147</v>
      </c>
      <c r="BZ10" t="s">
        <v>91</v>
      </c>
      <c r="CA10" t="s">
        <v>148</v>
      </c>
      <c r="CB10" t="s">
        <v>149</v>
      </c>
      <c r="CC10" t="s">
        <v>150</v>
      </c>
    </row>
    <row r="11" spans="1:81" x14ac:dyDescent="0.2">
      <c r="A11" t="s">
        <v>333</v>
      </c>
      <c r="B11" t="s">
        <v>334</v>
      </c>
      <c r="C11" t="s">
        <v>94</v>
      </c>
      <c r="D11" t="s">
        <v>95</v>
      </c>
      <c r="E11" t="s">
        <v>96</v>
      </c>
      <c r="F11" t="s">
        <v>91</v>
      </c>
      <c r="G11" t="s">
        <v>1530</v>
      </c>
      <c r="H11">
        <v>13</v>
      </c>
      <c r="I11" t="s">
        <v>181</v>
      </c>
      <c r="J11">
        <f t="shared" si="0"/>
        <v>3.766797873982299E-3</v>
      </c>
      <c r="K11">
        <f t="shared" si="1"/>
        <v>1.8921655199999998</v>
      </c>
      <c r="L11">
        <f t="shared" si="2"/>
        <v>3.7593140803417395E-3</v>
      </c>
      <c r="M11">
        <f t="shared" si="3"/>
        <v>3.8145113189705891E-2</v>
      </c>
      <c r="N11" t="s">
        <v>335</v>
      </c>
      <c r="O11" t="s">
        <v>336</v>
      </c>
      <c r="P11">
        <f t="shared" si="4"/>
        <v>2.2834325553305721</v>
      </c>
      <c r="Q11">
        <f t="shared" si="5"/>
        <v>1.0111315553305722</v>
      </c>
      <c r="R11" t="s">
        <v>337</v>
      </c>
      <c r="S11" t="s">
        <v>338</v>
      </c>
      <c r="T11">
        <f t="shared" si="6"/>
        <v>22.51239825821327</v>
      </c>
      <c r="U11">
        <f t="shared" si="7"/>
        <v>0.4417875</v>
      </c>
      <c r="V11" t="s">
        <v>101</v>
      </c>
      <c r="W11" t="s">
        <v>339</v>
      </c>
      <c r="X11" t="s">
        <v>340</v>
      </c>
      <c r="Y11" t="s">
        <v>341</v>
      </c>
      <c r="Z11" t="s">
        <v>342</v>
      </c>
      <c r="AA11">
        <f t="shared" si="8"/>
        <v>19.559999999999999</v>
      </c>
      <c r="AB11" t="s">
        <v>343</v>
      </c>
      <c r="AC11" t="s">
        <v>246</v>
      </c>
      <c r="AD11" t="s">
        <v>219</v>
      </c>
      <c r="AE11" t="s">
        <v>344</v>
      </c>
      <c r="AF11" t="s">
        <v>345</v>
      </c>
      <c r="AG11" t="s">
        <v>322</v>
      </c>
      <c r="AH11" t="s">
        <v>250</v>
      </c>
      <c r="AI11" t="s">
        <v>94</v>
      </c>
      <c r="AJ11" t="s">
        <v>251</v>
      </c>
      <c r="AK11" t="s">
        <v>92</v>
      </c>
      <c r="AL11" t="s">
        <v>166</v>
      </c>
      <c r="AM11" t="s">
        <v>121</v>
      </c>
      <c r="AN11" t="s">
        <v>299</v>
      </c>
      <c r="AO11" t="s">
        <v>300</v>
      </c>
      <c r="AP11" t="s">
        <v>299</v>
      </c>
      <c r="AQ11" t="s">
        <v>116</v>
      </c>
      <c r="AR11" t="s">
        <v>92</v>
      </c>
      <c r="AS11" t="s">
        <v>120</v>
      </c>
      <c r="AT11" t="s">
        <v>121</v>
      </c>
      <c r="AU11" t="s">
        <v>122</v>
      </c>
      <c r="AV11" t="s">
        <v>123</v>
      </c>
      <c r="AW11" t="s">
        <v>124</v>
      </c>
      <c r="AX11" t="s">
        <v>125</v>
      </c>
      <c r="AY11" t="s">
        <v>124</v>
      </c>
      <c r="AZ11" t="s">
        <v>124</v>
      </c>
      <c r="BA11" t="s">
        <v>126</v>
      </c>
      <c r="BB11" t="s">
        <v>127</v>
      </c>
      <c r="BC11" t="s">
        <v>346</v>
      </c>
      <c r="BD11" t="s">
        <v>347</v>
      </c>
      <c r="BE11" t="s">
        <v>348</v>
      </c>
      <c r="BF11" t="s">
        <v>349</v>
      </c>
      <c r="BG11" t="s">
        <v>350</v>
      </c>
      <c r="BH11" t="s">
        <v>351</v>
      </c>
      <c r="BI11" t="s">
        <v>352</v>
      </c>
      <c r="BJ11" t="s">
        <v>353</v>
      </c>
      <c r="BK11" t="s">
        <v>354</v>
      </c>
      <c r="BL11" t="s">
        <v>355</v>
      </c>
      <c r="BM11" t="s">
        <v>138</v>
      </c>
      <c r="BN11" t="s">
        <v>139</v>
      </c>
      <c r="BO11" t="s">
        <v>140</v>
      </c>
      <c r="BP11" t="s">
        <v>141</v>
      </c>
      <c r="BQ11" t="s">
        <v>142</v>
      </c>
      <c r="BR11" t="s">
        <v>140</v>
      </c>
      <c r="BS11" t="s">
        <v>143</v>
      </c>
      <c r="BT11" t="s">
        <v>144</v>
      </c>
      <c r="BU11" t="s">
        <v>145</v>
      </c>
      <c r="BV11" t="s">
        <v>124</v>
      </c>
      <c r="BW11" t="s">
        <v>91</v>
      </c>
      <c r="BX11" t="s">
        <v>146</v>
      </c>
      <c r="BY11" t="s">
        <v>147</v>
      </c>
      <c r="BZ11" t="s">
        <v>91</v>
      </c>
      <c r="CA11" t="s">
        <v>148</v>
      </c>
      <c r="CB11" t="s">
        <v>149</v>
      </c>
      <c r="CC11" t="s">
        <v>150</v>
      </c>
    </row>
    <row r="12" spans="1:81" x14ac:dyDescent="0.2">
      <c r="A12" t="s">
        <v>356</v>
      </c>
      <c r="B12" t="s">
        <v>357</v>
      </c>
      <c r="C12" t="s">
        <v>94</v>
      </c>
      <c r="D12" t="s">
        <v>95</v>
      </c>
      <c r="E12" t="s">
        <v>96</v>
      </c>
      <c r="F12" t="s">
        <v>91</v>
      </c>
      <c r="G12" t="s">
        <v>1530</v>
      </c>
      <c r="H12">
        <v>13</v>
      </c>
      <c r="I12" t="s">
        <v>1527</v>
      </c>
      <c r="J12">
        <f t="shared" si="0"/>
        <v>1.7517243057078807E-3</v>
      </c>
      <c r="K12">
        <f t="shared" si="1"/>
        <v>1.89768888</v>
      </c>
      <c r="L12">
        <f t="shared" si="2"/>
        <v>1.7501088100528692E-3</v>
      </c>
      <c r="M12">
        <f t="shared" si="3"/>
        <v>1.8227842784665091E-2</v>
      </c>
      <c r="N12" t="s">
        <v>358</v>
      </c>
      <c r="O12" t="s">
        <v>359</v>
      </c>
      <c r="P12">
        <f t="shared" si="4"/>
        <v>2.3119637067947334</v>
      </c>
      <c r="Q12">
        <f t="shared" si="5"/>
        <v>1.0377757067947333</v>
      </c>
      <c r="R12" t="s">
        <v>360</v>
      </c>
      <c r="S12" t="s">
        <v>361</v>
      </c>
      <c r="T12">
        <f t="shared" si="6"/>
        <v>22.793687338999636</v>
      </c>
      <c r="U12">
        <f t="shared" si="7"/>
        <v>0.4417875</v>
      </c>
      <c r="V12" t="s">
        <v>101</v>
      </c>
      <c r="W12" t="s">
        <v>362</v>
      </c>
      <c r="X12" t="s">
        <v>363</v>
      </c>
      <c r="Y12" t="s">
        <v>364</v>
      </c>
      <c r="Z12" t="s">
        <v>365</v>
      </c>
      <c r="AA12">
        <f t="shared" si="8"/>
        <v>19.760000000000002</v>
      </c>
      <c r="AB12" t="s">
        <v>343</v>
      </c>
      <c r="AC12" t="s">
        <v>161</v>
      </c>
      <c r="AD12" t="s">
        <v>271</v>
      </c>
      <c r="AE12" t="s">
        <v>191</v>
      </c>
      <c r="AF12" t="s">
        <v>366</v>
      </c>
      <c r="AG12" t="s">
        <v>367</v>
      </c>
      <c r="AH12" t="s">
        <v>368</v>
      </c>
      <c r="AI12" t="s">
        <v>94</v>
      </c>
      <c r="AJ12" t="s">
        <v>369</v>
      </c>
      <c r="AK12" t="s">
        <v>92</v>
      </c>
      <c r="AL12" t="s">
        <v>166</v>
      </c>
      <c r="AM12" t="s">
        <v>114</v>
      </c>
      <c r="AN12" t="s">
        <v>167</v>
      </c>
      <c r="AO12" t="s">
        <v>114</v>
      </c>
      <c r="AP12" t="s">
        <v>116</v>
      </c>
      <c r="AQ12" t="s">
        <v>167</v>
      </c>
      <c r="AR12" t="s">
        <v>92</v>
      </c>
      <c r="AS12" t="s">
        <v>120</v>
      </c>
      <c r="AT12" t="s">
        <v>121</v>
      </c>
      <c r="AU12" t="s">
        <v>122</v>
      </c>
      <c r="AV12" t="s">
        <v>123</v>
      </c>
      <c r="AW12" t="s">
        <v>124</v>
      </c>
      <c r="AX12" t="s">
        <v>125</v>
      </c>
      <c r="AY12" t="s">
        <v>124</v>
      </c>
      <c r="AZ12" t="s">
        <v>124</v>
      </c>
      <c r="BA12" t="s">
        <v>126</v>
      </c>
      <c r="BB12" t="s">
        <v>127</v>
      </c>
      <c r="BC12" t="s">
        <v>370</v>
      </c>
      <c r="BD12" t="s">
        <v>371</v>
      </c>
      <c r="BE12" t="s">
        <v>372</v>
      </c>
      <c r="BF12" t="s">
        <v>373</v>
      </c>
      <c r="BG12" t="s">
        <v>374</v>
      </c>
      <c r="BH12" t="s">
        <v>375</v>
      </c>
      <c r="BI12" t="s">
        <v>376</v>
      </c>
      <c r="BJ12" t="s">
        <v>377</v>
      </c>
      <c r="BK12" t="s">
        <v>378</v>
      </c>
      <c r="BL12" t="s">
        <v>379</v>
      </c>
      <c r="BM12" t="s">
        <v>138</v>
      </c>
      <c r="BN12" t="s">
        <v>139</v>
      </c>
      <c r="BO12" t="s">
        <v>140</v>
      </c>
      <c r="BP12" t="s">
        <v>141</v>
      </c>
      <c r="BQ12" t="s">
        <v>142</v>
      </c>
      <c r="BR12" t="s">
        <v>140</v>
      </c>
      <c r="BS12" t="s">
        <v>143</v>
      </c>
      <c r="BT12" t="s">
        <v>144</v>
      </c>
      <c r="BU12" t="s">
        <v>145</v>
      </c>
      <c r="BV12" t="s">
        <v>124</v>
      </c>
      <c r="BW12" t="s">
        <v>91</v>
      </c>
      <c r="BX12" t="s">
        <v>146</v>
      </c>
      <c r="BY12" t="s">
        <v>147</v>
      </c>
      <c r="BZ12" t="s">
        <v>91</v>
      </c>
      <c r="CA12" t="s">
        <v>148</v>
      </c>
      <c r="CB12" t="s">
        <v>149</v>
      </c>
      <c r="CC12" t="s">
        <v>150</v>
      </c>
    </row>
    <row r="13" spans="1:81" x14ac:dyDescent="0.2">
      <c r="A13" t="s">
        <v>380</v>
      </c>
      <c r="B13" t="s">
        <v>381</v>
      </c>
      <c r="C13" t="s">
        <v>94</v>
      </c>
      <c r="D13" t="s">
        <v>95</v>
      </c>
      <c r="E13" t="s">
        <v>96</v>
      </c>
      <c r="F13" t="s">
        <v>91</v>
      </c>
      <c r="G13" t="s">
        <v>1530</v>
      </c>
      <c r="H13">
        <v>14</v>
      </c>
      <c r="I13" t="s">
        <v>181</v>
      </c>
      <c r="J13">
        <f t="shared" si="0"/>
        <v>-4.9664259251734231E-3</v>
      </c>
      <c r="K13">
        <f t="shared" si="1"/>
        <v>1.88847648</v>
      </c>
      <c r="L13">
        <f t="shared" si="2"/>
        <v>-4.9795213617583635E-3</v>
      </c>
      <c r="M13">
        <f t="shared" si="3"/>
        <v>-4.4704995089435678E-2</v>
      </c>
      <c r="N13" t="s">
        <v>382</v>
      </c>
      <c r="O13" t="s">
        <v>383</v>
      </c>
      <c r="P13">
        <f t="shared" si="4"/>
        <v>2.1682991914085004</v>
      </c>
      <c r="Q13">
        <f t="shared" si="5"/>
        <v>0.89521419140850034</v>
      </c>
      <c r="R13" t="s">
        <v>384</v>
      </c>
      <c r="S13" t="s">
        <v>385</v>
      </c>
      <c r="T13">
        <f t="shared" si="6"/>
        <v>21.377296573089819</v>
      </c>
      <c r="U13">
        <f t="shared" si="7"/>
        <v>0.4417875</v>
      </c>
      <c r="V13" t="s">
        <v>101</v>
      </c>
      <c r="W13" t="s">
        <v>386</v>
      </c>
      <c r="X13" t="s">
        <v>387</v>
      </c>
      <c r="Y13" t="s">
        <v>388</v>
      </c>
      <c r="Z13" t="s">
        <v>389</v>
      </c>
      <c r="AA13">
        <f t="shared" si="8"/>
        <v>18.73</v>
      </c>
      <c r="AB13" t="s">
        <v>343</v>
      </c>
      <c r="AC13" t="s">
        <v>162</v>
      </c>
      <c r="AD13" t="s">
        <v>161</v>
      </c>
      <c r="AE13" t="s">
        <v>247</v>
      </c>
      <c r="AF13" t="s">
        <v>390</v>
      </c>
      <c r="AG13" t="s">
        <v>391</v>
      </c>
      <c r="AH13" t="s">
        <v>368</v>
      </c>
      <c r="AI13" t="s">
        <v>94</v>
      </c>
      <c r="AJ13" t="s">
        <v>369</v>
      </c>
      <c r="AK13" t="s">
        <v>92</v>
      </c>
      <c r="AL13" t="s">
        <v>166</v>
      </c>
      <c r="AM13" t="s">
        <v>121</v>
      </c>
      <c r="AN13" t="s">
        <v>167</v>
      </c>
      <c r="AO13" t="s">
        <v>115</v>
      </c>
      <c r="AP13" t="s">
        <v>300</v>
      </c>
      <c r="AQ13" t="s">
        <v>167</v>
      </c>
      <c r="AR13" t="s">
        <v>92</v>
      </c>
      <c r="AS13" t="s">
        <v>120</v>
      </c>
      <c r="AT13" t="s">
        <v>121</v>
      </c>
      <c r="AU13" t="s">
        <v>122</v>
      </c>
      <c r="AV13" t="s">
        <v>123</v>
      </c>
      <c r="AW13" t="s">
        <v>124</v>
      </c>
      <c r="AX13" t="s">
        <v>125</v>
      </c>
      <c r="AY13" t="s">
        <v>124</v>
      </c>
      <c r="AZ13" t="s">
        <v>124</v>
      </c>
      <c r="BA13" t="s">
        <v>126</v>
      </c>
      <c r="BB13" t="s">
        <v>127</v>
      </c>
      <c r="BC13" t="s">
        <v>392</v>
      </c>
      <c r="BD13" t="s">
        <v>393</v>
      </c>
      <c r="BE13" t="s">
        <v>394</v>
      </c>
      <c r="BF13" t="s">
        <v>395</v>
      </c>
      <c r="BG13" t="s">
        <v>396</v>
      </c>
      <c r="BH13" t="s">
        <v>397</v>
      </c>
      <c r="BI13" t="s">
        <v>398</v>
      </c>
      <c r="BJ13" t="s">
        <v>399</v>
      </c>
      <c r="BK13" t="s">
        <v>400</v>
      </c>
      <c r="BL13" t="s">
        <v>355</v>
      </c>
      <c r="BM13" t="s">
        <v>138</v>
      </c>
      <c r="BN13" t="s">
        <v>139</v>
      </c>
      <c r="BO13" t="s">
        <v>140</v>
      </c>
      <c r="BP13" t="s">
        <v>141</v>
      </c>
      <c r="BQ13" t="s">
        <v>142</v>
      </c>
      <c r="BR13" t="s">
        <v>140</v>
      </c>
      <c r="BS13" t="s">
        <v>143</v>
      </c>
      <c r="BT13" t="s">
        <v>144</v>
      </c>
      <c r="BU13" t="s">
        <v>145</v>
      </c>
      <c r="BV13" t="s">
        <v>124</v>
      </c>
      <c r="BW13" t="s">
        <v>91</v>
      </c>
      <c r="BX13" t="s">
        <v>146</v>
      </c>
      <c r="BY13" t="s">
        <v>147</v>
      </c>
      <c r="BZ13" t="s">
        <v>91</v>
      </c>
      <c r="CA13" t="s">
        <v>148</v>
      </c>
      <c r="CB13" t="s">
        <v>149</v>
      </c>
      <c r="CC13" t="s">
        <v>150</v>
      </c>
    </row>
    <row r="14" spans="1:81" x14ac:dyDescent="0.2">
      <c r="A14" t="s">
        <v>401</v>
      </c>
      <c r="B14" t="s">
        <v>402</v>
      </c>
      <c r="C14" t="s">
        <v>94</v>
      </c>
      <c r="D14" t="s">
        <v>95</v>
      </c>
      <c r="E14" t="s">
        <v>96</v>
      </c>
      <c r="F14" t="s">
        <v>91</v>
      </c>
      <c r="G14" t="s">
        <v>1530</v>
      </c>
      <c r="H14">
        <v>14</v>
      </c>
      <c r="I14" t="s">
        <v>1527</v>
      </c>
      <c r="J14">
        <f t="shared" si="0"/>
        <v>6.3999315708172981E-3</v>
      </c>
      <c r="K14">
        <f t="shared" si="1"/>
        <v>1.8958491199999996</v>
      </c>
      <c r="L14">
        <f t="shared" si="2"/>
        <v>6.3783996246836831E-3</v>
      </c>
      <c r="M14">
        <f t="shared" si="3"/>
        <v>5.5189930570939273E-2</v>
      </c>
      <c r="N14" t="s">
        <v>403</v>
      </c>
      <c r="O14" t="s">
        <v>404</v>
      </c>
      <c r="P14">
        <f t="shared" si="4"/>
        <v>2.1373095565374274</v>
      </c>
      <c r="Q14">
        <f t="shared" si="5"/>
        <v>0.86278255653742741</v>
      </c>
      <c r="R14" t="s">
        <v>405</v>
      </c>
      <c r="S14" t="s">
        <v>406</v>
      </c>
      <c r="T14">
        <f t="shared" si="6"/>
        <v>21.07384693884271</v>
      </c>
      <c r="U14">
        <f t="shared" si="7"/>
        <v>0.4417875</v>
      </c>
      <c r="V14" t="s">
        <v>101</v>
      </c>
      <c r="W14" t="s">
        <v>407</v>
      </c>
      <c r="X14" t="s">
        <v>408</v>
      </c>
      <c r="Y14" t="s">
        <v>409</v>
      </c>
      <c r="Z14" t="s">
        <v>410</v>
      </c>
      <c r="AA14">
        <f t="shared" si="8"/>
        <v>18.5</v>
      </c>
      <c r="AB14" t="s">
        <v>411</v>
      </c>
      <c r="AC14" t="s">
        <v>271</v>
      </c>
      <c r="AD14" t="s">
        <v>271</v>
      </c>
      <c r="AE14" t="s">
        <v>412</v>
      </c>
      <c r="AF14" t="s">
        <v>413</v>
      </c>
      <c r="AG14" t="s">
        <v>414</v>
      </c>
      <c r="AH14" t="s">
        <v>368</v>
      </c>
      <c r="AI14" t="s">
        <v>94</v>
      </c>
      <c r="AJ14" t="s">
        <v>369</v>
      </c>
      <c r="AK14" t="s">
        <v>92</v>
      </c>
      <c r="AL14" t="s">
        <v>114</v>
      </c>
      <c r="AM14" t="s">
        <v>114</v>
      </c>
      <c r="AN14" t="s">
        <v>415</v>
      </c>
      <c r="AO14" t="s">
        <v>166</v>
      </c>
      <c r="AP14" t="s">
        <v>196</v>
      </c>
      <c r="AQ14" t="s">
        <v>197</v>
      </c>
      <c r="AR14" t="s">
        <v>92</v>
      </c>
      <c r="AS14" t="s">
        <v>120</v>
      </c>
      <c r="AT14" t="s">
        <v>121</v>
      </c>
      <c r="AU14" t="s">
        <v>122</v>
      </c>
      <c r="AV14" t="s">
        <v>123</v>
      </c>
      <c r="AW14" t="s">
        <v>124</v>
      </c>
      <c r="AX14" t="s">
        <v>125</v>
      </c>
      <c r="AY14" t="s">
        <v>124</v>
      </c>
      <c r="AZ14" t="s">
        <v>124</v>
      </c>
      <c r="BA14" t="s">
        <v>126</v>
      </c>
      <c r="BB14" t="s">
        <v>127</v>
      </c>
      <c r="BC14" t="s">
        <v>416</v>
      </c>
      <c r="BD14" t="s">
        <v>417</v>
      </c>
      <c r="BE14" t="s">
        <v>418</v>
      </c>
      <c r="BF14" t="s">
        <v>419</v>
      </c>
      <c r="BG14" t="s">
        <v>420</v>
      </c>
      <c r="BH14" t="s">
        <v>421</v>
      </c>
      <c r="BI14" t="s">
        <v>422</v>
      </c>
      <c r="BJ14" t="s">
        <v>423</v>
      </c>
      <c r="BK14" t="s">
        <v>424</v>
      </c>
      <c r="BL14" t="s">
        <v>425</v>
      </c>
      <c r="BM14" t="s">
        <v>138</v>
      </c>
      <c r="BN14" t="s">
        <v>139</v>
      </c>
      <c r="BO14" t="s">
        <v>140</v>
      </c>
      <c r="BP14" t="s">
        <v>141</v>
      </c>
      <c r="BQ14" t="s">
        <v>142</v>
      </c>
      <c r="BR14" t="s">
        <v>140</v>
      </c>
      <c r="BS14" t="s">
        <v>143</v>
      </c>
      <c r="BT14" t="s">
        <v>144</v>
      </c>
      <c r="BU14" t="s">
        <v>145</v>
      </c>
      <c r="BV14" t="s">
        <v>124</v>
      </c>
      <c r="BW14" t="s">
        <v>91</v>
      </c>
      <c r="BX14" t="s">
        <v>146</v>
      </c>
      <c r="BY14" t="s">
        <v>147</v>
      </c>
      <c r="BZ14" t="s">
        <v>91</v>
      </c>
      <c r="CA14" t="s">
        <v>148</v>
      </c>
      <c r="CB14" t="s">
        <v>149</v>
      </c>
      <c r="CC14" t="s">
        <v>150</v>
      </c>
    </row>
    <row r="15" spans="1:81" x14ac:dyDescent="0.2">
      <c r="A15" t="s">
        <v>426</v>
      </c>
      <c r="B15" t="s">
        <v>427</v>
      </c>
      <c r="C15" t="s">
        <v>94</v>
      </c>
      <c r="D15" t="s">
        <v>95</v>
      </c>
      <c r="E15" t="s">
        <v>96</v>
      </c>
      <c r="F15" t="s">
        <v>91</v>
      </c>
      <c r="G15" t="s">
        <v>1530</v>
      </c>
      <c r="H15">
        <v>4</v>
      </c>
      <c r="I15" t="s">
        <v>181</v>
      </c>
      <c r="J15">
        <f t="shared" si="0"/>
        <v>1.3701883814447211E-2</v>
      </c>
      <c r="K15">
        <f t="shared" si="1"/>
        <v>1.9032</v>
      </c>
      <c r="L15">
        <f t="shared" si="2"/>
        <v>1.3603943684255975E-2</v>
      </c>
      <c r="M15">
        <f t="shared" si="3"/>
        <v>0.13881969168067779</v>
      </c>
      <c r="N15" t="s">
        <v>428</v>
      </c>
      <c r="O15" t="s">
        <v>429</v>
      </c>
      <c r="P15">
        <f t="shared" si="4"/>
        <v>2.2933831558668483</v>
      </c>
      <c r="Q15">
        <f t="shared" si="5"/>
        <v>1.0166741558668482</v>
      </c>
      <c r="R15" t="s">
        <v>430</v>
      </c>
      <c r="S15" t="s">
        <v>431</v>
      </c>
      <c r="T15">
        <f t="shared" si="6"/>
        <v>22.612730781570185</v>
      </c>
      <c r="U15">
        <f t="shared" si="7"/>
        <v>0.4417875</v>
      </c>
      <c r="V15" t="s">
        <v>101</v>
      </c>
      <c r="W15" t="s">
        <v>432</v>
      </c>
      <c r="X15" t="s">
        <v>433</v>
      </c>
      <c r="Y15" t="s">
        <v>434</v>
      </c>
      <c r="Z15" t="s">
        <v>435</v>
      </c>
      <c r="AA15">
        <f t="shared" si="8"/>
        <v>19.63</v>
      </c>
      <c r="AB15" t="s">
        <v>411</v>
      </c>
      <c r="AC15" t="s">
        <v>219</v>
      </c>
      <c r="AD15" t="s">
        <v>436</v>
      </c>
      <c r="AE15" t="s">
        <v>437</v>
      </c>
      <c r="AF15" t="s">
        <v>438</v>
      </c>
      <c r="AG15" t="s">
        <v>439</v>
      </c>
      <c r="AH15" t="s">
        <v>440</v>
      </c>
      <c r="AI15" t="s">
        <v>94</v>
      </c>
      <c r="AJ15" t="s">
        <v>441</v>
      </c>
      <c r="AK15" t="s">
        <v>92</v>
      </c>
      <c r="AL15" t="s">
        <v>121</v>
      </c>
      <c r="AM15" t="s">
        <v>115</v>
      </c>
      <c r="AN15" t="s">
        <v>167</v>
      </c>
      <c r="AO15" t="s">
        <v>299</v>
      </c>
      <c r="AP15" t="s">
        <v>116</v>
      </c>
      <c r="AQ15" t="s">
        <v>167</v>
      </c>
      <c r="AR15" t="s">
        <v>92</v>
      </c>
      <c r="AS15" t="s">
        <v>120</v>
      </c>
      <c r="AT15" t="s">
        <v>121</v>
      </c>
      <c r="AU15" t="s">
        <v>122</v>
      </c>
      <c r="AV15" t="s">
        <v>123</v>
      </c>
      <c r="AW15" t="s">
        <v>124</v>
      </c>
      <c r="AX15" t="s">
        <v>125</v>
      </c>
      <c r="AY15" t="s">
        <v>124</v>
      </c>
      <c r="AZ15" t="s">
        <v>124</v>
      </c>
      <c r="BA15" t="s">
        <v>126</v>
      </c>
      <c r="BB15" t="s">
        <v>127</v>
      </c>
      <c r="BC15" t="s">
        <v>442</v>
      </c>
      <c r="BD15" t="s">
        <v>443</v>
      </c>
      <c r="BE15" t="s">
        <v>444</v>
      </c>
      <c r="BF15" t="s">
        <v>445</v>
      </c>
      <c r="BG15" t="s">
        <v>446</v>
      </c>
      <c r="BH15" t="s">
        <v>447</v>
      </c>
      <c r="BI15" t="s">
        <v>448</v>
      </c>
      <c r="BJ15" t="s">
        <v>449</v>
      </c>
      <c r="BK15" t="s">
        <v>450</v>
      </c>
      <c r="BL15" t="s">
        <v>451</v>
      </c>
      <c r="BM15" t="s">
        <v>138</v>
      </c>
      <c r="BN15" t="s">
        <v>139</v>
      </c>
      <c r="BO15" t="s">
        <v>140</v>
      </c>
      <c r="BP15" t="s">
        <v>141</v>
      </c>
      <c r="BQ15" t="s">
        <v>142</v>
      </c>
      <c r="BR15" t="s">
        <v>140</v>
      </c>
      <c r="BS15" t="s">
        <v>143</v>
      </c>
      <c r="BT15" t="s">
        <v>144</v>
      </c>
      <c r="BU15" t="s">
        <v>145</v>
      </c>
      <c r="BV15" t="s">
        <v>124</v>
      </c>
      <c r="BW15" t="s">
        <v>91</v>
      </c>
      <c r="BX15" t="s">
        <v>146</v>
      </c>
      <c r="BY15" t="s">
        <v>147</v>
      </c>
      <c r="BZ15" t="s">
        <v>91</v>
      </c>
      <c r="CA15" t="s">
        <v>148</v>
      </c>
      <c r="CB15" t="s">
        <v>149</v>
      </c>
      <c r="CC15" t="s">
        <v>150</v>
      </c>
    </row>
    <row r="16" spans="1:81" x14ac:dyDescent="0.2">
      <c r="A16" t="s">
        <v>413</v>
      </c>
      <c r="B16" t="s">
        <v>452</v>
      </c>
      <c r="C16" t="s">
        <v>94</v>
      </c>
      <c r="D16" t="s">
        <v>95</v>
      </c>
      <c r="E16" t="s">
        <v>96</v>
      </c>
      <c r="F16" t="s">
        <v>91</v>
      </c>
      <c r="G16" t="s">
        <v>1530</v>
      </c>
      <c r="H16">
        <v>4</v>
      </c>
      <c r="I16" t="s">
        <v>1527</v>
      </c>
      <c r="J16">
        <f t="shared" si="0"/>
        <v>5.6931442484091056E-3</v>
      </c>
      <c r="K16">
        <f t="shared" si="1"/>
        <v>1.9050343199999997</v>
      </c>
      <c r="L16">
        <f t="shared" si="2"/>
        <v>5.6761811325070979E-3</v>
      </c>
      <c r="M16">
        <f t="shared" si="3"/>
        <v>6.1396970305836324E-2</v>
      </c>
      <c r="N16" t="s">
        <v>453</v>
      </c>
      <c r="O16" t="s">
        <v>454</v>
      </c>
      <c r="P16">
        <f t="shared" si="4"/>
        <v>2.3451603368809928</v>
      </c>
      <c r="Q16">
        <f t="shared" si="5"/>
        <v>1.0776383368809928</v>
      </c>
      <c r="R16" t="s">
        <v>455</v>
      </c>
      <c r="S16" t="s">
        <v>456</v>
      </c>
      <c r="T16">
        <f t="shared" si="6"/>
        <v>23.120973448496429</v>
      </c>
      <c r="U16">
        <f t="shared" si="7"/>
        <v>0.4417875</v>
      </c>
      <c r="V16" t="s">
        <v>101</v>
      </c>
      <c r="W16" t="s">
        <v>457</v>
      </c>
      <c r="X16" t="s">
        <v>458</v>
      </c>
      <c r="Y16" t="s">
        <v>459</v>
      </c>
      <c r="Z16" t="s">
        <v>460</v>
      </c>
      <c r="AA16">
        <f t="shared" si="8"/>
        <v>19.989999999999998</v>
      </c>
      <c r="AB16" t="s">
        <v>343</v>
      </c>
      <c r="AC16" t="s">
        <v>461</v>
      </c>
      <c r="AD16" t="s">
        <v>161</v>
      </c>
      <c r="AE16" t="s">
        <v>462</v>
      </c>
      <c r="AF16" t="s">
        <v>463</v>
      </c>
      <c r="AG16" t="s">
        <v>464</v>
      </c>
      <c r="AH16" t="s">
        <v>440</v>
      </c>
      <c r="AI16" t="s">
        <v>94</v>
      </c>
      <c r="AJ16" t="s">
        <v>441</v>
      </c>
      <c r="AK16" t="s">
        <v>92</v>
      </c>
      <c r="AL16" t="s">
        <v>166</v>
      </c>
      <c r="AM16" t="s">
        <v>121</v>
      </c>
      <c r="AN16" t="s">
        <v>167</v>
      </c>
      <c r="AO16" t="s">
        <v>121</v>
      </c>
      <c r="AP16" t="s">
        <v>300</v>
      </c>
      <c r="AQ16" t="s">
        <v>167</v>
      </c>
      <c r="AR16" t="s">
        <v>92</v>
      </c>
      <c r="AS16" t="s">
        <v>120</v>
      </c>
      <c r="AT16" t="s">
        <v>121</v>
      </c>
      <c r="AU16" t="s">
        <v>122</v>
      </c>
      <c r="AV16" t="s">
        <v>123</v>
      </c>
      <c r="AW16" t="s">
        <v>124</v>
      </c>
      <c r="AX16" t="s">
        <v>125</v>
      </c>
      <c r="AY16" t="s">
        <v>124</v>
      </c>
      <c r="AZ16" t="s">
        <v>124</v>
      </c>
      <c r="BA16" t="s">
        <v>126</v>
      </c>
      <c r="BB16" t="s">
        <v>127</v>
      </c>
      <c r="BC16" t="s">
        <v>465</v>
      </c>
      <c r="BD16" t="s">
        <v>466</v>
      </c>
      <c r="BE16" t="s">
        <v>467</v>
      </c>
      <c r="BF16" t="s">
        <v>468</v>
      </c>
      <c r="BG16" t="s">
        <v>469</v>
      </c>
      <c r="BH16" t="s">
        <v>470</v>
      </c>
      <c r="BI16" t="s">
        <v>471</v>
      </c>
      <c r="BJ16" t="s">
        <v>472</v>
      </c>
      <c r="BK16" t="s">
        <v>473</v>
      </c>
      <c r="BL16" t="s">
        <v>474</v>
      </c>
      <c r="BM16" t="s">
        <v>138</v>
      </c>
      <c r="BN16" t="s">
        <v>139</v>
      </c>
      <c r="BO16" t="s">
        <v>140</v>
      </c>
      <c r="BP16" t="s">
        <v>141</v>
      </c>
      <c r="BQ16" t="s">
        <v>142</v>
      </c>
      <c r="BR16" t="s">
        <v>140</v>
      </c>
      <c r="BS16" t="s">
        <v>143</v>
      </c>
      <c r="BT16" t="s">
        <v>144</v>
      </c>
      <c r="BU16" t="s">
        <v>145</v>
      </c>
      <c r="BV16" t="s">
        <v>124</v>
      </c>
      <c r="BW16" t="s">
        <v>91</v>
      </c>
      <c r="BX16" t="s">
        <v>146</v>
      </c>
      <c r="BY16" t="s">
        <v>147</v>
      </c>
      <c r="BZ16" t="s">
        <v>91</v>
      </c>
      <c r="CA16" t="s">
        <v>148</v>
      </c>
      <c r="CB16" t="s">
        <v>149</v>
      </c>
      <c r="CC16" t="s">
        <v>150</v>
      </c>
    </row>
    <row r="17" spans="1:81" x14ac:dyDescent="0.2">
      <c r="A17" t="s">
        <v>475</v>
      </c>
      <c r="B17" t="s">
        <v>476</v>
      </c>
      <c r="C17" t="s">
        <v>94</v>
      </c>
      <c r="D17" t="s">
        <v>95</v>
      </c>
      <c r="E17" t="s">
        <v>96</v>
      </c>
      <c r="F17" t="s">
        <v>91</v>
      </c>
      <c r="G17" t="s">
        <v>1530</v>
      </c>
      <c r="H17">
        <v>7</v>
      </c>
      <c r="I17" t="s">
        <v>181</v>
      </c>
      <c r="J17">
        <f t="shared" si="0"/>
        <v>1.0234271550291366E-2</v>
      </c>
      <c r="K17">
        <f t="shared" si="1"/>
        <v>1.8958491199999996</v>
      </c>
      <c r="L17">
        <f t="shared" si="2"/>
        <v>1.0179321008972231E-2</v>
      </c>
      <c r="M17">
        <f t="shared" si="3"/>
        <v>0.17971440674986122</v>
      </c>
      <c r="N17" t="s">
        <v>477</v>
      </c>
      <c r="O17" t="s">
        <v>478</v>
      </c>
      <c r="P17">
        <f t="shared" si="4"/>
        <v>3.0202543873863004</v>
      </c>
      <c r="Q17">
        <f t="shared" si="5"/>
        <v>1.7523483873863004</v>
      </c>
      <c r="R17" t="s">
        <v>479</v>
      </c>
      <c r="S17" t="s">
        <v>480</v>
      </c>
      <c r="T17">
        <f t="shared" si="6"/>
        <v>29.785546226689352</v>
      </c>
      <c r="U17">
        <f t="shared" si="7"/>
        <v>0.4417875</v>
      </c>
      <c r="V17" t="s">
        <v>101</v>
      </c>
      <c r="W17" t="s">
        <v>481</v>
      </c>
      <c r="X17" t="s">
        <v>482</v>
      </c>
      <c r="Y17" t="s">
        <v>483</v>
      </c>
      <c r="Z17" t="s">
        <v>484</v>
      </c>
      <c r="AA17">
        <f t="shared" si="8"/>
        <v>24.14</v>
      </c>
      <c r="AB17" t="s">
        <v>189</v>
      </c>
      <c r="AC17" t="s">
        <v>271</v>
      </c>
      <c r="AD17" t="s">
        <v>161</v>
      </c>
      <c r="AE17" t="s">
        <v>485</v>
      </c>
      <c r="AF17" t="s">
        <v>486</v>
      </c>
      <c r="AG17" t="s">
        <v>464</v>
      </c>
      <c r="AH17" t="s">
        <v>440</v>
      </c>
      <c r="AI17" t="s">
        <v>94</v>
      </c>
      <c r="AJ17" t="s">
        <v>441</v>
      </c>
      <c r="AK17" t="s">
        <v>92</v>
      </c>
      <c r="AL17" t="s">
        <v>114</v>
      </c>
      <c r="AM17" t="s">
        <v>114</v>
      </c>
      <c r="AN17" t="s">
        <v>167</v>
      </c>
      <c r="AO17" t="s">
        <v>114</v>
      </c>
      <c r="AP17" t="s">
        <v>116</v>
      </c>
      <c r="AQ17" t="s">
        <v>167</v>
      </c>
      <c r="AR17" t="s">
        <v>92</v>
      </c>
      <c r="AS17" t="s">
        <v>120</v>
      </c>
      <c r="AT17" t="s">
        <v>121</v>
      </c>
      <c r="AU17" t="s">
        <v>122</v>
      </c>
      <c r="AV17" t="s">
        <v>123</v>
      </c>
      <c r="AW17" t="s">
        <v>124</v>
      </c>
      <c r="AX17" t="s">
        <v>125</v>
      </c>
      <c r="AY17" t="s">
        <v>124</v>
      </c>
      <c r="AZ17" t="s">
        <v>124</v>
      </c>
      <c r="BA17" t="s">
        <v>126</v>
      </c>
      <c r="BB17" t="s">
        <v>127</v>
      </c>
      <c r="BC17" t="s">
        <v>487</v>
      </c>
      <c r="BD17" t="s">
        <v>488</v>
      </c>
      <c r="BE17" t="s">
        <v>489</v>
      </c>
      <c r="BF17" t="s">
        <v>490</v>
      </c>
      <c r="BG17" t="s">
        <v>491</v>
      </c>
      <c r="BH17" t="s">
        <v>492</v>
      </c>
      <c r="BI17" t="s">
        <v>493</v>
      </c>
      <c r="BJ17" t="s">
        <v>494</v>
      </c>
      <c r="BK17" t="s">
        <v>495</v>
      </c>
      <c r="BL17" t="s">
        <v>496</v>
      </c>
      <c r="BM17" t="s">
        <v>138</v>
      </c>
      <c r="BN17" t="s">
        <v>139</v>
      </c>
      <c r="BO17" t="s">
        <v>140</v>
      </c>
      <c r="BP17" t="s">
        <v>141</v>
      </c>
      <c r="BQ17" t="s">
        <v>142</v>
      </c>
      <c r="BR17" t="s">
        <v>140</v>
      </c>
      <c r="BS17" t="s">
        <v>143</v>
      </c>
      <c r="BT17" t="s">
        <v>144</v>
      </c>
      <c r="BU17" t="s">
        <v>145</v>
      </c>
      <c r="BV17" t="s">
        <v>124</v>
      </c>
      <c r="BW17" t="s">
        <v>91</v>
      </c>
      <c r="BX17" t="s">
        <v>146</v>
      </c>
      <c r="BY17" t="s">
        <v>147</v>
      </c>
      <c r="BZ17" t="s">
        <v>91</v>
      </c>
      <c r="CA17" t="s">
        <v>148</v>
      </c>
      <c r="CB17" t="s">
        <v>149</v>
      </c>
      <c r="CC17" t="s">
        <v>150</v>
      </c>
    </row>
    <row r="18" spans="1:81" x14ac:dyDescent="0.2">
      <c r="A18" t="s">
        <v>497</v>
      </c>
      <c r="B18" t="s">
        <v>498</v>
      </c>
      <c r="C18" t="s">
        <v>94</v>
      </c>
      <c r="D18" t="s">
        <v>95</v>
      </c>
      <c r="E18" t="s">
        <v>96</v>
      </c>
      <c r="F18" t="s">
        <v>91</v>
      </c>
      <c r="G18" t="s">
        <v>1530</v>
      </c>
      <c r="H18">
        <v>7</v>
      </c>
      <c r="I18" t="s">
        <v>1527</v>
      </c>
      <c r="J18">
        <f t="shared" si="0"/>
        <v>2.4647541723462462E-3</v>
      </c>
      <c r="K18">
        <f t="shared" si="1"/>
        <v>1.8921655199999998</v>
      </c>
      <c r="L18">
        <f t="shared" si="2"/>
        <v>2.4615477350730152E-3</v>
      </c>
      <c r="M18">
        <f t="shared" si="3"/>
        <v>2.9440207249802251E-2</v>
      </c>
      <c r="N18" t="s">
        <v>499</v>
      </c>
      <c r="O18" t="s">
        <v>500</v>
      </c>
      <c r="P18">
        <f t="shared" si="4"/>
        <v>2.4517961057610766</v>
      </c>
      <c r="Q18">
        <f t="shared" si="5"/>
        <v>1.1905381057610767</v>
      </c>
      <c r="R18" t="s">
        <v>501</v>
      </c>
      <c r="S18" t="s">
        <v>502</v>
      </c>
      <c r="T18">
        <f t="shared" si="6"/>
        <v>24.179448774764069</v>
      </c>
      <c r="U18">
        <f t="shared" si="7"/>
        <v>0.4417875</v>
      </c>
      <c r="V18" t="s">
        <v>101</v>
      </c>
      <c r="W18" t="s">
        <v>503</v>
      </c>
      <c r="X18" t="s">
        <v>504</v>
      </c>
      <c r="Y18" t="s">
        <v>505</v>
      </c>
      <c r="Z18" t="s">
        <v>506</v>
      </c>
      <c r="AA18">
        <f t="shared" si="8"/>
        <v>20.71</v>
      </c>
      <c r="AB18" t="s">
        <v>189</v>
      </c>
      <c r="AC18" t="s">
        <v>246</v>
      </c>
      <c r="AD18" t="s">
        <v>190</v>
      </c>
      <c r="AE18" t="s">
        <v>507</v>
      </c>
      <c r="AF18" t="s">
        <v>508</v>
      </c>
      <c r="AG18" t="s">
        <v>509</v>
      </c>
      <c r="AH18" t="s">
        <v>440</v>
      </c>
      <c r="AI18" t="s">
        <v>94</v>
      </c>
      <c r="AJ18" t="s">
        <v>441</v>
      </c>
      <c r="AK18" t="s">
        <v>92</v>
      </c>
      <c r="AL18" t="s">
        <v>114</v>
      </c>
      <c r="AM18" t="s">
        <v>114</v>
      </c>
      <c r="AN18" t="s">
        <v>167</v>
      </c>
      <c r="AO18" t="s">
        <v>116</v>
      </c>
      <c r="AP18" t="s">
        <v>115</v>
      </c>
      <c r="AQ18" t="s">
        <v>167</v>
      </c>
      <c r="AR18" t="s">
        <v>92</v>
      </c>
      <c r="AS18" t="s">
        <v>120</v>
      </c>
      <c r="AT18" t="s">
        <v>121</v>
      </c>
      <c r="AU18" t="s">
        <v>122</v>
      </c>
      <c r="AV18" t="s">
        <v>123</v>
      </c>
      <c r="AW18" t="s">
        <v>124</v>
      </c>
      <c r="AX18" t="s">
        <v>125</v>
      </c>
      <c r="AY18" t="s">
        <v>124</v>
      </c>
      <c r="AZ18" t="s">
        <v>124</v>
      </c>
      <c r="BA18" t="s">
        <v>126</v>
      </c>
      <c r="BB18" t="s">
        <v>127</v>
      </c>
      <c r="BC18" t="s">
        <v>510</v>
      </c>
      <c r="BD18" t="s">
        <v>511</v>
      </c>
      <c r="BE18" t="s">
        <v>512</v>
      </c>
      <c r="BF18" t="s">
        <v>513</v>
      </c>
      <c r="BG18" t="s">
        <v>514</v>
      </c>
      <c r="BH18" t="s">
        <v>515</v>
      </c>
      <c r="BI18" t="s">
        <v>516</v>
      </c>
      <c r="BJ18" t="s">
        <v>517</v>
      </c>
      <c r="BK18" t="s">
        <v>518</v>
      </c>
      <c r="BL18" t="s">
        <v>235</v>
      </c>
      <c r="BM18" t="s">
        <v>138</v>
      </c>
      <c r="BN18" t="s">
        <v>139</v>
      </c>
      <c r="BO18" t="s">
        <v>140</v>
      </c>
      <c r="BP18" t="s">
        <v>141</v>
      </c>
      <c r="BQ18" t="s">
        <v>142</v>
      </c>
      <c r="BR18" t="s">
        <v>140</v>
      </c>
      <c r="BS18" t="s">
        <v>143</v>
      </c>
      <c r="BT18" t="s">
        <v>144</v>
      </c>
      <c r="BU18" t="s">
        <v>145</v>
      </c>
      <c r="BV18" t="s">
        <v>124</v>
      </c>
      <c r="BW18" t="s">
        <v>91</v>
      </c>
      <c r="BX18" t="s">
        <v>146</v>
      </c>
      <c r="BY18" t="s">
        <v>147</v>
      </c>
      <c r="BZ18" t="s">
        <v>91</v>
      </c>
      <c r="CA18" t="s">
        <v>148</v>
      </c>
      <c r="CB18" t="s">
        <v>149</v>
      </c>
      <c r="CC18" t="s">
        <v>150</v>
      </c>
    </row>
    <row r="19" spans="1:81" x14ac:dyDescent="0.2">
      <c r="A19" t="s">
        <v>519</v>
      </c>
      <c r="B19" t="s">
        <v>520</v>
      </c>
      <c r="C19" t="s">
        <v>94</v>
      </c>
      <c r="D19" t="s">
        <v>95</v>
      </c>
      <c r="E19" t="s">
        <v>96</v>
      </c>
      <c r="F19" t="s">
        <v>91</v>
      </c>
      <c r="G19" t="s">
        <v>1530</v>
      </c>
      <c r="H19">
        <v>6</v>
      </c>
      <c r="I19" t="s">
        <v>181</v>
      </c>
      <c r="J19">
        <f t="shared" si="0"/>
        <v>8.6098178654986143E-3</v>
      </c>
      <c r="K19">
        <f t="shared" si="1"/>
        <v>1.9013643199999999</v>
      </c>
      <c r="L19">
        <f t="shared" si="2"/>
        <v>8.5710063642288094E-3</v>
      </c>
      <c r="M19">
        <f t="shared" si="3"/>
        <v>9.7427480400903835E-2</v>
      </c>
      <c r="N19" t="s">
        <v>521</v>
      </c>
      <c r="O19" t="s">
        <v>522</v>
      </c>
      <c r="P19">
        <f t="shared" si="4"/>
        <v>2.3846626219422413</v>
      </c>
      <c r="Q19">
        <f t="shared" si="5"/>
        <v>1.1323126219422412</v>
      </c>
      <c r="R19" t="s">
        <v>523</v>
      </c>
      <c r="S19" t="s">
        <v>524</v>
      </c>
      <c r="T19">
        <f t="shared" si="6"/>
        <v>23.510427111724749</v>
      </c>
      <c r="U19">
        <f t="shared" si="7"/>
        <v>0.4417875</v>
      </c>
      <c r="V19" t="s">
        <v>101</v>
      </c>
      <c r="W19" t="s">
        <v>525</v>
      </c>
      <c r="X19" t="s">
        <v>526</v>
      </c>
      <c r="Y19" t="s">
        <v>527</v>
      </c>
      <c r="Z19" t="s">
        <v>409</v>
      </c>
      <c r="AA19">
        <f t="shared" si="8"/>
        <v>20.260000000000002</v>
      </c>
      <c r="AB19" t="s">
        <v>343</v>
      </c>
      <c r="AC19" t="s">
        <v>107</v>
      </c>
      <c r="AD19" t="s">
        <v>271</v>
      </c>
      <c r="AE19" t="s">
        <v>528</v>
      </c>
      <c r="AF19" t="s">
        <v>529</v>
      </c>
      <c r="AG19" t="s">
        <v>530</v>
      </c>
      <c r="AH19" t="s">
        <v>440</v>
      </c>
      <c r="AI19" t="s">
        <v>94</v>
      </c>
      <c r="AJ19" t="s">
        <v>441</v>
      </c>
      <c r="AK19" t="s">
        <v>92</v>
      </c>
      <c r="AL19" t="s">
        <v>115</v>
      </c>
      <c r="AM19" t="s">
        <v>115</v>
      </c>
      <c r="AN19" t="s">
        <v>167</v>
      </c>
      <c r="AO19" t="s">
        <v>275</v>
      </c>
      <c r="AP19" t="s">
        <v>300</v>
      </c>
      <c r="AQ19" t="s">
        <v>167</v>
      </c>
      <c r="AR19" t="s">
        <v>92</v>
      </c>
      <c r="AS19" t="s">
        <v>120</v>
      </c>
      <c r="AT19" t="s">
        <v>121</v>
      </c>
      <c r="AU19" t="s">
        <v>122</v>
      </c>
      <c r="AV19" t="s">
        <v>123</v>
      </c>
      <c r="AW19" t="s">
        <v>124</v>
      </c>
      <c r="AX19" t="s">
        <v>125</v>
      </c>
      <c r="AY19" t="s">
        <v>124</v>
      </c>
      <c r="AZ19" t="s">
        <v>124</v>
      </c>
      <c r="BA19" t="s">
        <v>126</v>
      </c>
      <c r="BB19" t="s">
        <v>127</v>
      </c>
      <c r="BC19" t="s">
        <v>531</v>
      </c>
      <c r="BD19" t="s">
        <v>532</v>
      </c>
      <c r="BE19" t="s">
        <v>533</v>
      </c>
      <c r="BF19" t="s">
        <v>534</v>
      </c>
      <c r="BG19" t="s">
        <v>535</v>
      </c>
      <c r="BH19" t="s">
        <v>536</v>
      </c>
      <c r="BI19" t="s">
        <v>537</v>
      </c>
      <c r="BJ19" t="s">
        <v>538</v>
      </c>
      <c r="BK19" t="s">
        <v>539</v>
      </c>
      <c r="BL19" t="s">
        <v>540</v>
      </c>
      <c r="BM19" t="s">
        <v>138</v>
      </c>
      <c r="BN19" t="s">
        <v>139</v>
      </c>
      <c r="BO19" t="s">
        <v>140</v>
      </c>
      <c r="BP19" t="s">
        <v>141</v>
      </c>
      <c r="BQ19" t="s">
        <v>142</v>
      </c>
      <c r="BR19" t="s">
        <v>140</v>
      </c>
      <c r="BS19" t="s">
        <v>143</v>
      </c>
      <c r="BT19" t="s">
        <v>144</v>
      </c>
      <c r="BU19" t="s">
        <v>145</v>
      </c>
      <c r="BV19" t="s">
        <v>124</v>
      </c>
      <c r="BW19" t="s">
        <v>91</v>
      </c>
      <c r="BX19" t="s">
        <v>146</v>
      </c>
      <c r="BY19" t="s">
        <v>147</v>
      </c>
      <c r="BZ19" t="s">
        <v>91</v>
      </c>
      <c r="CA19" t="s">
        <v>148</v>
      </c>
      <c r="CB19" t="s">
        <v>149</v>
      </c>
      <c r="CC19" t="s">
        <v>150</v>
      </c>
    </row>
    <row r="20" spans="1:81" x14ac:dyDescent="0.2">
      <c r="A20" t="s">
        <v>541</v>
      </c>
      <c r="B20" t="s">
        <v>542</v>
      </c>
      <c r="C20" t="s">
        <v>94</v>
      </c>
      <c r="D20" t="s">
        <v>95</v>
      </c>
      <c r="E20" t="s">
        <v>96</v>
      </c>
      <c r="F20" t="s">
        <v>91</v>
      </c>
      <c r="G20" t="s">
        <v>1530</v>
      </c>
      <c r="H20">
        <v>6</v>
      </c>
      <c r="I20" t="s">
        <v>1527</v>
      </c>
      <c r="J20">
        <f t="shared" si="0"/>
        <v>2.8383732251492794E-3</v>
      </c>
      <c r="K20">
        <f t="shared" si="1"/>
        <v>1.89768888</v>
      </c>
      <c r="L20">
        <f t="shared" si="2"/>
        <v>2.8341342106591831E-3</v>
      </c>
      <c r="M20">
        <f t="shared" si="3"/>
        <v>3.1699212090792198E-2</v>
      </c>
      <c r="N20" t="s">
        <v>543</v>
      </c>
      <c r="O20" t="s">
        <v>544</v>
      </c>
      <c r="P20">
        <f t="shared" si="4"/>
        <v>2.3684992825264373</v>
      </c>
      <c r="Q20">
        <f t="shared" si="5"/>
        <v>1.1141982825264372</v>
      </c>
      <c r="R20" t="s">
        <v>545</v>
      </c>
      <c r="S20" t="s">
        <v>546</v>
      </c>
      <c r="T20">
        <f t="shared" si="6"/>
        <v>23.351072488676301</v>
      </c>
      <c r="U20">
        <f t="shared" si="7"/>
        <v>0.4417875</v>
      </c>
      <c r="V20" t="s">
        <v>101</v>
      </c>
      <c r="W20" t="s">
        <v>547</v>
      </c>
      <c r="X20" t="s">
        <v>548</v>
      </c>
      <c r="Y20" t="s">
        <v>527</v>
      </c>
      <c r="Z20" t="s">
        <v>294</v>
      </c>
      <c r="AA20">
        <f t="shared" si="8"/>
        <v>20.149999999999999</v>
      </c>
      <c r="AB20" t="s">
        <v>343</v>
      </c>
      <c r="AC20" t="s">
        <v>161</v>
      </c>
      <c r="AD20" t="s">
        <v>161</v>
      </c>
      <c r="AE20" t="s">
        <v>109</v>
      </c>
      <c r="AF20" t="s">
        <v>549</v>
      </c>
      <c r="AG20" t="s">
        <v>550</v>
      </c>
      <c r="AH20" t="s">
        <v>440</v>
      </c>
      <c r="AI20" t="s">
        <v>94</v>
      </c>
      <c r="AJ20" t="s">
        <v>441</v>
      </c>
      <c r="AK20" t="s">
        <v>92</v>
      </c>
      <c r="AL20" t="s">
        <v>114</v>
      </c>
      <c r="AM20" t="s">
        <v>166</v>
      </c>
      <c r="AN20" t="s">
        <v>167</v>
      </c>
      <c r="AO20" t="s">
        <v>121</v>
      </c>
      <c r="AP20" t="s">
        <v>551</v>
      </c>
      <c r="AQ20" t="s">
        <v>167</v>
      </c>
      <c r="AR20" t="s">
        <v>92</v>
      </c>
      <c r="AS20" t="s">
        <v>120</v>
      </c>
      <c r="AT20" t="s">
        <v>121</v>
      </c>
      <c r="AU20" t="s">
        <v>122</v>
      </c>
      <c r="AV20" t="s">
        <v>123</v>
      </c>
      <c r="AW20" t="s">
        <v>124</v>
      </c>
      <c r="AX20" t="s">
        <v>125</v>
      </c>
      <c r="AY20" t="s">
        <v>124</v>
      </c>
      <c r="AZ20" t="s">
        <v>124</v>
      </c>
      <c r="BA20" t="s">
        <v>126</v>
      </c>
      <c r="BB20" t="s">
        <v>127</v>
      </c>
      <c r="BC20" t="s">
        <v>552</v>
      </c>
      <c r="BD20" t="s">
        <v>553</v>
      </c>
      <c r="BE20" t="s">
        <v>554</v>
      </c>
      <c r="BF20" t="s">
        <v>555</v>
      </c>
      <c r="BG20" t="s">
        <v>556</v>
      </c>
      <c r="BH20" t="s">
        <v>557</v>
      </c>
      <c r="BI20" t="s">
        <v>558</v>
      </c>
      <c r="BJ20" t="s">
        <v>559</v>
      </c>
      <c r="BK20" t="s">
        <v>560</v>
      </c>
      <c r="BL20" t="s">
        <v>561</v>
      </c>
      <c r="BM20" t="s">
        <v>138</v>
      </c>
      <c r="BN20" t="s">
        <v>139</v>
      </c>
      <c r="BO20" t="s">
        <v>140</v>
      </c>
      <c r="BP20" t="s">
        <v>141</v>
      </c>
      <c r="BQ20" t="s">
        <v>142</v>
      </c>
      <c r="BR20" t="s">
        <v>140</v>
      </c>
      <c r="BS20" t="s">
        <v>143</v>
      </c>
      <c r="BT20" t="s">
        <v>144</v>
      </c>
      <c r="BU20" t="s">
        <v>145</v>
      </c>
      <c r="BV20" t="s">
        <v>124</v>
      </c>
      <c r="BW20" t="s">
        <v>91</v>
      </c>
      <c r="BX20" t="s">
        <v>146</v>
      </c>
      <c r="BY20" t="s">
        <v>147</v>
      </c>
      <c r="BZ20" t="s">
        <v>91</v>
      </c>
      <c r="CA20" t="s">
        <v>148</v>
      </c>
      <c r="CB20" t="s">
        <v>149</v>
      </c>
      <c r="CC20" t="s">
        <v>150</v>
      </c>
    </row>
    <row r="21" spans="1:81" x14ac:dyDescent="0.2">
      <c r="A21" t="s">
        <v>562</v>
      </c>
      <c r="B21" t="s">
        <v>563</v>
      </c>
      <c r="C21" t="s">
        <v>94</v>
      </c>
      <c r="D21" t="s">
        <v>95</v>
      </c>
      <c r="E21" t="s">
        <v>96</v>
      </c>
      <c r="F21" t="s">
        <v>91</v>
      </c>
      <c r="G21" t="s">
        <v>1530</v>
      </c>
      <c r="H21">
        <v>5</v>
      </c>
      <c r="I21" t="s">
        <v>181</v>
      </c>
      <c r="J21">
        <f t="shared" si="0"/>
        <v>2.1092051527966855E-2</v>
      </c>
      <c r="K21">
        <f t="shared" si="1"/>
        <v>1.9013643199999999</v>
      </c>
      <c r="L21">
        <f t="shared" si="2"/>
        <v>2.0860642043597222E-2</v>
      </c>
      <c r="M21">
        <f t="shared" si="3"/>
        <v>0.26047039908785435</v>
      </c>
      <c r="N21" t="s">
        <v>564</v>
      </c>
      <c r="O21" t="s">
        <v>565</v>
      </c>
      <c r="P21">
        <f t="shared" si="4"/>
        <v>2.4943984636391026</v>
      </c>
      <c r="Q21">
        <f t="shared" si="5"/>
        <v>1.2430704636391026</v>
      </c>
      <c r="R21" t="s">
        <v>566</v>
      </c>
      <c r="S21" t="s">
        <v>567</v>
      </c>
      <c r="T21">
        <f t="shared" si="6"/>
        <v>24.592314538490609</v>
      </c>
      <c r="U21">
        <f t="shared" si="7"/>
        <v>0.4417875</v>
      </c>
      <c r="V21" t="s">
        <v>101</v>
      </c>
      <c r="W21" t="s">
        <v>568</v>
      </c>
      <c r="X21" t="s">
        <v>569</v>
      </c>
      <c r="Y21" t="s">
        <v>570</v>
      </c>
      <c r="Z21" t="s">
        <v>571</v>
      </c>
      <c r="AA21">
        <f t="shared" si="8"/>
        <v>20.99</v>
      </c>
      <c r="AB21" t="s">
        <v>343</v>
      </c>
      <c r="AC21" t="s">
        <v>107</v>
      </c>
      <c r="AD21" t="s">
        <v>190</v>
      </c>
      <c r="AE21" t="s">
        <v>163</v>
      </c>
      <c r="AF21" t="s">
        <v>572</v>
      </c>
      <c r="AG21" t="s">
        <v>573</v>
      </c>
      <c r="AH21" t="s">
        <v>574</v>
      </c>
      <c r="AI21" t="s">
        <v>94</v>
      </c>
      <c r="AJ21" t="s">
        <v>575</v>
      </c>
      <c r="AK21" t="s">
        <v>92</v>
      </c>
      <c r="AL21" t="s">
        <v>115</v>
      </c>
      <c r="AM21" t="s">
        <v>115</v>
      </c>
      <c r="AN21" t="s">
        <v>299</v>
      </c>
      <c r="AO21" t="s">
        <v>551</v>
      </c>
      <c r="AP21" t="s">
        <v>300</v>
      </c>
      <c r="AQ21" t="s">
        <v>275</v>
      </c>
      <c r="AR21" t="s">
        <v>92</v>
      </c>
      <c r="AS21" t="s">
        <v>120</v>
      </c>
      <c r="AT21" t="s">
        <v>121</v>
      </c>
      <c r="AU21" t="s">
        <v>122</v>
      </c>
      <c r="AV21" t="s">
        <v>123</v>
      </c>
      <c r="AW21" t="s">
        <v>124</v>
      </c>
      <c r="AX21" t="s">
        <v>125</v>
      </c>
      <c r="AY21" t="s">
        <v>124</v>
      </c>
      <c r="AZ21" t="s">
        <v>124</v>
      </c>
      <c r="BA21" t="s">
        <v>126</v>
      </c>
      <c r="BB21" t="s">
        <v>127</v>
      </c>
      <c r="BC21" t="s">
        <v>576</v>
      </c>
      <c r="BD21" t="s">
        <v>577</v>
      </c>
      <c r="BE21" t="s">
        <v>578</v>
      </c>
      <c r="BF21" t="s">
        <v>579</v>
      </c>
      <c r="BG21" t="s">
        <v>580</v>
      </c>
      <c r="BH21" t="s">
        <v>581</v>
      </c>
      <c r="BI21" t="s">
        <v>582</v>
      </c>
      <c r="BJ21" t="s">
        <v>583</v>
      </c>
      <c r="BK21" t="s">
        <v>584</v>
      </c>
      <c r="BL21" t="s">
        <v>137</v>
      </c>
      <c r="BM21" t="s">
        <v>138</v>
      </c>
      <c r="BN21" t="s">
        <v>139</v>
      </c>
      <c r="BO21" t="s">
        <v>140</v>
      </c>
      <c r="BP21" t="s">
        <v>141</v>
      </c>
      <c r="BQ21" t="s">
        <v>142</v>
      </c>
      <c r="BR21" t="s">
        <v>140</v>
      </c>
      <c r="BS21" t="s">
        <v>143</v>
      </c>
      <c r="BT21" t="s">
        <v>144</v>
      </c>
      <c r="BU21" t="s">
        <v>145</v>
      </c>
      <c r="BV21" t="s">
        <v>124</v>
      </c>
      <c r="BW21" t="s">
        <v>91</v>
      </c>
      <c r="BX21" t="s">
        <v>146</v>
      </c>
      <c r="BY21" t="s">
        <v>147</v>
      </c>
      <c r="BZ21" t="s">
        <v>91</v>
      </c>
      <c r="CA21" t="s">
        <v>148</v>
      </c>
      <c r="CB21" t="s">
        <v>149</v>
      </c>
      <c r="CC21" t="s">
        <v>150</v>
      </c>
    </row>
    <row r="22" spans="1:81" x14ac:dyDescent="0.2">
      <c r="A22" t="s">
        <v>585</v>
      </c>
      <c r="B22" t="s">
        <v>586</v>
      </c>
      <c r="C22" t="s">
        <v>94</v>
      </c>
      <c r="D22" t="s">
        <v>95</v>
      </c>
      <c r="E22" t="s">
        <v>96</v>
      </c>
      <c r="F22" t="s">
        <v>91</v>
      </c>
      <c r="G22" t="s">
        <v>1530</v>
      </c>
      <c r="H22">
        <v>5</v>
      </c>
      <c r="I22" t="s">
        <v>1527</v>
      </c>
      <c r="J22">
        <f t="shared" si="0"/>
        <v>2.6616506231811474E-2</v>
      </c>
      <c r="K22">
        <f t="shared" si="1"/>
        <v>1.8940079999999999</v>
      </c>
      <c r="L22">
        <f t="shared" si="2"/>
        <v>2.6247647872621845E-2</v>
      </c>
      <c r="M22">
        <f t="shared" si="3"/>
        <v>0.26194868894769302</v>
      </c>
      <c r="N22" t="s">
        <v>587</v>
      </c>
      <c r="O22" t="s">
        <v>588</v>
      </c>
      <c r="P22">
        <f t="shared" si="4"/>
        <v>2.2496028876051319</v>
      </c>
      <c r="Q22">
        <f t="shared" si="5"/>
        <v>0.99482888760513188</v>
      </c>
      <c r="R22" t="s">
        <v>589</v>
      </c>
      <c r="S22" t="s">
        <v>590</v>
      </c>
      <c r="T22">
        <f t="shared" si="6"/>
        <v>22.178871020458757</v>
      </c>
      <c r="U22">
        <f t="shared" si="7"/>
        <v>0.4417875</v>
      </c>
      <c r="V22" t="s">
        <v>101</v>
      </c>
      <c r="W22" t="s">
        <v>591</v>
      </c>
      <c r="X22" t="s">
        <v>592</v>
      </c>
      <c r="Y22" t="s">
        <v>593</v>
      </c>
      <c r="Z22" t="s">
        <v>594</v>
      </c>
      <c r="AA22">
        <f t="shared" si="8"/>
        <v>19.32</v>
      </c>
      <c r="AB22" t="s">
        <v>343</v>
      </c>
      <c r="AC22" t="s">
        <v>190</v>
      </c>
      <c r="AD22" t="s">
        <v>107</v>
      </c>
      <c r="AE22" t="s">
        <v>595</v>
      </c>
      <c r="AF22" t="s">
        <v>596</v>
      </c>
      <c r="AG22" t="s">
        <v>597</v>
      </c>
      <c r="AH22" t="s">
        <v>574</v>
      </c>
      <c r="AI22" t="s">
        <v>94</v>
      </c>
      <c r="AJ22" t="s">
        <v>575</v>
      </c>
      <c r="AK22" t="s">
        <v>92</v>
      </c>
      <c r="AL22" t="s">
        <v>121</v>
      </c>
      <c r="AM22" t="s">
        <v>121</v>
      </c>
      <c r="AN22" t="s">
        <v>167</v>
      </c>
      <c r="AO22" t="s">
        <v>551</v>
      </c>
      <c r="AP22" t="s">
        <v>300</v>
      </c>
      <c r="AQ22" t="s">
        <v>167</v>
      </c>
      <c r="AR22" t="s">
        <v>92</v>
      </c>
      <c r="AS22" t="s">
        <v>120</v>
      </c>
      <c r="AT22" t="s">
        <v>121</v>
      </c>
      <c r="AU22" t="s">
        <v>122</v>
      </c>
      <c r="AV22" t="s">
        <v>123</v>
      </c>
      <c r="AW22" t="s">
        <v>124</v>
      </c>
      <c r="AX22" t="s">
        <v>125</v>
      </c>
      <c r="AY22" t="s">
        <v>124</v>
      </c>
      <c r="AZ22" t="s">
        <v>124</v>
      </c>
      <c r="BA22" t="s">
        <v>126</v>
      </c>
      <c r="BB22" t="s">
        <v>127</v>
      </c>
      <c r="BC22" t="s">
        <v>598</v>
      </c>
      <c r="BD22" t="s">
        <v>599</v>
      </c>
      <c r="BE22" t="s">
        <v>600</v>
      </c>
      <c r="BF22" t="s">
        <v>601</v>
      </c>
      <c r="BG22" t="s">
        <v>602</v>
      </c>
      <c r="BH22" t="s">
        <v>603</v>
      </c>
      <c r="BI22" t="s">
        <v>604</v>
      </c>
      <c r="BJ22" t="s">
        <v>605</v>
      </c>
      <c r="BK22" t="s">
        <v>606</v>
      </c>
      <c r="BL22" t="s">
        <v>235</v>
      </c>
      <c r="BM22" t="s">
        <v>138</v>
      </c>
      <c r="BN22" t="s">
        <v>139</v>
      </c>
      <c r="BO22" t="s">
        <v>140</v>
      </c>
      <c r="BP22" t="s">
        <v>141</v>
      </c>
      <c r="BQ22" t="s">
        <v>142</v>
      </c>
      <c r="BR22" t="s">
        <v>140</v>
      </c>
      <c r="BS22" t="s">
        <v>143</v>
      </c>
      <c r="BT22" t="s">
        <v>144</v>
      </c>
      <c r="BU22" t="s">
        <v>145</v>
      </c>
      <c r="BV22" t="s">
        <v>124</v>
      </c>
      <c r="BW22" t="s">
        <v>91</v>
      </c>
      <c r="BX22" t="s">
        <v>146</v>
      </c>
      <c r="BY22" t="s">
        <v>147</v>
      </c>
      <c r="BZ22" t="s">
        <v>91</v>
      </c>
      <c r="CA22" t="s">
        <v>148</v>
      </c>
      <c r="CB22" t="s">
        <v>149</v>
      </c>
      <c r="CC22" t="s">
        <v>150</v>
      </c>
    </row>
    <row r="23" spans="1:81" x14ac:dyDescent="0.2">
      <c r="A23" t="s">
        <v>607</v>
      </c>
      <c r="B23" t="s">
        <v>608</v>
      </c>
      <c r="C23" t="s">
        <v>94</v>
      </c>
      <c r="D23" t="s">
        <v>95</v>
      </c>
      <c r="E23" t="s">
        <v>96</v>
      </c>
      <c r="G23" t="s">
        <v>1530</v>
      </c>
      <c r="H23">
        <v>8</v>
      </c>
      <c r="I23" t="s">
        <v>181</v>
      </c>
      <c r="J23">
        <f t="shared" si="0"/>
        <v>1.9852593714996307E-2</v>
      </c>
      <c r="K23">
        <f t="shared" si="1"/>
        <v>1.89768888</v>
      </c>
      <c r="L23">
        <f t="shared" si="2"/>
        <v>1.964705684259211E-2</v>
      </c>
      <c r="M23">
        <f t="shared" si="3"/>
        <v>0.17650249129259016</v>
      </c>
      <c r="N23" t="s">
        <v>609</v>
      </c>
      <c r="O23" t="s">
        <v>610</v>
      </c>
      <c r="P23">
        <f t="shared" si="4"/>
        <v>2.1413295276144217</v>
      </c>
      <c r="Q23">
        <f t="shared" si="5"/>
        <v>0.89576452761442171</v>
      </c>
      <c r="R23" t="s">
        <v>611</v>
      </c>
      <c r="S23" t="s">
        <v>612</v>
      </c>
      <c r="T23">
        <f t="shared" si="6"/>
        <v>21.115565798386964</v>
      </c>
      <c r="U23">
        <f t="shared" si="7"/>
        <v>0.4417875</v>
      </c>
      <c r="V23" t="s">
        <v>101</v>
      </c>
      <c r="W23" t="s">
        <v>613</v>
      </c>
      <c r="X23" t="s">
        <v>614</v>
      </c>
      <c r="Y23" t="s">
        <v>615</v>
      </c>
      <c r="Z23" t="s">
        <v>616</v>
      </c>
      <c r="AA23">
        <f t="shared" si="8"/>
        <v>18.53</v>
      </c>
      <c r="AB23" t="s">
        <v>106</v>
      </c>
      <c r="AC23" t="s">
        <v>161</v>
      </c>
      <c r="AD23" t="s">
        <v>108</v>
      </c>
      <c r="AE23" t="s">
        <v>412</v>
      </c>
      <c r="AF23" t="s">
        <v>617</v>
      </c>
      <c r="AG23" t="s">
        <v>597</v>
      </c>
      <c r="AH23" t="s">
        <v>574</v>
      </c>
      <c r="AI23" t="s">
        <v>94</v>
      </c>
      <c r="AJ23" t="s">
        <v>575</v>
      </c>
      <c r="AK23" t="s">
        <v>92</v>
      </c>
      <c r="AL23" t="s">
        <v>166</v>
      </c>
      <c r="AM23" t="s">
        <v>115</v>
      </c>
      <c r="AN23" t="s">
        <v>167</v>
      </c>
      <c r="AO23" t="s">
        <v>121</v>
      </c>
      <c r="AP23" t="s">
        <v>551</v>
      </c>
      <c r="AQ23" t="s">
        <v>167</v>
      </c>
      <c r="AR23" t="s">
        <v>92</v>
      </c>
      <c r="AS23" t="s">
        <v>120</v>
      </c>
      <c r="AT23" t="s">
        <v>121</v>
      </c>
      <c r="AU23" t="s">
        <v>122</v>
      </c>
      <c r="AV23" t="s">
        <v>123</v>
      </c>
      <c r="AW23" t="s">
        <v>124</v>
      </c>
      <c r="AX23" t="s">
        <v>125</v>
      </c>
      <c r="AY23" t="s">
        <v>124</v>
      </c>
      <c r="AZ23" t="s">
        <v>124</v>
      </c>
      <c r="BA23" t="s">
        <v>126</v>
      </c>
      <c r="BB23" t="s">
        <v>127</v>
      </c>
      <c r="BC23" t="s">
        <v>618</v>
      </c>
      <c r="BD23" t="s">
        <v>619</v>
      </c>
      <c r="BE23" t="s">
        <v>620</v>
      </c>
      <c r="BF23" t="s">
        <v>621</v>
      </c>
      <c r="BG23" t="s">
        <v>622</v>
      </c>
      <c r="BH23" t="s">
        <v>623</v>
      </c>
      <c r="BI23" t="s">
        <v>624</v>
      </c>
      <c r="BJ23" t="s">
        <v>625</v>
      </c>
      <c r="BK23" t="s">
        <v>626</v>
      </c>
      <c r="BL23" t="s">
        <v>332</v>
      </c>
      <c r="BM23" t="s">
        <v>138</v>
      </c>
      <c r="BN23" t="s">
        <v>139</v>
      </c>
      <c r="BO23" t="s">
        <v>140</v>
      </c>
      <c r="BP23" t="s">
        <v>141</v>
      </c>
      <c r="BQ23" t="s">
        <v>142</v>
      </c>
      <c r="BR23" t="s">
        <v>140</v>
      </c>
      <c r="BS23" t="s">
        <v>143</v>
      </c>
      <c r="BT23" t="s">
        <v>144</v>
      </c>
      <c r="BU23" t="s">
        <v>145</v>
      </c>
      <c r="BV23" t="s">
        <v>124</v>
      </c>
      <c r="BW23" t="s">
        <v>91</v>
      </c>
      <c r="BX23" t="s">
        <v>146</v>
      </c>
      <c r="BY23" t="s">
        <v>147</v>
      </c>
      <c r="BZ23" t="s">
        <v>91</v>
      </c>
      <c r="CA23" t="s">
        <v>148</v>
      </c>
      <c r="CB23" t="s">
        <v>149</v>
      </c>
      <c r="CC23" t="s">
        <v>150</v>
      </c>
    </row>
    <row r="24" spans="1:81" x14ac:dyDescent="0.2">
      <c r="A24" t="s">
        <v>164</v>
      </c>
      <c r="B24" t="s">
        <v>627</v>
      </c>
      <c r="C24" t="s">
        <v>94</v>
      </c>
      <c r="D24" t="s">
        <v>95</v>
      </c>
      <c r="E24" t="s">
        <v>96</v>
      </c>
      <c r="G24" t="s">
        <v>1530</v>
      </c>
      <c r="H24">
        <v>8</v>
      </c>
      <c r="I24" t="s">
        <v>1527</v>
      </c>
      <c r="J24">
        <f t="shared" si="0"/>
        <v>2.2377557727966266E-2</v>
      </c>
      <c r="K24">
        <f t="shared" si="1"/>
        <v>1.8940079999999999</v>
      </c>
      <c r="L24">
        <f t="shared" si="2"/>
        <v>2.2116255878842465E-2</v>
      </c>
      <c r="M24">
        <f t="shared" si="3"/>
        <v>0.21351741570705685</v>
      </c>
      <c r="N24" t="s">
        <v>628</v>
      </c>
      <c r="O24" t="s">
        <v>629</v>
      </c>
      <c r="P24">
        <f t="shared" si="4"/>
        <v>2.2148316056578334</v>
      </c>
      <c r="Q24">
        <f t="shared" si="5"/>
        <v>0.96245660565783342</v>
      </c>
      <c r="R24" t="s">
        <v>630</v>
      </c>
      <c r="S24" t="s">
        <v>631</v>
      </c>
      <c r="T24">
        <f t="shared" si="6"/>
        <v>21.838213425930128</v>
      </c>
      <c r="U24">
        <f t="shared" si="7"/>
        <v>0.4417875</v>
      </c>
      <c r="V24" t="s">
        <v>101</v>
      </c>
      <c r="W24" t="s">
        <v>632</v>
      </c>
      <c r="X24" t="s">
        <v>633</v>
      </c>
      <c r="Y24" t="s">
        <v>615</v>
      </c>
      <c r="Z24" t="s">
        <v>634</v>
      </c>
      <c r="AA24">
        <f t="shared" si="8"/>
        <v>19.07</v>
      </c>
      <c r="AB24" t="s">
        <v>411</v>
      </c>
      <c r="AC24" t="s">
        <v>190</v>
      </c>
      <c r="AD24" t="s">
        <v>295</v>
      </c>
      <c r="AE24" t="s">
        <v>191</v>
      </c>
      <c r="AF24" t="s">
        <v>273</v>
      </c>
      <c r="AG24" t="s">
        <v>635</v>
      </c>
      <c r="AH24" t="s">
        <v>574</v>
      </c>
      <c r="AI24" t="s">
        <v>94</v>
      </c>
      <c r="AJ24" t="s">
        <v>575</v>
      </c>
      <c r="AK24" t="s">
        <v>92</v>
      </c>
      <c r="AL24" t="s">
        <v>115</v>
      </c>
      <c r="AM24" t="s">
        <v>115</v>
      </c>
      <c r="AN24" t="s">
        <v>167</v>
      </c>
      <c r="AO24" t="s">
        <v>300</v>
      </c>
      <c r="AP24" t="s">
        <v>116</v>
      </c>
      <c r="AQ24" t="s">
        <v>167</v>
      </c>
      <c r="AR24" t="s">
        <v>92</v>
      </c>
      <c r="AS24" t="s">
        <v>120</v>
      </c>
      <c r="AT24" t="s">
        <v>121</v>
      </c>
      <c r="AU24" t="s">
        <v>122</v>
      </c>
      <c r="AV24" t="s">
        <v>123</v>
      </c>
      <c r="AW24" t="s">
        <v>124</v>
      </c>
      <c r="AX24" t="s">
        <v>125</v>
      </c>
      <c r="AY24" t="s">
        <v>124</v>
      </c>
      <c r="AZ24" t="s">
        <v>124</v>
      </c>
      <c r="BA24" t="s">
        <v>126</v>
      </c>
      <c r="BB24" t="s">
        <v>127</v>
      </c>
      <c r="BC24" t="s">
        <v>636</v>
      </c>
      <c r="BD24" t="s">
        <v>637</v>
      </c>
      <c r="BE24" t="s">
        <v>638</v>
      </c>
      <c r="BF24" t="s">
        <v>639</v>
      </c>
      <c r="BG24" t="s">
        <v>640</v>
      </c>
      <c r="BH24" t="s">
        <v>641</v>
      </c>
      <c r="BI24" t="s">
        <v>642</v>
      </c>
      <c r="BJ24" t="s">
        <v>643</v>
      </c>
      <c r="BK24" t="s">
        <v>644</v>
      </c>
      <c r="BL24" t="s">
        <v>645</v>
      </c>
      <c r="BM24" t="s">
        <v>138</v>
      </c>
      <c r="BN24" t="s">
        <v>139</v>
      </c>
      <c r="BO24" t="s">
        <v>140</v>
      </c>
      <c r="BP24" t="s">
        <v>141</v>
      </c>
      <c r="BQ24" t="s">
        <v>142</v>
      </c>
      <c r="BR24" t="s">
        <v>140</v>
      </c>
      <c r="BS24" t="s">
        <v>143</v>
      </c>
      <c r="BT24" t="s">
        <v>144</v>
      </c>
      <c r="BU24" t="s">
        <v>145</v>
      </c>
      <c r="BV24" t="s">
        <v>124</v>
      </c>
      <c r="BW24" t="s">
        <v>91</v>
      </c>
      <c r="BX24" t="s">
        <v>146</v>
      </c>
      <c r="BY24" t="s">
        <v>147</v>
      </c>
      <c r="BZ24" t="s">
        <v>91</v>
      </c>
      <c r="CA24" t="s">
        <v>148</v>
      </c>
      <c r="CB24" t="s">
        <v>149</v>
      </c>
      <c r="CC24" t="s">
        <v>150</v>
      </c>
    </row>
    <row r="25" spans="1:81" x14ac:dyDescent="0.2">
      <c r="A25" t="s">
        <v>646</v>
      </c>
      <c r="B25" t="s">
        <v>647</v>
      </c>
      <c r="C25" t="s">
        <v>94</v>
      </c>
      <c r="D25" t="s">
        <v>95</v>
      </c>
      <c r="E25" t="s">
        <v>96</v>
      </c>
      <c r="F25" t="s">
        <v>91</v>
      </c>
      <c r="G25" t="s">
        <v>1530</v>
      </c>
      <c r="H25">
        <v>11</v>
      </c>
      <c r="I25" t="s">
        <v>181</v>
      </c>
      <c r="J25">
        <f t="shared" si="0"/>
        <v>2.6109655131294703E-2</v>
      </c>
      <c r="K25">
        <f t="shared" si="1"/>
        <v>1.89768888</v>
      </c>
      <c r="L25">
        <f t="shared" si="2"/>
        <v>2.5755296772752435E-2</v>
      </c>
      <c r="M25">
        <f t="shared" si="3"/>
        <v>0.22728437839191912</v>
      </c>
      <c r="N25" t="s">
        <v>648</v>
      </c>
      <c r="O25" t="s">
        <v>649</v>
      </c>
      <c r="P25">
        <f t="shared" si="4"/>
        <v>2.126621971580517</v>
      </c>
      <c r="Q25">
        <f t="shared" si="5"/>
        <v>0.88009397158051694</v>
      </c>
      <c r="R25" t="s">
        <v>650</v>
      </c>
      <c r="S25" t="s">
        <v>651</v>
      </c>
      <c r="T25">
        <f t="shared" si="6"/>
        <v>20.970535169909446</v>
      </c>
      <c r="U25">
        <f t="shared" si="7"/>
        <v>0.4417875</v>
      </c>
      <c r="V25" t="s">
        <v>101</v>
      </c>
      <c r="W25" t="s">
        <v>652</v>
      </c>
      <c r="X25" t="s">
        <v>653</v>
      </c>
      <c r="Y25" t="s">
        <v>654</v>
      </c>
      <c r="Z25" t="s">
        <v>655</v>
      </c>
      <c r="AA25">
        <f t="shared" si="8"/>
        <v>18.420000000000002</v>
      </c>
      <c r="AB25" t="s">
        <v>106</v>
      </c>
      <c r="AC25" t="s">
        <v>161</v>
      </c>
      <c r="AD25" t="s">
        <v>246</v>
      </c>
      <c r="AE25" t="s">
        <v>528</v>
      </c>
      <c r="AF25" t="s">
        <v>656</v>
      </c>
      <c r="AG25" t="s">
        <v>657</v>
      </c>
      <c r="AH25" t="s">
        <v>658</v>
      </c>
      <c r="AI25" t="s">
        <v>94</v>
      </c>
      <c r="AJ25" t="s">
        <v>659</v>
      </c>
      <c r="AK25" t="s">
        <v>92</v>
      </c>
      <c r="AL25" t="s">
        <v>114</v>
      </c>
      <c r="AM25" t="s">
        <v>115</v>
      </c>
      <c r="AN25" t="s">
        <v>167</v>
      </c>
      <c r="AO25" t="s">
        <v>116</v>
      </c>
      <c r="AP25" t="s">
        <v>223</v>
      </c>
      <c r="AQ25" t="s">
        <v>167</v>
      </c>
      <c r="AR25" t="s">
        <v>92</v>
      </c>
      <c r="AS25" t="s">
        <v>120</v>
      </c>
      <c r="AT25" t="s">
        <v>121</v>
      </c>
      <c r="AU25" t="s">
        <v>122</v>
      </c>
      <c r="AV25" t="s">
        <v>123</v>
      </c>
      <c r="AW25" t="s">
        <v>124</v>
      </c>
      <c r="AX25" t="s">
        <v>125</v>
      </c>
      <c r="AY25" t="s">
        <v>124</v>
      </c>
      <c r="AZ25" t="s">
        <v>124</v>
      </c>
      <c r="BA25" t="s">
        <v>126</v>
      </c>
      <c r="BB25" t="s">
        <v>127</v>
      </c>
      <c r="BC25" t="s">
        <v>660</v>
      </c>
      <c r="BD25" t="s">
        <v>661</v>
      </c>
      <c r="BE25" t="s">
        <v>662</v>
      </c>
      <c r="BF25" t="s">
        <v>663</v>
      </c>
      <c r="BG25" t="s">
        <v>664</v>
      </c>
      <c r="BH25" t="s">
        <v>665</v>
      </c>
      <c r="BI25" t="s">
        <v>666</v>
      </c>
      <c r="BJ25" t="s">
        <v>667</v>
      </c>
      <c r="BK25" t="s">
        <v>668</v>
      </c>
      <c r="BL25" t="s">
        <v>379</v>
      </c>
      <c r="BM25" t="s">
        <v>138</v>
      </c>
      <c r="BN25" t="s">
        <v>139</v>
      </c>
      <c r="BO25" t="s">
        <v>140</v>
      </c>
      <c r="BP25" t="s">
        <v>141</v>
      </c>
      <c r="BQ25" t="s">
        <v>142</v>
      </c>
      <c r="BR25" t="s">
        <v>140</v>
      </c>
      <c r="BS25" t="s">
        <v>143</v>
      </c>
      <c r="BT25" t="s">
        <v>144</v>
      </c>
      <c r="BU25" t="s">
        <v>145</v>
      </c>
      <c r="BV25" t="s">
        <v>124</v>
      </c>
      <c r="BW25" t="s">
        <v>91</v>
      </c>
      <c r="BX25" t="s">
        <v>146</v>
      </c>
      <c r="BY25" t="s">
        <v>147</v>
      </c>
      <c r="BZ25" t="s">
        <v>91</v>
      </c>
      <c r="CA25" t="s">
        <v>148</v>
      </c>
      <c r="CB25" t="s">
        <v>149</v>
      </c>
      <c r="CC25" t="s">
        <v>150</v>
      </c>
    </row>
    <row r="26" spans="1:81" x14ac:dyDescent="0.2">
      <c r="A26" t="s">
        <v>669</v>
      </c>
      <c r="B26" t="s">
        <v>670</v>
      </c>
      <c r="C26" t="s">
        <v>94</v>
      </c>
      <c r="D26" t="s">
        <v>95</v>
      </c>
      <c r="E26" t="s">
        <v>96</v>
      </c>
      <c r="F26" t="s">
        <v>91</v>
      </c>
      <c r="G26" t="s">
        <v>1530</v>
      </c>
      <c r="H26">
        <v>11</v>
      </c>
      <c r="I26" t="s">
        <v>1527</v>
      </c>
      <c r="J26">
        <f t="shared" si="0"/>
        <v>1.4633226238874441E-4</v>
      </c>
      <c r="K26">
        <f t="shared" si="1"/>
        <v>1.89032168</v>
      </c>
      <c r="L26">
        <f t="shared" si="2"/>
        <v>1.4632093549462246E-4</v>
      </c>
      <c r="M26">
        <f t="shared" si="3"/>
        <v>1.2538369406694401E-3</v>
      </c>
      <c r="N26" t="s">
        <v>671</v>
      </c>
      <c r="O26" t="s">
        <v>672</v>
      </c>
      <c r="P26">
        <f t="shared" si="4"/>
        <v>2.0922103044312044</v>
      </c>
      <c r="Q26">
        <f t="shared" si="5"/>
        <v>0.85473130443120438</v>
      </c>
      <c r="R26" t="s">
        <v>673</v>
      </c>
      <c r="S26" t="s">
        <v>674</v>
      </c>
      <c r="T26">
        <f t="shared" si="6"/>
        <v>20.631203080871749</v>
      </c>
      <c r="U26">
        <f t="shared" si="7"/>
        <v>0.4417875</v>
      </c>
      <c r="V26" t="s">
        <v>101</v>
      </c>
      <c r="W26" t="s">
        <v>675</v>
      </c>
      <c r="X26" t="s">
        <v>675</v>
      </c>
      <c r="Y26" t="s">
        <v>676</v>
      </c>
      <c r="Z26" t="s">
        <v>677</v>
      </c>
      <c r="AA26">
        <f t="shared" si="8"/>
        <v>18.16</v>
      </c>
      <c r="AB26" t="s">
        <v>106</v>
      </c>
      <c r="AC26" t="s">
        <v>295</v>
      </c>
      <c r="AD26" t="s">
        <v>271</v>
      </c>
      <c r="AE26" t="s">
        <v>678</v>
      </c>
      <c r="AF26" t="s">
        <v>679</v>
      </c>
      <c r="AG26" t="s">
        <v>680</v>
      </c>
      <c r="AH26" t="s">
        <v>658</v>
      </c>
      <c r="AI26" t="s">
        <v>94</v>
      </c>
      <c r="AJ26" t="s">
        <v>659</v>
      </c>
      <c r="AK26" t="s">
        <v>92</v>
      </c>
      <c r="AL26" t="s">
        <v>121</v>
      </c>
      <c r="AM26" t="s">
        <v>166</v>
      </c>
      <c r="AN26" t="s">
        <v>167</v>
      </c>
      <c r="AO26" t="s">
        <v>681</v>
      </c>
      <c r="AP26" t="s">
        <v>252</v>
      </c>
      <c r="AQ26" t="s">
        <v>167</v>
      </c>
      <c r="AR26" t="s">
        <v>92</v>
      </c>
      <c r="AS26" t="s">
        <v>120</v>
      </c>
      <c r="AT26" t="s">
        <v>121</v>
      </c>
      <c r="AU26" t="s">
        <v>122</v>
      </c>
      <c r="AV26" t="s">
        <v>123</v>
      </c>
      <c r="AW26" t="s">
        <v>124</v>
      </c>
      <c r="AX26" t="s">
        <v>125</v>
      </c>
      <c r="AY26" t="s">
        <v>124</v>
      </c>
      <c r="AZ26" t="s">
        <v>124</v>
      </c>
      <c r="BA26" t="s">
        <v>126</v>
      </c>
      <c r="BB26" t="s">
        <v>127</v>
      </c>
      <c r="BC26" t="s">
        <v>682</v>
      </c>
      <c r="BD26" t="s">
        <v>683</v>
      </c>
      <c r="BE26" t="s">
        <v>684</v>
      </c>
      <c r="BF26" t="s">
        <v>685</v>
      </c>
      <c r="BG26" t="s">
        <v>686</v>
      </c>
      <c r="BH26" t="s">
        <v>687</v>
      </c>
      <c r="BI26" t="s">
        <v>688</v>
      </c>
      <c r="BJ26" t="s">
        <v>689</v>
      </c>
      <c r="BK26" t="s">
        <v>690</v>
      </c>
      <c r="BL26" t="s">
        <v>332</v>
      </c>
      <c r="BM26" t="s">
        <v>138</v>
      </c>
      <c r="BN26" t="s">
        <v>139</v>
      </c>
      <c r="BO26" t="s">
        <v>140</v>
      </c>
      <c r="BP26" t="s">
        <v>141</v>
      </c>
      <c r="BQ26" t="s">
        <v>142</v>
      </c>
      <c r="BR26" t="s">
        <v>140</v>
      </c>
      <c r="BS26" t="s">
        <v>143</v>
      </c>
      <c r="BT26" t="s">
        <v>144</v>
      </c>
      <c r="BU26" t="s">
        <v>145</v>
      </c>
      <c r="BV26" t="s">
        <v>124</v>
      </c>
      <c r="BW26" t="s">
        <v>91</v>
      </c>
      <c r="BX26" t="s">
        <v>146</v>
      </c>
      <c r="BY26" t="s">
        <v>147</v>
      </c>
      <c r="BZ26" t="s">
        <v>91</v>
      </c>
      <c r="CA26" t="s">
        <v>148</v>
      </c>
      <c r="CB26" t="s">
        <v>149</v>
      </c>
      <c r="CC26" t="s">
        <v>150</v>
      </c>
    </row>
    <row r="27" spans="1:81" x14ac:dyDescent="0.2">
      <c r="A27" t="s">
        <v>691</v>
      </c>
      <c r="B27" t="s">
        <v>692</v>
      </c>
      <c r="C27" t="s">
        <v>94</v>
      </c>
      <c r="D27" t="s">
        <v>95</v>
      </c>
      <c r="E27" t="s">
        <v>96</v>
      </c>
      <c r="F27" t="s">
        <v>91</v>
      </c>
      <c r="G27" t="s">
        <v>1530</v>
      </c>
      <c r="H27">
        <v>9</v>
      </c>
      <c r="I27" t="s">
        <v>181</v>
      </c>
      <c r="J27">
        <f t="shared" si="0"/>
        <v>-1.1710373822828909E-3</v>
      </c>
      <c r="K27">
        <f t="shared" si="1"/>
        <v>1.8940079999999999</v>
      </c>
      <c r="L27">
        <f t="shared" si="2"/>
        <v>-1.1717618654675428E-3</v>
      </c>
      <c r="M27">
        <f t="shared" si="3"/>
        <v>-1.2110843935437507E-2</v>
      </c>
      <c r="N27" t="s">
        <v>693</v>
      </c>
      <c r="O27" t="s">
        <v>694</v>
      </c>
      <c r="P27">
        <f t="shared" si="4"/>
        <v>2.3105297647400453</v>
      </c>
      <c r="Q27">
        <f t="shared" si="5"/>
        <v>1.0290017647400453</v>
      </c>
      <c r="R27" t="s">
        <v>695</v>
      </c>
      <c r="S27" t="s">
        <v>696</v>
      </c>
      <c r="T27">
        <f t="shared" si="6"/>
        <v>22.795281814720258</v>
      </c>
      <c r="U27">
        <f t="shared" si="7"/>
        <v>0.4417875</v>
      </c>
      <c r="V27" t="s">
        <v>101</v>
      </c>
      <c r="W27" t="s">
        <v>697</v>
      </c>
      <c r="X27" t="s">
        <v>698</v>
      </c>
      <c r="Y27" t="s">
        <v>699</v>
      </c>
      <c r="Z27" t="s">
        <v>700</v>
      </c>
      <c r="AA27">
        <f t="shared" si="8"/>
        <v>19.75</v>
      </c>
      <c r="AB27" t="s">
        <v>701</v>
      </c>
      <c r="AC27" t="s">
        <v>190</v>
      </c>
      <c r="AD27" t="s">
        <v>161</v>
      </c>
      <c r="AE27" t="s">
        <v>507</v>
      </c>
      <c r="AF27" t="s">
        <v>702</v>
      </c>
      <c r="AG27" t="s">
        <v>680</v>
      </c>
      <c r="AH27" t="s">
        <v>658</v>
      </c>
      <c r="AI27" t="s">
        <v>94</v>
      </c>
      <c r="AJ27" t="s">
        <v>659</v>
      </c>
      <c r="AK27" t="s">
        <v>92</v>
      </c>
      <c r="AL27" t="s">
        <v>114</v>
      </c>
      <c r="AM27" t="s">
        <v>114</v>
      </c>
      <c r="AN27" t="s">
        <v>167</v>
      </c>
      <c r="AO27" t="s">
        <v>275</v>
      </c>
      <c r="AP27" t="s">
        <v>275</v>
      </c>
      <c r="AQ27" t="s">
        <v>167</v>
      </c>
      <c r="AR27" t="s">
        <v>92</v>
      </c>
      <c r="AS27" t="s">
        <v>120</v>
      </c>
      <c r="AT27" t="s">
        <v>121</v>
      </c>
      <c r="AU27" t="s">
        <v>122</v>
      </c>
      <c r="AV27" t="s">
        <v>123</v>
      </c>
      <c r="AW27" t="s">
        <v>124</v>
      </c>
      <c r="AX27" t="s">
        <v>125</v>
      </c>
      <c r="AY27" t="s">
        <v>124</v>
      </c>
      <c r="AZ27" t="s">
        <v>124</v>
      </c>
      <c r="BA27" t="s">
        <v>126</v>
      </c>
      <c r="BB27" t="s">
        <v>127</v>
      </c>
      <c r="BC27" t="s">
        <v>703</v>
      </c>
      <c r="BD27" t="s">
        <v>704</v>
      </c>
      <c r="BE27" t="s">
        <v>705</v>
      </c>
      <c r="BF27" t="s">
        <v>706</v>
      </c>
      <c r="BG27" t="s">
        <v>707</v>
      </c>
      <c r="BH27" t="s">
        <v>708</v>
      </c>
      <c r="BI27" t="s">
        <v>709</v>
      </c>
      <c r="BJ27" t="s">
        <v>710</v>
      </c>
      <c r="BK27" t="s">
        <v>711</v>
      </c>
      <c r="BL27" t="s">
        <v>712</v>
      </c>
      <c r="BM27" t="s">
        <v>138</v>
      </c>
      <c r="BN27" t="s">
        <v>139</v>
      </c>
      <c r="BO27" t="s">
        <v>140</v>
      </c>
      <c r="BP27" t="s">
        <v>141</v>
      </c>
      <c r="BQ27" t="s">
        <v>142</v>
      </c>
      <c r="BR27" t="s">
        <v>140</v>
      </c>
      <c r="BS27" t="s">
        <v>143</v>
      </c>
      <c r="BT27" t="s">
        <v>144</v>
      </c>
      <c r="BU27" t="s">
        <v>145</v>
      </c>
      <c r="BV27" t="s">
        <v>124</v>
      </c>
      <c r="BW27" t="s">
        <v>91</v>
      </c>
      <c r="BX27" t="s">
        <v>146</v>
      </c>
      <c r="BY27" t="s">
        <v>147</v>
      </c>
      <c r="BZ27" t="s">
        <v>91</v>
      </c>
      <c r="CA27" t="s">
        <v>148</v>
      </c>
      <c r="CB27" t="s">
        <v>149</v>
      </c>
      <c r="CC27" t="s">
        <v>150</v>
      </c>
    </row>
    <row r="28" spans="1:81" x14ac:dyDescent="0.2">
      <c r="A28" t="s">
        <v>713</v>
      </c>
      <c r="B28" t="s">
        <v>714</v>
      </c>
      <c r="C28" t="s">
        <v>94</v>
      </c>
      <c r="D28" t="s">
        <v>95</v>
      </c>
      <c r="E28" t="s">
        <v>96</v>
      </c>
      <c r="F28" t="s">
        <v>91</v>
      </c>
      <c r="G28" t="s">
        <v>1530</v>
      </c>
      <c r="H28">
        <v>9</v>
      </c>
      <c r="I28" t="s">
        <v>1527</v>
      </c>
      <c r="J28">
        <f t="shared" si="0"/>
        <v>-3.8839736796275333E-4</v>
      </c>
      <c r="K28">
        <f t="shared" si="1"/>
        <v>1.8940079999999999</v>
      </c>
      <c r="L28">
        <f t="shared" si="2"/>
        <v>-3.8847703154208614E-4</v>
      </c>
      <c r="M28">
        <f t="shared" si="3"/>
        <v>-3.632304654010416E-3</v>
      </c>
      <c r="N28" t="s">
        <v>715</v>
      </c>
      <c r="O28" t="s">
        <v>716</v>
      </c>
      <c r="P28">
        <f t="shared" si="4"/>
        <v>2.2120703692250379</v>
      </c>
      <c r="Q28">
        <f t="shared" si="5"/>
        <v>0.93154936922503784</v>
      </c>
      <c r="R28" t="s">
        <v>717</v>
      </c>
      <c r="S28" t="s">
        <v>718</v>
      </c>
      <c r="T28">
        <f t="shared" si="6"/>
        <v>21.821745775131081</v>
      </c>
      <c r="U28">
        <f t="shared" si="7"/>
        <v>0.4417875</v>
      </c>
      <c r="V28" t="s">
        <v>101</v>
      </c>
      <c r="W28" t="s">
        <v>719</v>
      </c>
      <c r="X28" t="s">
        <v>719</v>
      </c>
      <c r="Y28" t="s">
        <v>720</v>
      </c>
      <c r="Z28" t="s">
        <v>721</v>
      </c>
      <c r="AA28">
        <f t="shared" si="8"/>
        <v>19.05</v>
      </c>
      <c r="AB28" t="s">
        <v>722</v>
      </c>
      <c r="AC28" t="s">
        <v>190</v>
      </c>
      <c r="AD28" t="s">
        <v>461</v>
      </c>
      <c r="AE28" t="s">
        <v>296</v>
      </c>
      <c r="AF28" t="s">
        <v>723</v>
      </c>
      <c r="AG28" t="s">
        <v>724</v>
      </c>
      <c r="AH28" t="s">
        <v>658</v>
      </c>
      <c r="AI28" t="s">
        <v>94</v>
      </c>
      <c r="AJ28" t="s">
        <v>659</v>
      </c>
      <c r="AK28" t="s">
        <v>92</v>
      </c>
      <c r="AL28" t="s">
        <v>115</v>
      </c>
      <c r="AM28" t="s">
        <v>166</v>
      </c>
      <c r="AN28" t="s">
        <v>167</v>
      </c>
      <c r="AO28" t="s">
        <v>415</v>
      </c>
      <c r="AP28" t="s">
        <v>252</v>
      </c>
      <c r="AQ28" t="s">
        <v>167</v>
      </c>
      <c r="AR28" t="s">
        <v>92</v>
      </c>
      <c r="AS28" t="s">
        <v>120</v>
      </c>
      <c r="AT28" t="s">
        <v>121</v>
      </c>
      <c r="AU28" t="s">
        <v>122</v>
      </c>
      <c r="AV28" t="s">
        <v>123</v>
      </c>
      <c r="AW28" t="s">
        <v>124</v>
      </c>
      <c r="AX28" t="s">
        <v>125</v>
      </c>
      <c r="AY28" t="s">
        <v>124</v>
      </c>
      <c r="AZ28" t="s">
        <v>124</v>
      </c>
      <c r="BA28" t="s">
        <v>126</v>
      </c>
      <c r="BB28" t="s">
        <v>127</v>
      </c>
      <c r="BC28" t="s">
        <v>725</v>
      </c>
      <c r="BD28" t="s">
        <v>726</v>
      </c>
      <c r="BE28" t="s">
        <v>727</v>
      </c>
      <c r="BF28" t="s">
        <v>728</v>
      </c>
      <c r="BG28" t="s">
        <v>729</v>
      </c>
      <c r="BH28" t="s">
        <v>730</v>
      </c>
      <c r="BI28" t="s">
        <v>731</v>
      </c>
      <c r="BJ28" t="s">
        <v>732</v>
      </c>
      <c r="BK28" t="s">
        <v>733</v>
      </c>
      <c r="BL28" t="s">
        <v>137</v>
      </c>
      <c r="BM28" t="s">
        <v>138</v>
      </c>
      <c r="BN28" t="s">
        <v>139</v>
      </c>
      <c r="BO28" t="s">
        <v>140</v>
      </c>
      <c r="BP28" t="s">
        <v>141</v>
      </c>
      <c r="BQ28" t="s">
        <v>142</v>
      </c>
      <c r="BR28" t="s">
        <v>140</v>
      </c>
      <c r="BS28" t="s">
        <v>143</v>
      </c>
      <c r="BT28" t="s">
        <v>144</v>
      </c>
      <c r="BU28" t="s">
        <v>145</v>
      </c>
      <c r="BV28" t="s">
        <v>124</v>
      </c>
      <c r="BW28" t="s">
        <v>91</v>
      </c>
      <c r="BX28" t="s">
        <v>146</v>
      </c>
      <c r="BY28" t="s">
        <v>147</v>
      </c>
      <c r="BZ28" t="s">
        <v>91</v>
      </c>
      <c r="CA28" t="s">
        <v>148</v>
      </c>
      <c r="CB28" t="s">
        <v>149</v>
      </c>
      <c r="CC28" t="s">
        <v>150</v>
      </c>
    </row>
    <row r="29" spans="1:81" x14ac:dyDescent="0.2">
      <c r="A29" t="s">
        <v>734</v>
      </c>
      <c r="B29" t="s">
        <v>735</v>
      </c>
      <c r="C29" t="s">
        <v>94</v>
      </c>
      <c r="D29" t="s">
        <v>95</v>
      </c>
      <c r="E29" t="s">
        <v>96</v>
      </c>
      <c r="F29" t="s">
        <v>91</v>
      </c>
      <c r="G29" t="s">
        <v>1530</v>
      </c>
      <c r="H29">
        <v>10</v>
      </c>
      <c r="I29" t="s">
        <v>181</v>
      </c>
      <c r="J29">
        <f t="shared" si="0"/>
        <v>3.726527222840623E-3</v>
      </c>
      <c r="K29">
        <f t="shared" si="1"/>
        <v>1.89032168</v>
      </c>
      <c r="L29">
        <f t="shared" si="2"/>
        <v>3.7191953053690328E-3</v>
      </c>
      <c r="M29">
        <f t="shared" si="3"/>
        <v>4.0525277573513686E-2</v>
      </c>
      <c r="N29" t="s">
        <v>736</v>
      </c>
      <c r="O29" t="s">
        <v>737</v>
      </c>
      <c r="P29">
        <f t="shared" si="4"/>
        <v>2.3641077928623191</v>
      </c>
      <c r="Q29">
        <f t="shared" si="5"/>
        <v>1.0845487928623192</v>
      </c>
      <c r="R29" t="s">
        <v>738</v>
      </c>
      <c r="S29" t="s">
        <v>739</v>
      </c>
      <c r="T29">
        <f t="shared" si="6"/>
        <v>23.323873252390676</v>
      </c>
      <c r="U29">
        <f t="shared" si="7"/>
        <v>0.4417875</v>
      </c>
      <c r="V29" t="s">
        <v>101</v>
      </c>
      <c r="W29" t="s">
        <v>569</v>
      </c>
      <c r="X29" t="s">
        <v>526</v>
      </c>
      <c r="Y29" t="s">
        <v>740</v>
      </c>
      <c r="Z29" t="s">
        <v>741</v>
      </c>
      <c r="AA29">
        <f t="shared" si="8"/>
        <v>20.12</v>
      </c>
      <c r="AB29" t="s">
        <v>701</v>
      </c>
      <c r="AC29" t="s">
        <v>295</v>
      </c>
      <c r="AD29" t="s">
        <v>219</v>
      </c>
      <c r="AE29" t="s">
        <v>742</v>
      </c>
      <c r="AF29" t="s">
        <v>743</v>
      </c>
      <c r="AG29" t="s">
        <v>724</v>
      </c>
      <c r="AH29" t="s">
        <v>744</v>
      </c>
      <c r="AI29" t="s">
        <v>94</v>
      </c>
      <c r="AJ29" t="s">
        <v>745</v>
      </c>
      <c r="AK29" t="s">
        <v>92</v>
      </c>
      <c r="AL29" t="s">
        <v>114</v>
      </c>
      <c r="AM29" t="s">
        <v>121</v>
      </c>
      <c r="AN29" t="s">
        <v>167</v>
      </c>
      <c r="AO29" t="s">
        <v>114</v>
      </c>
      <c r="AP29" t="s">
        <v>115</v>
      </c>
      <c r="AQ29" t="s">
        <v>167</v>
      </c>
      <c r="AR29" t="s">
        <v>92</v>
      </c>
      <c r="AS29" t="s">
        <v>120</v>
      </c>
      <c r="AT29" t="s">
        <v>121</v>
      </c>
      <c r="AU29" t="s">
        <v>122</v>
      </c>
      <c r="AV29" t="s">
        <v>123</v>
      </c>
      <c r="AW29" t="s">
        <v>124</v>
      </c>
      <c r="AX29" t="s">
        <v>125</v>
      </c>
      <c r="AY29" t="s">
        <v>124</v>
      </c>
      <c r="AZ29" t="s">
        <v>124</v>
      </c>
      <c r="BA29" t="s">
        <v>126</v>
      </c>
      <c r="BB29" t="s">
        <v>127</v>
      </c>
      <c r="BC29" t="s">
        <v>746</v>
      </c>
      <c r="BD29" t="s">
        <v>747</v>
      </c>
      <c r="BE29" t="s">
        <v>748</v>
      </c>
      <c r="BF29" t="s">
        <v>749</v>
      </c>
      <c r="BG29" t="s">
        <v>750</v>
      </c>
      <c r="BH29" t="s">
        <v>751</v>
      </c>
      <c r="BI29" t="s">
        <v>752</v>
      </c>
      <c r="BJ29" t="s">
        <v>753</v>
      </c>
      <c r="BK29" t="s">
        <v>754</v>
      </c>
      <c r="BL29" t="s">
        <v>451</v>
      </c>
      <c r="BM29" t="s">
        <v>138</v>
      </c>
      <c r="BN29" t="s">
        <v>139</v>
      </c>
      <c r="BO29" t="s">
        <v>140</v>
      </c>
      <c r="BP29" t="s">
        <v>141</v>
      </c>
      <c r="BQ29" t="s">
        <v>142</v>
      </c>
      <c r="BR29" t="s">
        <v>140</v>
      </c>
      <c r="BS29" t="s">
        <v>143</v>
      </c>
      <c r="BT29" t="s">
        <v>144</v>
      </c>
      <c r="BU29" t="s">
        <v>145</v>
      </c>
      <c r="BV29" t="s">
        <v>124</v>
      </c>
      <c r="BW29" t="s">
        <v>91</v>
      </c>
      <c r="BX29" t="s">
        <v>146</v>
      </c>
      <c r="BY29" t="s">
        <v>147</v>
      </c>
      <c r="BZ29" t="s">
        <v>91</v>
      </c>
      <c r="CA29" t="s">
        <v>148</v>
      </c>
      <c r="CB29" t="s">
        <v>149</v>
      </c>
      <c r="CC29" t="s">
        <v>150</v>
      </c>
    </row>
    <row r="30" spans="1:81" x14ac:dyDescent="0.2">
      <c r="A30" t="s">
        <v>755</v>
      </c>
      <c r="B30" t="s">
        <v>756</v>
      </c>
      <c r="C30" t="s">
        <v>94</v>
      </c>
      <c r="D30" t="s">
        <v>95</v>
      </c>
      <c r="E30" t="s">
        <v>96</v>
      </c>
      <c r="F30" t="s">
        <v>91</v>
      </c>
      <c r="G30" t="s">
        <v>1530</v>
      </c>
      <c r="H30">
        <v>10</v>
      </c>
      <c r="I30" t="s">
        <v>1527</v>
      </c>
      <c r="J30">
        <f t="shared" si="0"/>
        <v>2.2442075292703895E-2</v>
      </c>
      <c r="K30">
        <f t="shared" si="1"/>
        <v>1.8940079999999999</v>
      </c>
      <c r="L30">
        <f t="shared" si="2"/>
        <v>2.2179273381014927E-2</v>
      </c>
      <c r="M30">
        <f t="shared" si="3"/>
        <v>0.22979519958370889</v>
      </c>
      <c r="N30" t="s">
        <v>757</v>
      </c>
      <c r="O30" t="s">
        <v>758</v>
      </c>
      <c r="P30">
        <f t="shared" si="4"/>
        <v>2.3220231565534348</v>
      </c>
      <c r="Q30">
        <f t="shared" si="5"/>
        <v>1.0314601565534349</v>
      </c>
      <c r="R30" t="s">
        <v>759</v>
      </c>
      <c r="S30" t="s">
        <v>760</v>
      </c>
      <c r="T30">
        <f t="shared" si="6"/>
        <v>22.908673604512973</v>
      </c>
      <c r="U30">
        <f t="shared" si="7"/>
        <v>0.4417875</v>
      </c>
      <c r="V30" t="s">
        <v>101</v>
      </c>
      <c r="W30" t="s">
        <v>761</v>
      </c>
      <c r="X30" t="s">
        <v>762</v>
      </c>
      <c r="Y30" t="s">
        <v>763</v>
      </c>
      <c r="Z30" t="s">
        <v>764</v>
      </c>
      <c r="AA30">
        <f t="shared" si="8"/>
        <v>19.829999999999998</v>
      </c>
      <c r="AB30" t="s">
        <v>701</v>
      </c>
      <c r="AC30" t="s">
        <v>190</v>
      </c>
      <c r="AD30" t="s">
        <v>295</v>
      </c>
      <c r="AE30" t="s">
        <v>191</v>
      </c>
      <c r="AF30" t="s">
        <v>192</v>
      </c>
      <c r="AG30" t="s">
        <v>765</v>
      </c>
      <c r="AH30" t="s">
        <v>744</v>
      </c>
      <c r="AI30" t="s">
        <v>94</v>
      </c>
      <c r="AJ30" t="s">
        <v>745</v>
      </c>
      <c r="AK30" t="s">
        <v>92</v>
      </c>
      <c r="AL30" t="s">
        <v>166</v>
      </c>
      <c r="AM30" t="s">
        <v>114</v>
      </c>
      <c r="AN30" t="s">
        <v>167</v>
      </c>
      <c r="AO30" t="s">
        <v>299</v>
      </c>
      <c r="AP30" t="s">
        <v>116</v>
      </c>
      <c r="AQ30" t="s">
        <v>167</v>
      </c>
      <c r="AR30" t="s">
        <v>92</v>
      </c>
      <c r="AS30" t="s">
        <v>120</v>
      </c>
      <c r="AT30" t="s">
        <v>121</v>
      </c>
      <c r="AU30" t="s">
        <v>122</v>
      </c>
      <c r="AV30" t="s">
        <v>123</v>
      </c>
      <c r="AW30" t="s">
        <v>124</v>
      </c>
      <c r="AX30" t="s">
        <v>125</v>
      </c>
      <c r="AY30" t="s">
        <v>124</v>
      </c>
      <c r="AZ30" t="s">
        <v>124</v>
      </c>
      <c r="BA30" t="s">
        <v>126</v>
      </c>
      <c r="BB30" t="s">
        <v>127</v>
      </c>
      <c r="BC30" t="s">
        <v>766</v>
      </c>
      <c r="BD30" t="s">
        <v>767</v>
      </c>
      <c r="BE30" t="s">
        <v>768</v>
      </c>
      <c r="BF30" t="s">
        <v>769</v>
      </c>
      <c r="BG30" t="s">
        <v>770</v>
      </c>
      <c r="BH30" t="s">
        <v>771</v>
      </c>
      <c r="BI30" t="s">
        <v>772</v>
      </c>
      <c r="BJ30" t="s">
        <v>773</v>
      </c>
      <c r="BK30" t="s">
        <v>774</v>
      </c>
      <c r="BL30" t="s">
        <v>775</v>
      </c>
      <c r="BM30" t="s">
        <v>138</v>
      </c>
      <c r="BN30" t="s">
        <v>139</v>
      </c>
      <c r="BO30" t="s">
        <v>140</v>
      </c>
      <c r="BP30" t="s">
        <v>141</v>
      </c>
      <c r="BQ30" t="s">
        <v>142</v>
      </c>
      <c r="BR30" t="s">
        <v>140</v>
      </c>
      <c r="BS30" t="s">
        <v>143</v>
      </c>
      <c r="BT30" t="s">
        <v>144</v>
      </c>
      <c r="BU30" t="s">
        <v>145</v>
      </c>
      <c r="BV30" t="s">
        <v>124</v>
      </c>
      <c r="BW30" t="s">
        <v>91</v>
      </c>
      <c r="BX30" t="s">
        <v>146</v>
      </c>
      <c r="BY30" t="s">
        <v>147</v>
      </c>
      <c r="BZ30" t="s">
        <v>91</v>
      </c>
      <c r="CA30" t="s">
        <v>148</v>
      </c>
      <c r="CB30" t="s">
        <v>149</v>
      </c>
      <c r="CC30" t="s">
        <v>150</v>
      </c>
    </row>
    <row r="31" spans="1:81" x14ac:dyDescent="0.2">
      <c r="A31" t="s">
        <v>776</v>
      </c>
      <c r="B31" t="s">
        <v>777</v>
      </c>
      <c r="C31" t="s">
        <v>94</v>
      </c>
      <c r="D31" t="s">
        <v>95</v>
      </c>
      <c r="E31" t="s">
        <v>96</v>
      </c>
      <c r="F31" t="s">
        <v>91</v>
      </c>
      <c r="G31" t="s">
        <v>1530</v>
      </c>
      <c r="H31">
        <v>2.2000000000000002</v>
      </c>
      <c r="I31" t="s">
        <v>181</v>
      </c>
      <c r="J31">
        <f t="shared" si="0"/>
        <v>-5.3244449934786737E-3</v>
      </c>
      <c r="K31">
        <f t="shared" si="1"/>
        <v>1.9013643199999999</v>
      </c>
      <c r="L31">
        <f t="shared" si="2"/>
        <v>-5.3393970600793209E-3</v>
      </c>
      <c r="M31">
        <f t="shared" si="3"/>
        <v>-4.407865090707986E-2</v>
      </c>
      <c r="N31" t="s">
        <v>778</v>
      </c>
      <c r="O31" t="s">
        <v>779</v>
      </c>
      <c r="P31">
        <f t="shared" si="4"/>
        <v>2.0556987071517567</v>
      </c>
      <c r="Q31">
        <f t="shared" si="5"/>
        <v>0.82343970715175674</v>
      </c>
      <c r="R31" t="s">
        <v>780</v>
      </c>
      <c r="S31" t="s">
        <v>781</v>
      </c>
      <c r="T31">
        <f t="shared" si="6"/>
        <v>20.275162315334416</v>
      </c>
      <c r="U31">
        <f t="shared" si="7"/>
        <v>0.4417875</v>
      </c>
      <c r="V31" t="s">
        <v>101</v>
      </c>
      <c r="W31" t="s">
        <v>782</v>
      </c>
      <c r="X31" t="s">
        <v>783</v>
      </c>
      <c r="Y31" t="s">
        <v>784</v>
      </c>
      <c r="Z31" t="s">
        <v>785</v>
      </c>
      <c r="AA31">
        <f t="shared" si="8"/>
        <v>17.88</v>
      </c>
      <c r="AB31" t="s">
        <v>217</v>
      </c>
      <c r="AC31" t="s">
        <v>107</v>
      </c>
      <c r="AD31" t="s">
        <v>108</v>
      </c>
      <c r="AE31" t="s">
        <v>109</v>
      </c>
      <c r="AF31" t="s">
        <v>786</v>
      </c>
      <c r="AG31" t="s">
        <v>787</v>
      </c>
      <c r="AH31" t="s">
        <v>744</v>
      </c>
      <c r="AI31" t="s">
        <v>94</v>
      </c>
      <c r="AJ31" t="s">
        <v>745</v>
      </c>
      <c r="AK31" t="s">
        <v>92</v>
      </c>
      <c r="AL31" t="s">
        <v>115</v>
      </c>
      <c r="AM31" t="s">
        <v>166</v>
      </c>
      <c r="AN31" t="s">
        <v>167</v>
      </c>
      <c r="AO31" t="s">
        <v>116</v>
      </c>
      <c r="AP31" t="s">
        <v>681</v>
      </c>
      <c r="AQ31" t="s">
        <v>167</v>
      </c>
      <c r="AR31" t="s">
        <v>92</v>
      </c>
      <c r="AS31" t="s">
        <v>120</v>
      </c>
      <c r="AT31" t="s">
        <v>121</v>
      </c>
      <c r="AU31" t="s">
        <v>122</v>
      </c>
      <c r="AV31" t="s">
        <v>123</v>
      </c>
      <c r="AW31" t="s">
        <v>124</v>
      </c>
      <c r="AX31" t="s">
        <v>125</v>
      </c>
      <c r="AY31" t="s">
        <v>124</v>
      </c>
      <c r="AZ31" t="s">
        <v>124</v>
      </c>
      <c r="BA31" t="s">
        <v>126</v>
      </c>
      <c r="BB31" t="s">
        <v>127</v>
      </c>
      <c r="BC31" t="s">
        <v>788</v>
      </c>
      <c r="BD31" t="s">
        <v>789</v>
      </c>
      <c r="BE31" t="s">
        <v>790</v>
      </c>
      <c r="BF31" t="s">
        <v>791</v>
      </c>
      <c r="BG31" t="s">
        <v>792</v>
      </c>
      <c r="BH31" t="s">
        <v>793</v>
      </c>
      <c r="BI31" t="s">
        <v>794</v>
      </c>
      <c r="BJ31" t="s">
        <v>795</v>
      </c>
      <c r="BK31" t="s">
        <v>796</v>
      </c>
      <c r="BL31" t="s">
        <v>207</v>
      </c>
      <c r="BM31" t="s">
        <v>138</v>
      </c>
      <c r="BN31" t="s">
        <v>139</v>
      </c>
      <c r="BO31" t="s">
        <v>140</v>
      </c>
      <c r="BP31" t="s">
        <v>141</v>
      </c>
      <c r="BQ31" t="s">
        <v>142</v>
      </c>
      <c r="BR31" t="s">
        <v>140</v>
      </c>
      <c r="BS31" t="s">
        <v>143</v>
      </c>
      <c r="BT31" t="s">
        <v>144</v>
      </c>
      <c r="BU31" t="s">
        <v>145</v>
      </c>
      <c r="BV31" t="s">
        <v>124</v>
      </c>
      <c r="BW31" t="s">
        <v>91</v>
      </c>
      <c r="BX31" t="s">
        <v>146</v>
      </c>
      <c r="BY31" t="s">
        <v>147</v>
      </c>
      <c r="BZ31" t="s">
        <v>91</v>
      </c>
      <c r="CA31" t="s">
        <v>148</v>
      </c>
      <c r="CB31" t="s">
        <v>149</v>
      </c>
      <c r="CC31" t="s">
        <v>150</v>
      </c>
    </row>
    <row r="32" spans="1:81" x14ac:dyDescent="0.2">
      <c r="A32" t="s">
        <v>797</v>
      </c>
      <c r="B32" t="s">
        <v>798</v>
      </c>
      <c r="C32" t="s">
        <v>94</v>
      </c>
      <c r="D32" t="s">
        <v>95</v>
      </c>
      <c r="E32" t="s">
        <v>96</v>
      </c>
      <c r="F32" t="s">
        <v>91</v>
      </c>
      <c r="G32" t="s">
        <v>1530</v>
      </c>
      <c r="H32">
        <v>2.2000000000000002</v>
      </c>
      <c r="I32" t="s">
        <v>1527</v>
      </c>
      <c r="J32">
        <f t="shared" si="0"/>
        <v>-2.6697969385132171E-3</v>
      </c>
      <c r="K32">
        <f t="shared" si="1"/>
        <v>1.8921655199999998</v>
      </c>
      <c r="L32">
        <f t="shared" si="2"/>
        <v>-2.6735692760770963E-3</v>
      </c>
      <c r="M32">
        <f t="shared" si="3"/>
        <v>-2.2564556986868069E-2</v>
      </c>
      <c r="N32" t="s">
        <v>799</v>
      </c>
      <c r="O32" t="s">
        <v>800</v>
      </c>
      <c r="P32">
        <f t="shared" si="4"/>
        <v>2.0777991866699153</v>
      </c>
      <c r="Q32">
        <f t="shared" si="5"/>
        <v>0.84162118666991526</v>
      </c>
      <c r="R32" t="s">
        <v>801</v>
      </c>
      <c r="S32" t="s">
        <v>802</v>
      </c>
      <c r="T32">
        <f t="shared" si="6"/>
        <v>20.495158676957146</v>
      </c>
      <c r="U32">
        <f t="shared" si="7"/>
        <v>0.4417875</v>
      </c>
      <c r="V32" t="s">
        <v>101</v>
      </c>
      <c r="W32" t="s">
        <v>803</v>
      </c>
      <c r="X32" t="s">
        <v>547</v>
      </c>
      <c r="Y32" t="s">
        <v>804</v>
      </c>
      <c r="Z32" t="s">
        <v>805</v>
      </c>
      <c r="AA32">
        <f t="shared" si="8"/>
        <v>18.05</v>
      </c>
      <c r="AB32" t="s">
        <v>806</v>
      </c>
      <c r="AC32" t="s">
        <v>246</v>
      </c>
      <c r="AD32" t="s">
        <v>807</v>
      </c>
      <c r="AE32" t="s">
        <v>808</v>
      </c>
      <c r="AF32" t="s">
        <v>809</v>
      </c>
      <c r="AG32" t="s">
        <v>810</v>
      </c>
      <c r="AH32" t="s">
        <v>744</v>
      </c>
      <c r="AI32" t="s">
        <v>94</v>
      </c>
      <c r="AJ32" t="s">
        <v>745</v>
      </c>
      <c r="AK32" t="s">
        <v>92</v>
      </c>
      <c r="AL32" t="s">
        <v>121</v>
      </c>
      <c r="AM32" t="s">
        <v>121</v>
      </c>
      <c r="AN32" t="s">
        <v>167</v>
      </c>
      <c r="AO32" t="s">
        <v>415</v>
      </c>
      <c r="AP32" t="s">
        <v>116</v>
      </c>
      <c r="AQ32" t="s">
        <v>167</v>
      </c>
      <c r="AR32" t="s">
        <v>92</v>
      </c>
      <c r="AS32" t="s">
        <v>120</v>
      </c>
      <c r="AT32" t="s">
        <v>121</v>
      </c>
      <c r="AU32" t="s">
        <v>122</v>
      </c>
      <c r="AV32" t="s">
        <v>123</v>
      </c>
      <c r="AW32" t="s">
        <v>124</v>
      </c>
      <c r="AX32" t="s">
        <v>125</v>
      </c>
      <c r="AY32" t="s">
        <v>124</v>
      </c>
      <c r="AZ32" t="s">
        <v>124</v>
      </c>
      <c r="BA32" t="s">
        <v>126</v>
      </c>
      <c r="BB32" t="s">
        <v>127</v>
      </c>
      <c r="BC32" t="s">
        <v>811</v>
      </c>
      <c r="BD32" t="s">
        <v>812</v>
      </c>
      <c r="BE32" t="s">
        <v>813</v>
      </c>
      <c r="BF32" t="s">
        <v>814</v>
      </c>
      <c r="BG32" t="s">
        <v>815</v>
      </c>
      <c r="BH32" t="s">
        <v>816</v>
      </c>
      <c r="BI32" t="s">
        <v>817</v>
      </c>
      <c r="BJ32" t="s">
        <v>818</v>
      </c>
      <c r="BK32" t="s">
        <v>819</v>
      </c>
      <c r="BL32" t="s">
        <v>712</v>
      </c>
      <c r="BM32" t="s">
        <v>138</v>
      </c>
      <c r="BN32" t="s">
        <v>139</v>
      </c>
      <c r="BO32" t="s">
        <v>140</v>
      </c>
      <c r="BP32" t="s">
        <v>141</v>
      </c>
      <c r="BQ32" t="s">
        <v>142</v>
      </c>
      <c r="BR32" t="s">
        <v>140</v>
      </c>
      <c r="BS32" t="s">
        <v>143</v>
      </c>
      <c r="BT32" t="s">
        <v>144</v>
      </c>
      <c r="BU32" t="s">
        <v>145</v>
      </c>
      <c r="BV32" t="s">
        <v>124</v>
      </c>
      <c r="BW32" t="s">
        <v>91</v>
      </c>
      <c r="BX32" t="s">
        <v>146</v>
      </c>
      <c r="BY32" t="s">
        <v>147</v>
      </c>
      <c r="BZ32" t="s">
        <v>91</v>
      </c>
      <c r="CA32" t="s">
        <v>148</v>
      </c>
      <c r="CB32" t="s">
        <v>149</v>
      </c>
      <c r="CC32" t="s">
        <v>150</v>
      </c>
    </row>
    <row r="33" spans="1:81" x14ac:dyDescent="0.2">
      <c r="A33" t="s">
        <v>820</v>
      </c>
      <c r="B33" t="s">
        <v>821</v>
      </c>
      <c r="C33" t="s">
        <v>94</v>
      </c>
      <c r="D33" t="s">
        <v>95</v>
      </c>
      <c r="E33" t="s">
        <v>96</v>
      </c>
      <c r="F33" t="s">
        <v>91</v>
      </c>
      <c r="G33" t="s">
        <v>1530</v>
      </c>
      <c r="H33">
        <v>12.2</v>
      </c>
      <c r="I33" t="s">
        <v>181</v>
      </c>
      <c r="J33">
        <f t="shared" si="0"/>
        <v>3.8461284747507901E-2</v>
      </c>
      <c r="K33">
        <f t="shared" si="1"/>
        <v>1.89952728</v>
      </c>
      <c r="L33">
        <f t="shared" si="2"/>
        <v>3.7697982810986096E-2</v>
      </c>
      <c r="M33">
        <f t="shared" si="3"/>
        <v>0.39449003179273501</v>
      </c>
      <c r="N33" t="s">
        <v>822</v>
      </c>
      <c r="O33" t="s">
        <v>823</v>
      </c>
      <c r="P33">
        <f t="shared" si="4"/>
        <v>2.2664623980835867</v>
      </c>
      <c r="Q33">
        <f t="shared" si="5"/>
        <v>1.0427653980835867</v>
      </c>
      <c r="R33" t="s">
        <v>824</v>
      </c>
      <c r="S33" t="s">
        <v>825</v>
      </c>
      <c r="T33">
        <f t="shared" si="6"/>
        <v>22.353904705430384</v>
      </c>
      <c r="U33">
        <f t="shared" si="7"/>
        <v>0.4417875</v>
      </c>
      <c r="V33" t="s">
        <v>101</v>
      </c>
      <c r="W33" t="s">
        <v>826</v>
      </c>
      <c r="X33" t="s">
        <v>827</v>
      </c>
      <c r="Y33" t="s">
        <v>721</v>
      </c>
      <c r="Z33" t="s">
        <v>828</v>
      </c>
      <c r="AA33">
        <f t="shared" si="8"/>
        <v>19.440000000000001</v>
      </c>
      <c r="AB33" t="s">
        <v>217</v>
      </c>
      <c r="AC33" t="s">
        <v>108</v>
      </c>
      <c r="AD33" t="s">
        <v>108</v>
      </c>
      <c r="AE33" t="s">
        <v>412</v>
      </c>
      <c r="AF33" t="s">
        <v>829</v>
      </c>
      <c r="AG33" t="s">
        <v>810</v>
      </c>
      <c r="AH33" t="s">
        <v>830</v>
      </c>
      <c r="AI33" t="s">
        <v>94</v>
      </c>
      <c r="AJ33" t="s">
        <v>831</v>
      </c>
      <c r="AK33" t="s">
        <v>92</v>
      </c>
      <c r="AL33" t="s">
        <v>299</v>
      </c>
      <c r="AM33" t="s">
        <v>115</v>
      </c>
      <c r="AN33" t="s">
        <v>299</v>
      </c>
      <c r="AO33" t="s">
        <v>115</v>
      </c>
      <c r="AP33" t="s">
        <v>114</v>
      </c>
      <c r="AQ33" t="s">
        <v>116</v>
      </c>
      <c r="AR33" t="s">
        <v>92</v>
      </c>
      <c r="AS33" t="s">
        <v>120</v>
      </c>
      <c r="AT33" t="s">
        <v>121</v>
      </c>
      <c r="AU33" t="s">
        <v>122</v>
      </c>
      <c r="AV33" t="s">
        <v>123</v>
      </c>
      <c r="AW33" t="s">
        <v>124</v>
      </c>
      <c r="AX33" t="s">
        <v>125</v>
      </c>
      <c r="AY33" t="s">
        <v>124</v>
      </c>
      <c r="AZ33" t="s">
        <v>124</v>
      </c>
      <c r="BA33" t="s">
        <v>126</v>
      </c>
      <c r="BB33" t="s">
        <v>127</v>
      </c>
      <c r="BC33" t="s">
        <v>832</v>
      </c>
      <c r="BD33" t="s">
        <v>833</v>
      </c>
      <c r="BE33" t="s">
        <v>834</v>
      </c>
      <c r="BF33" t="s">
        <v>835</v>
      </c>
      <c r="BG33" t="s">
        <v>836</v>
      </c>
      <c r="BH33" t="s">
        <v>837</v>
      </c>
      <c r="BI33" t="s">
        <v>838</v>
      </c>
      <c r="BJ33" t="s">
        <v>839</v>
      </c>
      <c r="BK33" t="s">
        <v>840</v>
      </c>
      <c r="BL33" t="s">
        <v>207</v>
      </c>
      <c r="BM33" t="s">
        <v>138</v>
      </c>
      <c r="BN33" t="s">
        <v>139</v>
      </c>
      <c r="BO33" t="s">
        <v>140</v>
      </c>
      <c r="BP33" t="s">
        <v>141</v>
      </c>
      <c r="BQ33" t="s">
        <v>142</v>
      </c>
      <c r="BR33" t="s">
        <v>140</v>
      </c>
      <c r="BS33" t="s">
        <v>143</v>
      </c>
      <c r="BT33" t="s">
        <v>144</v>
      </c>
      <c r="BU33" t="s">
        <v>145</v>
      </c>
      <c r="BV33" t="s">
        <v>124</v>
      </c>
      <c r="BW33" t="s">
        <v>91</v>
      </c>
      <c r="BX33" t="s">
        <v>146</v>
      </c>
      <c r="BY33" t="s">
        <v>147</v>
      </c>
      <c r="BZ33" t="s">
        <v>91</v>
      </c>
      <c r="CA33" t="s">
        <v>148</v>
      </c>
      <c r="CB33" t="s">
        <v>149</v>
      </c>
      <c r="CC33" t="s">
        <v>150</v>
      </c>
    </row>
    <row r="34" spans="1:81" x14ac:dyDescent="0.2">
      <c r="A34" t="s">
        <v>841</v>
      </c>
      <c r="B34" t="s">
        <v>842</v>
      </c>
      <c r="C34" t="s">
        <v>94</v>
      </c>
      <c r="D34" t="s">
        <v>95</v>
      </c>
      <c r="E34" t="s">
        <v>96</v>
      </c>
      <c r="F34" t="s">
        <v>91</v>
      </c>
      <c r="G34" t="s">
        <v>1530</v>
      </c>
      <c r="H34">
        <v>12.2</v>
      </c>
      <c r="I34" t="s">
        <v>1527</v>
      </c>
      <c r="J34">
        <f t="shared" si="0"/>
        <v>6.6179896413992379E-3</v>
      </c>
      <c r="K34">
        <f t="shared" si="1"/>
        <v>1.8940079999999999</v>
      </c>
      <c r="L34">
        <f t="shared" si="2"/>
        <v>6.5949457668377153E-3</v>
      </c>
      <c r="M34">
        <f t="shared" si="3"/>
        <v>6.3178433024011271E-2</v>
      </c>
      <c r="N34" t="s">
        <v>843</v>
      </c>
      <c r="O34" t="s">
        <v>844</v>
      </c>
      <c r="P34">
        <f t="shared" si="4"/>
        <v>2.1615290038633059</v>
      </c>
      <c r="Q34">
        <f t="shared" si="5"/>
        <v>0.95517600386330592</v>
      </c>
      <c r="R34" t="s">
        <v>845</v>
      </c>
      <c r="S34" t="s">
        <v>846</v>
      </c>
      <c r="T34">
        <f t="shared" si="6"/>
        <v>21.318956542689673</v>
      </c>
      <c r="U34">
        <f t="shared" si="7"/>
        <v>0.4417875</v>
      </c>
      <c r="V34" t="s">
        <v>101</v>
      </c>
      <c r="W34" t="s">
        <v>847</v>
      </c>
      <c r="X34" t="s">
        <v>848</v>
      </c>
      <c r="Y34" t="s">
        <v>721</v>
      </c>
      <c r="Z34" t="s">
        <v>849</v>
      </c>
      <c r="AA34">
        <f t="shared" si="8"/>
        <v>18.68</v>
      </c>
      <c r="AB34" t="s">
        <v>217</v>
      </c>
      <c r="AC34" t="s">
        <v>190</v>
      </c>
      <c r="AD34" t="s">
        <v>161</v>
      </c>
      <c r="AE34" t="s">
        <v>320</v>
      </c>
      <c r="AF34" t="s">
        <v>850</v>
      </c>
      <c r="AG34" t="s">
        <v>851</v>
      </c>
      <c r="AH34" t="s">
        <v>830</v>
      </c>
      <c r="AI34" t="s">
        <v>94</v>
      </c>
      <c r="AJ34" t="s">
        <v>831</v>
      </c>
      <c r="AK34" t="s">
        <v>92</v>
      </c>
      <c r="AL34" t="s">
        <v>121</v>
      </c>
      <c r="AM34" t="s">
        <v>114</v>
      </c>
      <c r="AN34" t="s">
        <v>167</v>
      </c>
      <c r="AO34" t="s">
        <v>300</v>
      </c>
      <c r="AP34" t="s">
        <v>299</v>
      </c>
      <c r="AQ34" t="s">
        <v>167</v>
      </c>
      <c r="AR34" t="s">
        <v>92</v>
      </c>
      <c r="AS34" t="s">
        <v>120</v>
      </c>
      <c r="AT34" t="s">
        <v>121</v>
      </c>
      <c r="AU34" t="s">
        <v>122</v>
      </c>
      <c r="AV34" t="s">
        <v>123</v>
      </c>
      <c r="AW34" t="s">
        <v>124</v>
      </c>
      <c r="AX34" t="s">
        <v>125</v>
      </c>
      <c r="AY34" t="s">
        <v>124</v>
      </c>
      <c r="AZ34" t="s">
        <v>124</v>
      </c>
      <c r="BA34" t="s">
        <v>126</v>
      </c>
      <c r="BB34" t="s">
        <v>127</v>
      </c>
      <c r="BC34" t="s">
        <v>852</v>
      </c>
      <c r="BD34" t="s">
        <v>853</v>
      </c>
      <c r="BE34" t="s">
        <v>854</v>
      </c>
      <c r="BF34" t="s">
        <v>855</v>
      </c>
      <c r="BG34" t="s">
        <v>856</v>
      </c>
      <c r="BH34" t="s">
        <v>857</v>
      </c>
      <c r="BI34" t="s">
        <v>858</v>
      </c>
      <c r="BJ34" t="s">
        <v>859</v>
      </c>
      <c r="BK34" t="s">
        <v>860</v>
      </c>
      <c r="BL34" t="s">
        <v>861</v>
      </c>
      <c r="BM34" t="s">
        <v>138</v>
      </c>
      <c r="BN34" t="s">
        <v>139</v>
      </c>
      <c r="BO34" t="s">
        <v>140</v>
      </c>
      <c r="BP34" t="s">
        <v>141</v>
      </c>
      <c r="BQ34" t="s">
        <v>142</v>
      </c>
      <c r="BR34" t="s">
        <v>140</v>
      </c>
      <c r="BS34" t="s">
        <v>143</v>
      </c>
      <c r="BT34" t="s">
        <v>144</v>
      </c>
      <c r="BU34" t="s">
        <v>145</v>
      </c>
      <c r="BV34" t="s">
        <v>124</v>
      </c>
      <c r="BW34" t="s">
        <v>91</v>
      </c>
      <c r="BX34" t="s">
        <v>146</v>
      </c>
      <c r="BY34" t="s">
        <v>147</v>
      </c>
      <c r="BZ34" t="s">
        <v>91</v>
      </c>
      <c r="CA34" t="s">
        <v>148</v>
      </c>
      <c r="CB34" t="s">
        <v>149</v>
      </c>
      <c r="CC34" t="s">
        <v>150</v>
      </c>
    </row>
    <row r="35" spans="1:81" x14ac:dyDescent="0.2">
      <c r="A35" t="s">
        <v>92</v>
      </c>
      <c r="B35" t="s">
        <v>862</v>
      </c>
      <c r="C35" t="s">
        <v>94</v>
      </c>
      <c r="D35" t="s">
        <v>95</v>
      </c>
      <c r="E35" t="s">
        <v>96</v>
      </c>
      <c r="F35" t="s">
        <v>91</v>
      </c>
      <c r="G35" t="s">
        <v>1529</v>
      </c>
      <c r="H35">
        <v>3</v>
      </c>
      <c r="I35" t="s">
        <v>181</v>
      </c>
      <c r="J35">
        <f t="shared" ref="J35:J66" si="9">1/((1/L35)-(1/K35))</f>
        <v>2.5210575736775941E-4</v>
      </c>
      <c r="K35">
        <f t="shared" ref="K35:K97" si="10">AW35+(AX35*AC35)+(AY35*AC35*POWER(V35,2))+(AZ35*AC35*V35)+(BA35*POWER(AC35,2))</f>
        <v>1.8940079999999999</v>
      </c>
      <c r="L35">
        <f t="shared" ref="L35:L66" si="11">((M35/1000)*(1000-((T35+S35)/2)))/(T35-S35)</f>
        <v>2.5207220478820353E-4</v>
      </c>
      <c r="M35">
        <f t="shared" ref="M35:M97" si="12">(AC35*(S35-R35))/(100*U35*(1000-S35))*1000</f>
        <v>2.5298834208250754E-3</v>
      </c>
      <c r="N35" t="s">
        <v>863</v>
      </c>
      <c r="O35" t="s">
        <v>864</v>
      </c>
      <c r="P35">
        <f t="shared" ref="P35:P97" si="13">0.61365*EXP((17.502*AA35)/(240.97+AA35))</f>
        <v>2.2175958633254735</v>
      </c>
      <c r="Q35">
        <f t="shared" ref="Q35:Q66" si="14">P35-N35</f>
        <v>1.0003948633254736</v>
      </c>
      <c r="R35" t="s">
        <v>865</v>
      </c>
      <c r="S35" t="s">
        <v>866</v>
      </c>
      <c r="T35">
        <f t="shared" ref="T35:T97" si="15">(P35/AB35)*1000</f>
        <v>21.86978168960033</v>
      </c>
      <c r="U35">
        <f t="shared" ref="U35:U66" si="16">V35*AV35</f>
        <v>0.4417875</v>
      </c>
      <c r="V35" t="s">
        <v>101</v>
      </c>
      <c r="W35" t="s">
        <v>867</v>
      </c>
      <c r="X35" t="s">
        <v>868</v>
      </c>
      <c r="Y35" t="s">
        <v>869</v>
      </c>
      <c r="Z35" t="s">
        <v>870</v>
      </c>
      <c r="AA35">
        <f t="shared" ref="AA35:AA66" si="17">(Z35-Y35)*(Y35*0+0)+Z35</f>
        <v>19.09</v>
      </c>
      <c r="AB35" t="s">
        <v>189</v>
      </c>
      <c r="AC35" t="s">
        <v>190</v>
      </c>
      <c r="AD35" t="s">
        <v>107</v>
      </c>
      <c r="AE35" t="s">
        <v>247</v>
      </c>
      <c r="AF35" t="s">
        <v>871</v>
      </c>
      <c r="AG35" t="s">
        <v>810</v>
      </c>
      <c r="AH35" t="s">
        <v>872</v>
      </c>
      <c r="AI35" t="s">
        <v>94</v>
      </c>
      <c r="AJ35" t="s">
        <v>873</v>
      </c>
      <c r="AK35" t="s">
        <v>92</v>
      </c>
      <c r="AL35" t="s">
        <v>121</v>
      </c>
      <c r="AM35" t="s">
        <v>114</v>
      </c>
      <c r="AN35" t="s">
        <v>874</v>
      </c>
      <c r="AO35" t="s">
        <v>875</v>
      </c>
      <c r="AP35" t="s">
        <v>876</v>
      </c>
      <c r="AQ35" t="s">
        <v>877</v>
      </c>
      <c r="AR35" t="s">
        <v>92</v>
      </c>
      <c r="AS35" t="s">
        <v>120</v>
      </c>
      <c r="AT35" t="s">
        <v>121</v>
      </c>
      <c r="AU35" t="s">
        <v>122</v>
      </c>
      <c r="AV35" t="s">
        <v>123</v>
      </c>
      <c r="AW35" t="s">
        <v>124</v>
      </c>
      <c r="AX35" t="s">
        <v>125</v>
      </c>
      <c r="AY35" t="s">
        <v>124</v>
      </c>
      <c r="AZ35" t="s">
        <v>124</v>
      </c>
      <c r="BA35" t="s">
        <v>126</v>
      </c>
      <c r="BB35" t="s">
        <v>127</v>
      </c>
      <c r="BC35" t="s">
        <v>878</v>
      </c>
      <c r="BD35" t="s">
        <v>879</v>
      </c>
      <c r="BE35" t="s">
        <v>880</v>
      </c>
      <c r="BF35" t="s">
        <v>881</v>
      </c>
      <c r="BG35" t="s">
        <v>882</v>
      </c>
      <c r="BH35" t="s">
        <v>883</v>
      </c>
      <c r="BI35" t="s">
        <v>884</v>
      </c>
      <c r="BJ35" t="s">
        <v>885</v>
      </c>
      <c r="BK35" t="s">
        <v>886</v>
      </c>
      <c r="BL35" t="s">
        <v>425</v>
      </c>
      <c r="BM35" t="s">
        <v>138</v>
      </c>
      <c r="BN35" t="s">
        <v>139</v>
      </c>
      <c r="BO35" t="s">
        <v>140</v>
      </c>
      <c r="BP35" t="s">
        <v>141</v>
      </c>
      <c r="BQ35" t="s">
        <v>142</v>
      </c>
      <c r="BR35" t="s">
        <v>140</v>
      </c>
      <c r="BS35" t="s">
        <v>143</v>
      </c>
      <c r="BT35" t="s">
        <v>144</v>
      </c>
      <c r="BU35" t="s">
        <v>145</v>
      </c>
      <c r="BV35" t="s">
        <v>124</v>
      </c>
      <c r="BW35" t="s">
        <v>91</v>
      </c>
      <c r="BX35" t="s">
        <v>146</v>
      </c>
      <c r="BY35" t="s">
        <v>147</v>
      </c>
      <c r="BZ35" t="s">
        <v>91</v>
      </c>
      <c r="CA35" t="s">
        <v>148</v>
      </c>
      <c r="CB35" t="s">
        <v>149</v>
      </c>
      <c r="CC35" t="s">
        <v>150</v>
      </c>
    </row>
    <row r="36" spans="1:81" x14ac:dyDescent="0.2">
      <c r="A36" t="s">
        <v>151</v>
      </c>
      <c r="B36" t="s">
        <v>887</v>
      </c>
      <c r="C36" t="s">
        <v>94</v>
      </c>
      <c r="D36" t="s">
        <v>95</v>
      </c>
      <c r="E36" t="s">
        <v>96</v>
      </c>
      <c r="F36" t="s">
        <v>91</v>
      </c>
      <c r="G36" t="s">
        <v>1529</v>
      </c>
      <c r="H36">
        <v>3</v>
      </c>
      <c r="I36" t="s">
        <v>1527</v>
      </c>
      <c r="J36">
        <f t="shared" si="9"/>
        <v>1.0062804883559319E-2</v>
      </c>
      <c r="K36">
        <f t="shared" si="10"/>
        <v>1.8940079999999999</v>
      </c>
      <c r="L36">
        <f t="shared" si="11"/>
        <v>1.000962406598422E-2</v>
      </c>
      <c r="M36">
        <f t="shared" si="12"/>
        <v>0.10474494420361252</v>
      </c>
      <c r="N36" t="s">
        <v>888</v>
      </c>
      <c r="O36" t="s">
        <v>889</v>
      </c>
      <c r="P36">
        <f t="shared" si="13"/>
        <v>2.2721067927171674</v>
      </c>
      <c r="Q36">
        <f t="shared" si="14"/>
        <v>1.0428897927171674</v>
      </c>
      <c r="R36" t="s">
        <v>890</v>
      </c>
      <c r="S36" t="s">
        <v>891</v>
      </c>
      <c r="T36">
        <f t="shared" si="15"/>
        <v>22.405155238311483</v>
      </c>
      <c r="U36">
        <f t="shared" si="16"/>
        <v>0.4417875</v>
      </c>
      <c r="V36" t="s">
        <v>101</v>
      </c>
      <c r="W36" t="s">
        <v>892</v>
      </c>
      <c r="X36" t="s">
        <v>893</v>
      </c>
      <c r="Y36" t="s">
        <v>388</v>
      </c>
      <c r="Z36" t="s">
        <v>894</v>
      </c>
      <c r="AA36">
        <f t="shared" si="17"/>
        <v>19.48</v>
      </c>
      <c r="AB36" t="s">
        <v>106</v>
      </c>
      <c r="AC36" t="s">
        <v>190</v>
      </c>
      <c r="AD36" t="s">
        <v>108</v>
      </c>
      <c r="AE36" t="s">
        <v>678</v>
      </c>
      <c r="AF36" t="s">
        <v>895</v>
      </c>
      <c r="AG36" t="s">
        <v>896</v>
      </c>
      <c r="AH36" t="s">
        <v>872</v>
      </c>
      <c r="AI36" t="s">
        <v>94</v>
      </c>
      <c r="AJ36" t="s">
        <v>873</v>
      </c>
      <c r="AK36" t="s">
        <v>92</v>
      </c>
      <c r="AL36" t="s">
        <v>121</v>
      </c>
      <c r="AM36" t="s">
        <v>114</v>
      </c>
      <c r="AN36" t="s">
        <v>167</v>
      </c>
      <c r="AO36" t="s">
        <v>875</v>
      </c>
      <c r="AP36" t="s">
        <v>897</v>
      </c>
      <c r="AQ36" t="s">
        <v>167</v>
      </c>
      <c r="AR36" t="s">
        <v>92</v>
      </c>
      <c r="AS36" t="s">
        <v>120</v>
      </c>
      <c r="AT36" t="s">
        <v>121</v>
      </c>
      <c r="AU36" t="s">
        <v>122</v>
      </c>
      <c r="AV36" t="s">
        <v>123</v>
      </c>
      <c r="AW36" t="s">
        <v>124</v>
      </c>
      <c r="AX36" t="s">
        <v>125</v>
      </c>
      <c r="AY36" t="s">
        <v>124</v>
      </c>
      <c r="AZ36" t="s">
        <v>124</v>
      </c>
      <c r="BA36" t="s">
        <v>126</v>
      </c>
      <c r="BB36" t="s">
        <v>127</v>
      </c>
      <c r="BC36" t="s">
        <v>898</v>
      </c>
      <c r="BD36" t="s">
        <v>899</v>
      </c>
      <c r="BE36" t="s">
        <v>900</v>
      </c>
      <c r="BF36" t="s">
        <v>901</v>
      </c>
      <c r="BG36" t="s">
        <v>902</v>
      </c>
      <c r="BH36" t="s">
        <v>903</v>
      </c>
      <c r="BI36" t="s">
        <v>904</v>
      </c>
      <c r="BJ36" t="s">
        <v>905</v>
      </c>
      <c r="BK36" t="s">
        <v>906</v>
      </c>
      <c r="BL36" t="s">
        <v>712</v>
      </c>
      <c r="BM36" t="s">
        <v>138</v>
      </c>
      <c r="BN36" t="s">
        <v>139</v>
      </c>
      <c r="BO36" t="s">
        <v>140</v>
      </c>
      <c r="BP36" t="s">
        <v>141</v>
      </c>
      <c r="BQ36" t="s">
        <v>142</v>
      </c>
      <c r="BR36" t="s">
        <v>140</v>
      </c>
      <c r="BS36" t="s">
        <v>143</v>
      </c>
      <c r="BT36" t="s">
        <v>144</v>
      </c>
      <c r="BU36" t="s">
        <v>145</v>
      </c>
      <c r="BV36" t="s">
        <v>124</v>
      </c>
      <c r="BW36" t="s">
        <v>91</v>
      </c>
      <c r="BX36" t="s">
        <v>146</v>
      </c>
      <c r="BY36" t="s">
        <v>147</v>
      </c>
      <c r="BZ36" t="s">
        <v>91</v>
      </c>
      <c r="CA36" t="s">
        <v>148</v>
      </c>
      <c r="CB36" t="s">
        <v>149</v>
      </c>
      <c r="CC36" t="s">
        <v>150</v>
      </c>
    </row>
    <row r="37" spans="1:81" x14ac:dyDescent="0.2">
      <c r="A37" t="s">
        <v>236</v>
      </c>
      <c r="B37" t="s">
        <v>907</v>
      </c>
      <c r="C37" t="s">
        <v>94</v>
      </c>
      <c r="D37" t="s">
        <v>95</v>
      </c>
      <c r="E37" t="s">
        <v>96</v>
      </c>
      <c r="F37" t="s">
        <v>91</v>
      </c>
      <c r="G37" t="s">
        <v>1529</v>
      </c>
      <c r="H37">
        <v>2</v>
      </c>
      <c r="I37" t="s">
        <v>1527</v>
      </c>
      <c r="J37">
        <f t="shared" si="9"/>
        <v>3.1342843044062842E-3</v>
      </c>
      <c r="K37">
        <f t="shared" si="10"/>
        <v>1.89032168</v>
      </c>
      <c r="L37">
        <f t="shared" si="11"/>
        <v>3.12909604638178E-3</v>
      </c>
      <c r="M37">
        <f t="shared" si="12"/>
        <v>3.4903101686154604E-2</v>
      </c>
      <c r="N37" t="s">
        <v>908</v>
      </c>
      <c r="O37" t="s">
        <v>909</v>
      </c>
      <c r="P37">
        <f t="shared" si="13"/>
        <v>2.3524320134713528</v>
      </c>
      <c r="Q37">
        <f t="shared" si="14"/>
        <v>1.1115830134713527</v>
      </c>
      <c r="R37" t="s">
        <v>910</v>
      </c>
      <c r="S37" t="s">
        <v>911</v>
      </c>
      <c r="T37">
        <f t="shared" si="15"/>
        <v>23.188092789269128</v>
      </c>
      <c r="U37">
        <f t="shared" si="16"/>
        <v>0.4417875</v>
      </c>
      <c r="V37" t="s">
        <v>101</v>
      </c>
      <c r="W37" t="s">
        <v>912</v>
      </c>
      <c r="X37" t="s">
        <v>913</v>
      </c>
      <c r="Y37" t="s">
        <v>505</v>
      </c>
      <c r="Z37" t="s">
        <v>914</v>
      </c>
      <c r="AA37">
        <f t="shared" si="17"/>
        <v>20.04</v>
      </c>
      <c r="AB37" t="s">
        <v>915</v>
      </c>
      <c r="AC37" t="s">
        <v>295</v>
      </c>
      <c r="AD37" t="s">
        <v>161</v>
      </c>
      <c r="AE37" t="s">
        <v>595</v>
      </c>
      <c r="AF37" t="s">
        <v>916</v>
      </c>
      <c r="AG37" t="s">
        <v>896</v>
      </c>
      <c r="AH37" t="s">
        <v>872</v>
      </c>
      <c r="AI37" t="s">
        <v>94</v>
      </c>
      <c r="AJ37" t="s">
        <v>873</v>
      </c>
      <c r="AK37" t="s">
        <v>92</v>
      </c>
      <c r="AL37" t="s">
        <v>115</v>
      </c>
      <c r="AM37" t="s">
        <v>114</v>
      </c>
      <c r="AN37" t="s">
        <v>874</v>
      </c>
      <c r="AO37" t="s">
        <v>275</v>
      </c>
      <c r="AP37" t="s">
        <v>168</v>
      </c>
      <c r="AQ37" t="s">
        <v>118</v>
      </c>
      <c r="AR37" t="s">
        <v>92</v>
      </c>
      <c r="AS37" t="s">
        <v>120</v>
      </c>
      <c r="AT37" t="s">
        <v>121</v>
      </c>
      <c r="AU37" t="s">
        <v>122</v>
      </c>
      <c r="AV37" t="s">
        <v>123</v>
      </c>
      <c r="AW37" t="s">
        <v>124</v>
      </c>
      <c r="AX37" t="s">
        <v>125</v>
      </c>
      <c r="AY37" t="s">
        <v>124</v>
      </c>
      <c r="AZ37" t="s">
        <v>124</v>
      </c>
      <c r="BA37" t="s">
        <v>126</v>
      </c>
      <c r="BB37" t="s">
        <v>127</v>
      </c>
      <c r="BC37" t="s">
        <v>917</v>
      </c>
      <c r="BD37" t="s">
        <v>918</v>
      </c>
      <c r="BE37" t="s">
        <v>919</v>
      </c>
      <c r="BF37" t="s">
        <v>920</v>
      </c>
      <c r="BG37" t="s">
        <v>921</v>
      </c>
      <c r="BH37" t="s">
        <v>922</v>
      </c>
      <c r="BI37" t="s">
        <v>923</v>
      </c>
      <c r="BJ37" t="s">
        <v>924</v>
      </c>
      <c r="BK37" t="s">
        <v>925</v>
      </c>
      <c r="BL37" t="s">
        <v>379</v>
      </c>
      <c r="BM37" t="s">
        <v>138</v>
      </c>
      <c r="BN37" t="s">
        <v>139</v>
      </c>
      <c r="BO37" t="s">
        <v>140</v>
      </c>
      <c r="BP37" t="s">
        <v>141</v>
      </c>
      <c r="BQ37" t="s">
        <v>142</v>
      </c>
      <c r="BR37" t="s">
        <v>140</v>
      </c>
      <c r="BS37" t="s">
        <v>143</v>
      </c>
      <c r="BT37" t="s">
        <v>144</v>
      </c>
      <c r="BU37" t="s">
        <v>145</v>
      </c>
      <c r="BV37" t="s">
        <v>124</v>
      </c>
      <c r="BW37" t="s">
        <v>91</v>
      </c>
      <c r="BX37" t="s">
        <v>146</v>
      </c>
      <c r="BY37" t="s">
        <v>147</v>
      </c>
      <c r="BZ37" t="s">
        <v>91</v>
      </c>
      <c r="CA37" t="s">
        <v>148</v>
      </c>
      <c r="CB37" t="s">
        <v>149</v>
      </c>
      <c r="CC37" t="s">
        <v>150</v>
      </c>
    </row>
    <row r="38" spans="1:81" x14ac:dyDescent="0.2">
      <c r="A38" t="s">
        <v>262</v>
      </c>
      <c r="B38" t="s">
        <v>926</v>
      </c>
      <c r="C38" t="s">
        <v>94</v>
      </c>
      <c r="D38" t="s">
        <v>95</v>
      </c>
      <c r="E38" t="s">
        <v>96</v>
      </c>
      <c r="F38" t="s">
        <v>91</v>
      </c>
      <c r="G38" t="s">
        <v>1529</v>
      </c>
      <c r="H38">
        <v>2</v>
      </c>
      <c r="I38" t="s">
        <v>181</v>
      </c>
      <c r="J38">
        <f t="shared" si="9"/>
        <v>2.1960626342854873E-3</v>
      </c>
      <c r="K38">
        <f t="shared" si="10"/>
        <v>1.8958491199999996</v>
      </c>
      <c r="L38">
        <f t="shared" si="11"/>
        <v>2.1935217616351264E-3</v>
      </c>
      <c r="M38">
        <f t="shared" si="12"/>
        <v>2.6948896454478382E-2</v>
      </c>
      <c r="N38" t="s">
        <v>927</v>
      </c>
      <c r="O38" t="s">
        <v>928</v>
      </c>
      <c r="P38">
        <f t="shared" si="13"/>
        <v>2.4639026786304474</v>
      </c>
      <c r="Q38">
        <f t="shared" si="14"/>
        <v>1.2235556786304473</v>
      </c>
      <c r="R38" t="s">
        <v>929</v>
      </c>
      <c r="S38" t="s">
        <v>930</v>
      </c>
      <c r="T38">
        <f t="shared" si="15"/>
        <v>24.289261421830123</v>
      </c>
      <c r="U38">
        <f t="shared" si="16"/>
        <v>0.4417875</v>
      </c>
      <c r="V38" t="s">
        <v>101</v>
      </c>
      <c r="W38" t="s">
        <v>931</v>
      </c>
      <c r="X38" t="s">
        <v>932</v>
      </c>
      <c r="Y38" t="s">
        <v>483</v>
      </c>
      <c r="Z38" t="s">
        <v>740</v>
      </c>
      <c r="AA38">
        <f t="shared" si="17"/>
        <v>20.79</v>
      </c>
      <c r="AB38" t="s">
        <v>245</v>
      </c>
      <c r="AC38" t="s">
        <v>271</v>
      </c>
      <c r="AD38" t="s">
        <v>161</v>
      </c>
      <c r="AE38" t="s">
        <v>412</v>
      </c>
      <c r="AF38" t="s">
        <v>933</v>
      </c>
      <c r="AG38" t="s">
        <v>934</v>
      </c>
      <c r="AH38" t="s">
        <v>872</v>
      </c>
      <c r="AI38" t="s">
        <v>94</v>
      </c>
      <c r="AJ38" t="s">
        <v>873</v>
      </c>
      <c r="AK38" t="s">
        <v>92</v>
      </c>
      <c r="AL38" t="s">
        <v>115</v>
      </c>
      <c r="AM38" t="s">
        <v>114</v>
      </c>
      <c r="AN38" t="s">
        <v>167</v>
      </c>
      <c r="AO38" t="s">
        <v>935</v>
      </c>
      <c r="AP38" t="s">
        <v>168</v>
      </c>
      <c r="AQ38" t="s">
        <v>167</v>
      </c>
      <c r="AR38" t="s">
        <v>92</v>
      </c>
      <c r="AS38" t="s">
        <v>120</v>
      </c>
      <c r="AT38" t="s">
        <v>121</v>
      </c>
      <c r="AU38" t="s">
        <v>122</v>
      </c>
      <c r="AV38" t="s">
        <v>123</v>
      </c>
      <c r="AW38" t="s">
        <v>124</v>
      </c>
      <c r="AX38" t="s">
        <v>125</v>
      </c>
      <c r="AY38" t="s">
        <v>124</v>
      </c>
      <c r="AZ38" t="s">
        <v>124</v>
      </c>
      <c r="BA38" t="s">
        <v>126</v>
      </c>
      <c r="BB38" t="s">
        <v>127</v>
      </c>
      <c r="BC38" t="s">
        <v>936</v>
      </c>
      <c r="BD38" t="s">
        <v>937</v>
      </c>
      <c r="BE38" t="s">
        <v>938</v>
      </c>
      <c r="BF38" t="s">
        <v>939</v>
      </c>
      <c r="BG38" t="s">
        <v>940</v>
      </c>
      <c r="BH38" t="s">
        <v>941</v>
      </c>
      <c r="BI38" t="s">
        <v>942</v>
      </c>
      <c r="BJ38" t="s">
        <v>943</v>
      </c>
      <c r="BK38" t="s">
        <v>944</v>
      </c>
      <c r="BL38" t="s">
        <v>137</v>
      </c>
      <c r="BM38" t="s">
        <v>138</v>
      </c>
      <c r="BN38" t="s">
        <v>139</v>
      </c>
      <c r="BO38" t="s">
        <v>140</v>
      </c>
      <c r="BP38" t="s">
        <v>141</v>
      </c>
      <c r="BQ38" t="s">
        <v>142</v>
      </c>
      <c r="BR38" t="s">
        <v>140</v>
      </c>
      <c r="BS38" t="s">
        <v>143</v>
      </c>
      <c r="BT38" t="s">
        <v>144</v>
      </c>
      <c r="BU38" t="s">
        <v>145</v>
      </c>
      <c r="BV38" t="s">
        <v>124</v>
      </c>
      <c r="BW38" t="s">
        <v>91</v>
      </c>
      <c r="BX38" t="s">
        <v>146</v>
      </c>
      <c r="BY38" t="s">
        <v>147</v>
      </c>
      <c r="BZ38" t="s">
        <v>91</v>
      </c>
      <c r="CA38" t="s">
        <v>148</v>
      </c>
      <c r="CB38" t="s">
        <v>149</v>
      </c>
      <c r="CC38" t="s">
        <v>150</v>
      </c>
    </row>
    <row r="39" spans="1:81" x14ac:dyDescent="0.2">
      <c r="A39" t="s">
        <v>285</v>
      </c>
      <c r="B39" t="s">
        <v>945</v>
      </c>
      <c r="C39" t="s">
        <v>94</v>
      </c>
      <c r="D39" t="s">
        <v>95</v>
      </c>
      <c r="E39" t="s">
        <v>96</v>
      </c>
      <c r="F39" t="s">
        <v>91</v>
      </c>
      <c r="G39" t="s">
        <v>1529</v>
      </c>
      <c r="H39">
        <v>1</v>
      </c>
      <c r="I39" t="s">
        <v>181</v>
      </c>
      <c r="J39">
        <f t="shared" si="9"/>
        <v>-3.2384029365272349E-4</v>
      </c>
      <c r="K39">
        <f t="shared" si="10"/>
        <v>1.9032</v>
      </c>
      <c r="L39">
        <f t="shared" si="11"/>
        <v>-3.2389540629642244E-4</v>
      </c>
      <c r="M39">
        <f t="shared" si="12"/>
        <v>-3.5444013209908758E-3</v>
      </c>
      <c r="N39" t="s">
        <v>946</v>
      </c>
      <c r="O39" t="s">
        <v>947</v>
      </c>
      <c r="P39">
        <f t="shared" si="13"/>
        <v>2.3524320134713528</v>
      </c>
      <c r="Q39">
        <f t="shared" si="14"/>
        <v>1.0906400134713528</v>
      </c>
      <c r="R39" t="s">
        <v>948</v>
      </c>
      <c r="S39" t="s">
        <v>949</v>
      </c>
      <c r="T39">
        <f t="shared" si="15"/>
        <v>23.183522356079163</v>
      </c>
      <c r="U39">
        <f t="shared" si="16"/>
        <v>0.4417875</v>
      </c>
      <c r="V39" t="s">
        <v>101</v>
      </c>
      <c r="W39" t="s">
        <v>950</v>
      </c>
      <c r="X39" t="s">
        <v>951</v>
      </c>
      <c r="Y39" t="s">
        <v>952</v>
      </c>
      <c r="Z39" t="s">
        <v>914</v>
      </c>
      <c r="AA39">
        <f t="shared" si="17"/>
        <v>20.04</v>
      </c>
      <c r="AB39" t="s">
        <v>953</v>
      </c>
      <c r="AC39" t="s">
        <v>219</v>
      </c>
      <c r="AD39" t="s">
        <v>246</v>
      </c>
      <c r="AE39" t="s">
        <v>954</v>
      </c>
      <c r="AF39" t="s">
        <v>955</v>
      </c>
      <c r="AG39" t="s">
        <v>934</v>
      </c>
      <c r="AH39" t="s">
        <v>872</v>
      </c>
      <c r="AI39" t="s">
        <v>94</v>
      </c>
      <c r="AJ39" t="s">
        <v>873</v>
      </c>
      <c r="AK39" t="s">
        <v>92</v>
      </c>
      <c r="AL39" t="s">
        <v>166</v>
      </c>
      <c r="AM39" t="s">
        <v>166</v>
      </c>
      <c r="AN39" t="s">
        <v>167</v>
      </c>
      <c r="AO39" t="s">
        <v>551</v>
      </c>
      <c r="AP39" t="s">
        <v>196</v>
      </c>
      <c r="AQ39" t="s">
        <v>167</v>
      </c>
      <c r="AR39" t="s">
        <v>92</v>
      </c>
      <c r="AS39" t="s">
        <v>120</v>
      </c>
      <c r="AT39" t="s">
        <v>121</v>
      </c>
      <c r="AU39" t="s">
        <v>122</v>
      </c>
      <c r="AV39" t="s">
        <v>123</v>
      </c>
      <c r="AW39" t="s">
        <v>124</v>
      </c>
      <c r="AX39" t="s">
        <v>125</v>
      </c>
      <c r="AY39" t="s">
        <v>124</v>
      </c>
      <c r="AZ39" t="s">
        <v>124</v>
      </c>
      <c r="BA39" t="s">
        <v>126</v>
      </c>
      <c r="BB39" t="s">
        <v>127</v>
      </c>
      <c r="BC39" t="s">
        <v>956</v>
      </c>
      <c r="BD39" t="s">
        <v>957</v>
      </c>
      <c r="BE39" t="s">
        <v>958</v>
      </c>
      <c r="BF39" t="s">
        <v>959</v>
      </c>
      <c r="BG39" t="s">
        <v>960</v>
      </c>
      <c r="BH39" t="s">
        <v>961</v>
      </c>
      <c r="BI39" t="s">
        <v>962</v>
      </c>
      <c r="BJ39" t="s">
        <v>963</v>
      </c>
      <c r="BK39" t="s">
        <v>964</v>
      </c>
      <c r="BL39" t="s">
        <v>965</v>
      </c>
      <c r="BM39" t="s">
        <v>138</v>
      </c>
      <c r="BN39" t="s">
        <v>139</v>
      </c>
      <c r="BO39" t="s">
        <v>140</v>
      </c>
      <c r="BP39" t="s">
        <v>141</v>
      </c>
      <c r="BQ39" t="s">
        <v>142</v>
      </c>
      <c r="BR39" t="s">
        <v>140</v>
      </c>
      <c r="BS39" t="s">
        <v>143</v>
      </c>
      <c r="BT39" t="s">
        <v>144</v>
      </c>
      <c r="BU39" t="s">
        <v>145</v>
      </c>
      <c r="BV39" t="s">
        <v>124</v>
      </c>
      <c r="BW39" t="s">
        <v>91</v>
      </c>
      <c r="BX39" t="s">
        <v>146</v>
      </c>
      <c r="BY39" t="s">
        <v>147</v>
      </c>
      <c r="BZ39" t="s">
        <v>91</v>
      </c>
      <c r="CA39" t="s">
        <v>148</v>
      </c>
      <c r="CB39" t="s">
        <v>149</v>
      </c>
      <c r="CC39" t="s">
        <v>150</v>
      </c>
    </row>
    <row r="40" spans="1:81" x14ac:dyDescent="0.2">
      <c r="A40" t="s">
        <v>310</v>
      </c>
      <c r="B40" t="s">
        <v>966</v>
      </c>
      <c r="C40" t="s">
        <v>94</v>
      </c>
      <c r="D40" t="s">
        <v>95</v>
      </c>
      <c r="E40" t="s">
        <v>96</v>
      </c>
      <c r="F40" t="s">
        <v>91</v>
      </c>
      <c r="G40" t="s">
        <v>1529</v>
      </c>
      <c r="H40">
        <v>1</v>
      </c>
      <c r="I40" t="s">
        <v>1527</v>
      </c>
      <c r="J40">
        <f t="shared" si="9"/>
        <v>1.0455954711663545E-3</v>
      </c>
      <c r="K40">
        <f t="shared" si="10"/>
        <v>1.9032</v>
      </c>
      <c r="L40">
        <f t="shared" si="11"/>
        <v>1.0450213488514999E-3</v>
      </c>
      <c r="M40">
        <f t="shared" si="12"/>
        <v>9.3726561358302048E-3</v>
      </c>
      <c r="N40" t="s">
        <v>967</v>
      </c>
      <c r="O40" t="s">
        <v>968</v>
      </c>
      <c r="P40">
        <f t="shared" si="13"/>
        <v>2.1279553513677043</v>
      </c>
      <c r="Q40">
        <f t="shared" si="14"/>
        <v>0.8948663513677042</v>
      </c>
      <c r="R40" t="s">
        <v>969</v>
      </c>
      <c r="S40" t="s">
        <v>970</v>
      </c>
      <c r="T40">
        <f t="shared" si="15"/>
        <v>20.973342710109446</v>
      </c>
      <c r="U40">
        <f t="shared" si="16"/>
        <v>0.4417875</v>
      </c>
      <c r="V40" t="s">
        <v>101</v>
      </c>
      <c r="W40" t="s">
        <v>971</v>
      </c>
      <c r="X40" t="s">
        <v>972</v>
      </c>
      <c r="Y40" t="s">
        <v>434</v>
      </c>
      <c r="Z40" t="s">
        <v>105</v>
      </c>
      <c r="AA40">
        <f t="shared" si="17"/>
        <v>18.43</v>
      </c>
      <c r="AB40" t="s">
        <v>973</v>
      </c>
      <c r="AC40" t="s">
        <v>219</v>
      </c>
      <c r="AD40" t="s">
        <v>108</v>
      </c>
      <c r="AE40" t="s">
        <v>191</v>
      </c>
      <c r="AF40" t="s">
        <v>974</v>
      </c>
      <c r="AG40" t="s">
        <v>975</v>
      </c>
      <c r="AH40" t="s">
        <v>872</v>
      </c>
      <c r="AI40" t="s">
        <v>94</v>
      </c>
      <c r="AJ40" t="s">
        <v>873</v>
      </c>
      <c r="AK40" t="s">
        <v>92</v>
      </c>
      <c r="AL40" t="s">
        <v>115</v>
      </c>
      <c r="AM40" t="s">
        <v>114</v>
      </c>
      <c r="AN40" t="s">
        <v>167</v>
      </c>
      <c r="AO40" t="s">
        <v>275</v>
      </c>
      <c r="AP40" t="s">
        <v>935</v>
      </c>
      <c r="AQ40" t="s">
        <v>167</v>
      </c>
      <c r="AR40" t="s">
        <v>92</v>
      </c>
      <c r="AS40" t="s">
        <v>120</v>
      </c>
      <c r="AT40" t="s">
        <v>121</v>
      </c>
      <c r="AU40" t="s">
        <v>122</v>
      </c>
      <c r="AV40" t="s">
        <v>123</v>
      </c>
      <c r="AW40" t="s">
        <v>124</v>
      </c>
      <c r="AX40" t="s">
        <v>125</v>
      </c>
      <c r="AY40" t="s">
        <v>124</v>
      </c>
      <c r="AZ40" t="s">
        <v>124</v>
      </c>
      <c r="BA40" t="s">
        <v>126</v>
      </c>
      <c r="BB40" t="s">
        <v>127</v>
      </c>
      <c r="BC40" t="s">
        <v>976</v>
      </c>
      <c r="BD40" t="s">
        <v>977</v>
      </c>
      <c r="BE40" t="s">
        <v>978</v>
      </c>
      <c r="BF40" t="s">
        <v>979</v>
      </c>
      <c r="BG40" t="s">
        <v>980</v>
      </c>
      <c r="BH40" t="s">
        <v>981</v>
      </c>
      <c r="BI40" t="s">
        <v>982</v>
      </c>
      <c r="BJ40" t="s">
        <v>983</v>
      </c>
      <c r="BK40" t="s">
        <v>984</v>
      </c>
      <c r="BL40" t="s">
        <v>712</v>
      </c>
      <c r="BM40" t="s">
        <v>138</v>
      </c>
      <c r="BN40" t="s">
        <v>139</v>
      </c>
      <c r="BO40" t="s">
        <v>140</v>
      </c>
      <c r="BP40" t="s">
        <v>141</v>
      </c>
      <c r="BQ40" t="s">
        <v>142</v>
      </c>
      <c r="BR40" t="s">
        <v>140</v>
      </c>
      <c r="BS40" t="s">
        <v>143</v>
      </c>
      <c r="BT40" t="s">
        <v>144</v>
      </c>
      <c r="BU40" t="s">
        <v>145</v>
      </c>
      <c r="BV40" t="s">
        <v>124</v>
      </c>
      <c r="BW40" t="s">
        <v>91</v>
      </c>
      <c r="BX40" t="s">
        <v>146</v>
      </c>
      <c r="BY40" t="s">
        <v>147</v>
      </c>
      <c r="BZ40" t="s">
        <v>91</v>
      </c>
      <c r="CA40" t="s">
        <v>148</v>
      </c>
      <c r="CB40" t="s">
        <v>149</v>
      </c>
      <c r="CC40" t="s">
        <v>150</v>
      </c>
    </row>
    <row r="41" spans="1:81" x14ac:dyDescent="0.2">
      <c r="A41" t="s">
        <v>333</v>
      </c>
      <c r="B41" t="s">
        <v>985</v>
      </c>
      <c r="C41" t="s">
        <v>94</v>
      </c>
      <c r="D41" t="s">
        <v>95</v>
      </c>
      <c r="E41" t="s">
        <v>96</v>
      </c>
      <c r="F41" t="s">
        <v>91</v>
      </c>
      <c r="G41" t="s">
        <v>1529</v>
      </c>
      <c r="H41">
        <v>5</v>
      </c>
      <c r="I41" t="s">
        <v>181</v>
      </c>
      <c r="J41">
        <f t="shared" si="9"/>
        <v>3.7638448902817621E-3</v>
      </c>
      <c r="K41">
        <f t="shared" si="10"/>
        <v>1.8958491199999996</v>
      </c>
      <c r="L41">
        <f t="shared" si="11"/>
        <v>3.756387303594403E-3</v>
      </c>
      <c r="M41">
        <f t="shared" si="12"/>
        <v>3.9697685954748201E-2</v>
      </c>
      <c r="N41" t="s">
        <v>986</v>
      </c>
      <c r="O41" t="s">
        <v>987</v>
      </c>
      <c r="P41">
        <f t="shared" si="13"/>
        <v>2.3048017876135587</v>
      </c>
      <c r="Q41">
        <f t="shared" si="14"/>
        <v>1.0538177876135586</v>
      </c>
      <c r="R41" t="s">
        <v>988</v>
      </c>
      <c r="S41" t="s">
        <v>989</v>
      </c>
      <c r="T41">
        <f t="shared" si="15"/>
        <v>22.709644177885099</v>
      </c>
      <c r="U41">
        <f t="shared" si="16"/>
        <v>0.4417875</v>
      </c>
      <c r="V41" t="s">
        <v>101</v>
      </c>
      <c r="W41" t="s">
        <v>990</v>
      </c>
      <c r="X41" t="s">
        <v>991</v>
      </c>
      <c r="Y41" t="s">
        <v>992</v>
      </c>
      <c r="Z41" t="s">
        <v>993</v>
      </c>
      <c r="AA41">
        <f t="shared" si="17"/>
        <v>19.71</v>
      </c>
      <c r="AB41" t="s">
        <v>994</v>
      </c>
      <c r="AC41" t="s">
        <v>271</v>
      </c>
      <c r="AD41" t="s">
        <v>190</v>
      </c>
      <c r="AE41" t="s">
        <v>191</v>
      </c>
      <c r="AF41" t="s">
        <v>995</v>
      </c>
      <c r="AG41" t="s">
        <v>975</v>
      </c>
      <c r="AH41" t="s">
        <v>872</v>
      </c>
      <c r="AI41" t="s">
        <v>94</v>
      </c>
      <c r="AJ41" t="s">
        <v>873</v>
      </c>
      <c r="AK41" t="s">
        <v>92</v>
      </c>
      <c r="AL41" t="s">
        <v>166</v>
      </c>
      <c r="AM41" t="s">
        <v>114</v>
      </c>
      <c r="AN41" t="s">
        <v>167</v>
      </c>
      <c r="AO41" t="s">
        <v>116</v>
      </c>
      <c r="AP41" t="s">
        <v>275</v>
      </c>
      <c r="AQ41" t="s">
        <v>167</v>
      </c>
      <c r="AR41" t="s">
        <v>92</v>
      </c>
      <c r="AS41" t="s">
        <v>120</v>
      </c>
      <c r="AT41" t="s">
        <v>121</v>
      </c>
      <c r="AU41" t="s">
        <v>122</v>
      </c>
      <c r="AV41" t="s">
        <v>123</v>
      </c>
      <c r="AW41" t="s">
        <v>124</v>
      </c>
      <c r="AX41" t="s">
        <v>125</v>
      </c>
      <c r="AY41" t="s">
        <v>124</v>
      </c>
      <c r="AZ41" t="s">
        <v>124</v>
      </c>
      <c r="BA41" t="s">
        <v>126</v>
      </c>
      <c r="BB41" t="s">
        <v>127</v>
      </c>
      <c r="BC41" t="s">
        <v>996</v>
      </c>
      <c r="BD41" t="s">
        <v>997</v>
      </c>
      <c r="BE41" t="s">
        <v>998</v>
      </c>
      <c r="BF41" t="s">
        <v>999</v>
      </c>
      <c r="BG41" t="s">
        <v>1000</v>
      </c>
      <c r="BH41" t="s">
        <v>1001</v>
      </c>
      <c r="BI41" t="s">
        <v>1002</v>
      </c>
      <c r="BJ41" t="s">
        <v>1003</v>
      </c>
      <c r="BK41" t="s">
        <v>1004</v>
      </c>
      <c r="BL41" t="s">
        <v>207</v>
      </c>
      <c r="BM41" t="s">
        <v>138</v>
      </c>
      <c r="BN41" t="s">
        <v>139</v>
      </c>
      <c r="BO41" t="s">
        <v>140</v>
      </c>
      <c r="BP41" t="s">
        <v>141</v>
      </c>
      <c r="BQ41" t="s">
        <v>142</v>
      </c>
      <c r="BR41" t="s">
        <v>140</v>
      </c>
      <c r="BS41" t="s">
        <v>143</v>
      </c>
      <c r="BT41" t="s">
        <v>144</v>
      </c>
      <c r="BU41" t="s">
        <v>145</v>
      </c>
      <c r="BV41" t="s">
        <v>124</v>
      </c>
      <c r="BW41" t="s">
        <v>91</v>
      </c>
      <c r="BX41" t="s">
        <v>146</v>
      </c>
      <c r="BY41" t="s">
        <v>147</v>
      </c>
      <c r="BZ41" t="s">
        <v>91</v>
      </c>
      <c r="CA41" t="s">
        <v>148</v>
      </c>
      <c r="CB41" t="s">
        <v>149</v>
      </c>
      <c r="CC41" t="s">
        <v>150</v>
      </c>
    </row>
    <row r="42" spans="1:81" x14ac:dyDescent="0.2">
      <c r="A42" t="s">
        <v>356</v>
      </c>
      <c r="B42" t="s">
        <v>1005</v>
      </c>
      <c r="C42" t="s">
        <v>94</v>
      </c>
      <c r="D42" t="s">
        <v>95</v>
      </c>
      <c r="E42" t="s">
        <v>96</v>
      </c>
      <c r="F42" t="s">
        <v>91</v>
      </c>
      <c r="G42" t="s">
        <v>1529</v>
      </c>
      <c r="H42">
        <v>5</v>
      </c>
      <c r="I42" t="s">
        <v>1527</v>
      </c>
      <c r="J42">
        <f t="shared" si="9"/>
        <v>7.7335234185122092E-3</v>
      </c>
      <c r="K42">
        <f t="shared" si="10"/>
        <v>1.89768888</v>
      </c>
      <c r="L42">
        <f t="shared" si="11"/>
        <v>7.7021354258249297E-3</v>
      </c>
      <c r="M42">
        <f t="shared" si="12"/>
        <v>7.9767595142504366E-2</v>
      </c>
      <c r="N42" t="s">
        <v>1006</v>
      </c>
      <c r="O42" t="s">
        <v>1007</v>
      </c>
      <c r="P42">
        <f t="shared" si="13"/>
        <v>2.2862717154095686</v>
      </c>
      <c r="Q42">
        <f t="shared" si="14"/>
        <v>1.0326247154095687</v>
      </c>
      <c r="R42" t="s">
        <v>1008</v>
      </c>
      <c r="S42" t="s">
        <v>1009</v>
      </c>
      <c r="T42">
        <f t="shared" si="15"/>
        <v>22.529283754528663</v>
      </c>
      <c r="U42">
        <f t="shared" si="16"/>
        <v>0.4417875</v>
      </c>
      <c r="V42" t="s">
        <v>101</v>
      </c>
      <c r="W42" t="s">
        <v>1010</v>
      </c>
      <c r="X42" t="s">
        <v>1011</v>
      </c>
      <c r="Y42" t="s">
        <v>1012</v>
      </c>
      <c r="Z42" t="s">
        <v>1013</v>
      </c>
      <c r="AA42">
        <f t="shared" si="17"/>
        <v>19.579999999999998</v>
      </c>
      <c r="AB42" t="s">
        <v>1014</v>
      </c>
      <c r="AC42" t="s">
        <v>161</v>
      </c>
      <c r="AD42" t="s">
        <v>190</v>
      </c>
      <c r="AE42" t="s">
        <v>528</v>
      </c>
      <c r="AF42" t="s">
        <v>1015</v>
      </c>
      <c r="AG42" t="s">
        <v>1016</v>
      </c>
      <c r="AH42" t="s">
        <v>872</v>
      </c>
      <c r="AI42" t="s">
        <v>94</v>
      </c>
      <c r="AJ42" t="s">
        <v>873</v>
      </c>
      <c r="AK42" t="s">
        <v>92</v>
      </c>
      <c r="AL42" t="s">
        <v>166</v>
      </c>
      <c r="AM42" t="s">
        <v>114</v>
      </c>
      <c r="AN42" t="s">
        <v>1017</v>
      </c>
      <c r="AO42" t="s">
        <v>299</v>
      </c>
      <c r="AP42" t="s">
        <v>681</v>
      </c>
      <c r="AQ42" t="s">
        <v>1018</v>
      </c>
      <c r="AR42" t="s">
        <v>92</v>
      </c>
      <c r="AS42" t="s">
        <v>120</v>
      </c>
      <c r="AT42" t="s">
        <v>121</v>
      </c>
      <c r="AU42" t="s">
        <v>122</v>
      </c>
      <c r="AV42" t="s">
        <v>123</v>
      </c>
      <c r="AW42" t="s">
        <v>124</v>
      </c>
      <c r="AX42" t="s">
        <v>125</v>
      </c>
      <c r="AY42" t="s">
        <v>124</v>
      </c>
      <c r="AZ42" t="s">
        <v>124</v>
      </c>
      <c r="BA42" t="s">
        <v>126</v>
      </c>
      <c r="BB42" t="s">
        <v>127</v>
      </c>
      <c r="BC42" t="s">
        <v>1019</v>
      </c>
      <c r="BD42" t="s">
        <v>1020</v>
      </c>
      <c r="BE42" t="s">
        <v>1021</v>
      </c>
      <c r="BF42" t="s">
        <v>1022</v>
      </c>
      <c r="BG42" t="s">
        <v>1023</v>
      </c>
      <c r="BH42" t="s">
        <v>1024</v>
      </c>
      <c r="BI42" t="s">
        <v>1025</v>
      </c>
      <c r="BJ42" t="s">
        <v>1026</v>
      </c>
      <c r="BK42" t="s">
        <v>1027</v>
      </c>
      <c r="BL42" t="s">
        <v>861</v>
      </c>
      <c r="BM42" t="s">
        <v>138</v>
      </c>
      <c r="BN42" t="s">
        <v>139</v>
      </c>
      <c r="BO42" t="s">
        <v>140</v>
      </c>
      <c r="BP42" t="s">
        <v>141</v>
      </c>
      <c r="BQ42" t="s">
        <v>142</v>
      </c>
      <c r="BR42" t="s">
        <v>140</v>
      </c>
      <c r="BS42" t="s">
        <v>143</v>
      </c>
      <c r="BT42" t="s">
        <v>144</v>
      </c>
      <c r="BU42" t="s">
        <v>145</v>
      </c>
      <c r="BV42" t="s">
        <v>124</v>
      </c>
      <c r="BW42" t="s">
        <v>91</v>
      </c>
      <c r="BX42" t="s">
        <v>146</v>
      </c>
      <c r="BY42" t="s">
        <v>147</v>
      </c>
      <c r="BZ42" t="s">
        <v>91</v>
      </c>
      <c r="CA42" t="s">
        <v>148</v>
      </c>
      <c r="CB42" t="s">
        <v>149</v>
      </c>
      <c r="CC42" t="s">
        <v>150</v>
      </c>
    </row>
    <row r="43" spans="1:81" x14ac:dyDescent="0.2">
      <c r="A43" t="s">
        <v>380</v>
      </c>
      <c r="B43" t="s">
        <v>1028</v>
      </c>
      <c r="C43" t="s">
        <v>94</v>
      </c>
      <c r="D43" t="s">
        <v>95</v>
      </c>
      <c r="E43" t="s">
        <v>96</v>
      </c>
      <c r="F43" t="s">
        <v>91</v>
      </c>
      <c r="G43" t="s">
        <v>1529</v>
      </c>
      <c r="H43">
        <v>6</v>
      </c>
      <c r="I43" t="s">
        <v>181</v>
      </c>
      <c r="J43">
        <f t="shared" si="9"/>
        <v>3.1560377777909994E-2</v>
      </c>
      <c r="K43">
        <f t="shared" si="10"/>
        <v>1.89952728</v>
      </c>
      <c r="L43">
        <f t="shared" si="11"/>
        <v>3.104457651872192E-2</v>
      </c>
      <c r="M43">
        <f t="shared" si="12"/>
        <v>0.29277068824544067</v>
      </c>
      <c r="N43" t="s">
        <v>1029</v>
      </c>
      <c r="O43" t="s">
        <v>1030</v>
      </c>
      <c r="P43">
        <f t="shared" si="13"/>
        <v>2.2024297934500323</v>
      </c>
      <c r="Q43">
        <f t="shared" si="14"/>
        <v>0.94069079345003237</v>
      </c>
      <c r="R43" t="s">
        <v>1031</v>
      </c>
      <c r="S43" t="s">
        <v>1032</v>
      </c>
      <c r="T43">
        <f t="shared" si="15"/>
        <v>21.703092170378717</v>
      </c>
      <c r="U43">
        <f t="shared" si="16"/>
        <v>0.4417875</v>
      </c>
      <c r="V43" t="s">
        <v>101</v>
      </c>
      <c r="W43" t="s">
        <v>1033</v>
      </c>
      <c r="X43" t="s">
        <v>1034</v>
      </c>
      <c r="Y43" t="s">
        <v>1035</v>
      </c>
      <c r="Z43" t="s">
        <v>1036</v>
      </c>
      <c r="AA43">
        <f t="shared" si="17"/>
        <v>18.98</v>
      </c>
      <c r="AB43" t="s">
        <v>1014</v>
      </c>
      <c r="AC43" t="s">
        <v>108</v>
      </c>
      <c r="AD43" t="s">
        <v>219</v>
      </c>
      <c r="AE43" t="s">
        <v>507</v>
      </c>
      <c r="AF43" t="s">
        <v>1037</v>
      </c>
      <c r="AG43" t="s">
        <v>1016</v>
      </c>
      <c r="AH43" t="s">
        <v>1038</v>
      </c>
      <c r="AI43" t="s">
        <v>94</v>
      </c>
      <c r="AJ43" t="s">
        <v>1039</v>
      </c>
      <c r="AK43" t="s">
        <v>92</v>
      </c>
      <c r="AL43" t="s">
        <v>114</v>
      </c>
      <c r="AM43" t="s">
        <v>115</v>
      </c>
      <c r="AN43" t="s">
        <v>874</v>
      </c>
      <c r="AO43" t="s">
        <v>551</v>
      </c>
      <c r="AP43" t="s">
        <v>681</v>
      </c>
      <c r="AQ43" t="s">
        <v>196</v>
      </c>
      <c r="AR43" t="s">
        <v>92</v>
      </c>
      <c r="AS43" t="s">
        <v>120</v>
      </c>
      <c r="AT43" t="s">
        <v>121</v>
      </c>
      <c r="AU43" t="s">
        <v>122</v>
      </c>
      <c r="AV43" t="s">
        <v>123</v>
      </c>
      <c r="AW43" t="s">
        <v>124</v>
      </c>
      <c r="AX43" t="s">
        <v>125</v>
      </c>
      <c r="AY43" t="s">
        <v>124</v>
      </c>
      <c r="AZ43" t="s">
        <v>124</v>
      </c>
      <c r="BA43" t="s">
        <v>126</v>
      </c>
      <c r="BB43" t="s">
        <v>127</v>
      </c>
      <c r="BC43" t="s">
        <v>1040</v>
      </c>
      <c r="BD43" t="s">
        <v>1041</v>
      </c>
      <c r="BE43" t="s">
        <v>1042</v>
      </c>
      <c r="BF43" t="s">
        <v>1043</v>
      </c>
      <c r="BG43" t="s">
        <v>1044</v>
      </c>
      <c r="BH43" t="s">
        <v>1045</v>
      </c>
      <c r="BI43" t="s">
        <v>1046</v>
      </c>
      <c r="BJ43" t="s">
        <v>1047</v>
      </c>
      <c r="BK43" t="s">
        <v>1048</v>
      </c>
      <c r="BL43" t="s">
        <v>451</v>
      </c>
      <c r="BM43" t="s">
        <v>138</v>
      </c>
      <c r="BN43" t="s">
        <v>139</v>
      </c>
      <c r="BO43" t="s">
        <v>140</v>
      </c>
      <c r="BP43" t="s">
        <v>141</v>
      </c>
      <c r="BQ43" t="s">
        <v>142</v>
      </c>
      <c r="BR43" t="s">
        <v>140</v>
      </c>
      <c r="BS43" t="s">
        <v>143</v>
      </c>
      <c r="BT43" t="s">
        <v>144</v>
      </c>
      <c r="BU43" t="s">
        <v>145</v>
      </c>
      <c r="BV43" t="s">
        <v>124</v>
      </c>
      <c r="BW43" t="s">
        <v>91</v>
      </c>
      <c r="BX43" t="s">
        <v>146</v>
      </c>
      <c r="BY43" t="s">
        <v>147</v>
      </c>
      <c r="BZ43" t="s">
        <v>91</v>
      </c>
      <c r="CA43" t="s">
        <v>148</v>
      </c>
      <c r="CB43" t="s">
        <v>149</v>
      </c>
      <c r="CC43" t="s">
        <v>150</v>
      </c>
    </row>
    <row r="44" spans="1:81" x14ac:dyDescent="0.2">
      <c r="A44" t="s">
        <v>401</v>
      </c>
      <c r="B44" t="s">
        <v>1049</v>
      </c>
      <c r="C44" t="s">
        <v>94</v>
      </c>
      <c r="D44" t="s">
        <v>95</v>
      </c>
      <c r="E44" t="s">
        <v>96</v>
      </c>
      <c r="F44" t="s">
        <v>91</v>
      </c>
      <c r="G44" t="s">
        <v>1529</v>
      </c>
      <c r="H44">
        <v>6</v>
      </c>
      <c r="I44" t="s">
        <v>1527</v>
      </c>
      <c r="J44">
        <f t="shared" si="9"/>
        <v>3.3924224902657597E-2</v>
      </c>
      <c r="K44">
        <f t="shared" si="10"/>
        <v>1.8940079999999999</v>
      </c>
      <c r="L44">
        <f t="shared" si="11"/>
        <v>3.3327288443802464E-2</v>
      </c>
      <c r="M44">
        <f t="shared" si="12"/>
        <v>0.318934893163413</v>
      </c>
      <c r="N44" t="s">
        <v>1050</v>
      </c>
      <c r="O44" t="s">
        <v>1051</v>
      </c>
      <c r="P44">
        <f t="shared" si="13"/>
        <v>2.2148316056578334</v>
      </c>
      <c r="Q44">
        <f t="shared" si="14"/>
        <v>0.95446960565783345</v>
      </c>
      <c r="R44" t="s">
        <v>1052</v>
      </c>
      <c r="S44" t="s">
        <v>1053</v>
      </c>
      <c r="T44">
        <f t="shared" si="15"/>
        <v>21.827452504758384</v>
      </c>
      <c r="U44">
        <f t="shared" si="16"/>
        <v>0.4417875</v>
      </c>
      <c r="V44" t="s">
        <v>101</v>
      </c>
      <c r="W44" t="s">
        <v>1054</v>
      </c>
      <c r="X44" t="s">
        <v>1034</v>
      </c>
      <c r="Y44" t="s">
        <v>740</v>
      </c>
      <c r="Z44" t="s">
        <v>634</v>
      </c>
      <c r="AA44">
        <f t="shared" si="17"/>
        <v>19.07</v>
      </c>
      <c r="AB44" t="s">
        <v>953</v>
      </c>
      <c r="AC44" t="s">
        <v>190</v>
      </c>
      <c r="AD44" t="s">
        <v>108</v>
      </c>
      <c r="AE44" t="s">
        <v>678</v>
      </c>
      <c r="AF44" t="s">
        <v>1055</v>
      </c>
      <c r="AG44" t="s">
        <v>1056</v>
      </c>
      <c r="AH44" t="s">
        <v>1038</v>
      </c>
      <c r="AI44" t="s">
        <v>94</v>
      </c>
      <c r="AJ44" t="s">
        <v>1039</v>
      </c>
      <c r="AK44" t="s">
        <v>92</v>
      </c>
      <c r="AL44" t="s">
        <v>166</v>
      </c>
      <c r="AM44" t="s">
        <v>166</v>
      </c>
      <c r="AN44" t="s">
        <v>1017</v>
      </c>
      <c r="AO44" t="s">
        <v>121</v>
      </c>
      <c r="AP44" t="s">
        <v>116</v>
      </c>
      <c r="AQ44" t="s">
        <v>196</v>
      </c>
      <c r="AR44" t="s">
        <v>92</v>
      </c>
      <c r="AS44" t="s">
        <v>120</v>
      </c>
      <c r="AT44" t="s">
        <v>121</v>
      </c>
      <c r="AU44" t="s">
        <v>122</v>
      </c>
      <c r="AV44" t="s">
        <v>123</v>
      </c>
      <c r="AW44" t="s">
        <v>124</v>
      </c>
      <c r="AX44" t="s">
        <v>125</v>
      </c>
      <c r="AY44" t="s">
        <v>124</v>
      </c>
      <c r="AZ44" t="s">
        <v>124</v>
      </c>
      <c r="BA44" t="s">
        <v>126</v>
      </c>
      <c r="BB44" t="s">
        <v>127</v>
      </c>
      <c r="BC44" t="s">
        <v>1057</v>
      </c>
      <c r="BD44" t="s">
        <v>1058</v>
      </c>
      <c r="BE44" t="s">
        <v>1059</v>
      </c>
      <c r="BF44" t="s">
        <v>1060</v>
      </c>
      <c r="BG44" t="s">
        <v>1061</v>
      </c>
      <c r="BH44" t="s">
        <v>1062</v>
      </c>
      <c r="BI44" t="s">
        <v>1063</v>
      </c>
      <c r="BJ44" t="s">
        <v>1064</v>
      </c>
      <c r="BK44" t="s">
        <v>1065</v>
      </c>
      <c r="BL44" t="s">
        <v>379</v>
      </c>
      <c r="BM44" t="s">
        <v>138</v>
      </c>
      <c r="BN44" t="s">
        <v>139</v>
      </c>
      <c r="BO44" t="s">
        <v>140</v>
      </c>
      <c r="BP44" t="s">
        <v>141</v>
      </c>
      <c r="BQ44" t="s">
        <v>142</v>
      </c>
      <c r="BR44" t="s">
        <v>140</v>
      </c>
      <c r="BS44" t="s">
        <v>143</v>
      </c>
      <c r="BT44" t="s">
        <v>144</v>
      </c>
      <c r="BU44" t="s">
        <v>145</v>
      </c>
      <c r="BV44" t="s">
        <v>124</v>
      </c>
      <c r="BW44" t="s">
        <v>91</v>
      </c>
      <c r="BX44" t="s">
        <v>146</v>
      </c>
      <c r="BY44" t="s">
        <v>147</v>
      </c>
      <c r="BZ44" t="s">
        <v>91</v>
      </c>
      <c r="CA44" t="s">
        <v>148</v>
      </c>
      <c r="CB44" t="s">
        <v>149</v>
      </c>
      <c r="CC44" t="s">
        <v>150</v>
      </c>
    </row>
    <row r="45" spans="1:81" x14ac:dyDescent="0.2">
      <c r="A45" t="s">
        <v>426</v>
      </c>
      <c r="B45" t="s">
        <v>1066</v>
      </c>
      <c r="C45" t="s">
        <v>94</v>
      </c>
      <c r="D45" t="s">
        <v>95</v>
      </c>
      <c r="E45" t="s">
        <v>96</v>
      </c>
      <c r="F45" t="s">
        <v>91</v>
      </c>
      <c r="G45" t="s">
        <v>1529</v>
      </c>
      <c r="H45">
        <v>7</v>
      </c>
      <c r="I45" t="s">
        <v>181</v>
      </c>
      <c r="J45">
        <f t="shared" si="9"/>
        <v>2.281715257551924E-2</v>
      </c>
      <c r="K45">
        <f t="shared" si="10"/>
        <v>1.89768888</v>
      </c>
      <c r="L45">
        <f t="shared" si="11"/>
        <v>2.2546066495692491E-2</v>
      </c>
      <c r="M45">
        <f t="shared" si="12"/>
        <v>0.27112988712015174</v>
      </c>
      <c r="N45" t="s">
        <v>428</v>
      </c>
      <c r="O45" t="s">
        <v>1067</v>
      </c>
      <c r="P45">
        <f t="shared" si="13"/>
        <v>2.4745388483383159</v>
      </c>
      <c r="Q45">
        <f t="shared" si="14"/>
        <v>1.1978298483383159</v>
      </c>
      <c r="R45" t="s">
        <v>1068</v>
      </c>
      <c r="S45" t="s">
        <v>1069</v>
      </c>
      <c r="T45">
        <f t="shared" si="15"/>
        <v>24.384497914252226</v>
      </c>
      <c r="U45">
        <f t="shared" si="16"/>
        <v>0.4417875</v>
      </c>
      <c r="V45" t="s">
        <v>101</v>
      </c>
      <c r="W45" t="s">
        <v>1070</v>
      </c>
      <c r="X45" t="s">
        <v>1071</v>
      </c>
      <c r="Y45" t="s">
        <v>1072</v>
      </c>
      <c r="Z45" t="s">
        <v>1073</v>
      </c>
      <c r="AA45">
        <f t="shared" si="17"/>
        <v>20.86</v>
      </c>
      <c r="AB45" t="s">
        <v>1014</v>
      </c>
      <c r="AC45" t="s">
        <v>161</v>
      </c>
      <c r="AD45" t="s">
        <v>461</v>
      </c>
      <c r="AE45" t="s">
        <v>595</v>
      </c>
      <c r="AF45" t="s">
        <v>1074</v>
      </c>
      <c r="AG45" t="s">
        <v>1075</v>
      </c>
      <c r="AH45" t="s">
        <v>1038</v>
      </c>
      <c r="AI45" t="s">
        <v>94</v>
      </c>
      <c r="AJ45" t="s">
        <v>1039</v>
      </c>
      <c r="AK45" t="s">
        <v>92</v>
      </c>
      <c r="AL45" t="s">
        <v>115</v>
      </c>
      <c r="AM45" t="s">
        <v>115</v>
      </c>
      <c r="AN45" t="s">
        <v>167</v>
      </c>
      <c r="AO45" t="s">
        <v>115</v>
      </c>
      <c r="AP45" t="s">
        <v>299</v>
      </c>
      <c r="AQ45" t="s">
        <v>167</v>
      </c>
      <c r="AR45" t="s">
        <v>92</v>
      </c>
      <c r="AS45" t="s">
        <v>120</v>
      </c>
      <c r="AT45" t="s">
        <v>121</v>
      </c>
      <c r="AU45" t="s">
        <v>122</v>
      </c>
      <c r="AV45" t="s">
        <v>123</v>
      </c>
      <c r="AW45" t="s">
        <v>124</v>
      </c>
      <c r="AX45" t="s">
        <v>125</v>
      </c>
      <c r="AY45" t="s">
        <v>124</v>
      </c>
      <c r="AZ45" t="s">
        <v>124</v>
      </c>
      <c r="BA45" t="s">
        <v>126</v>
      </c>
      <c r="BB45" t="s">
        <v>127</v>
      </c>
      <c r="BC45" t="s">
        <v>1076</v>
      </c>
      <c r="BD45" t="s">
        <v>1077</v>
      </c>
      <c r="BE45" t="s">
        <v>1078</v>
      </c>
      <c r="BF45" t="s">
        <v>1079</v>
      </c>
      <c r="BG45" t="s">
        <v>1080</v>
      </c>
      <c r="BH45" t="s">
        <v>1081</v>
      </c>
      <c r="BI45" t="s">
        <v>1082</v>
      </c>
      <c r="BJ45" t="s">
        <v>1083</v>
      </c>
      <c r="BK45" t="s">
        <v>1084</v>
      </c>
      <c r="BL45" t="s">
        <v>179</v>
      </c>
      <c r="BM45" t="s">
        <v>138</v>
      </c>
      <c r="BN45" t="s">
        <v>139</v>
      </c>
      <c r="BO45" t="s">
        <v>140</v>
      </c>
      <c r="BP45" t="s">
        <v>141</v>
      </c>
      <c r="BQ45" t="s">
        <v>142</v>
      </c>
      <c r="BR45" t="s">
        <v>140</v>
      </c>
      <c r="BS45" t="s">
        <v>143</v>
      </c>
      <c r="BT45" t="s">
        <v>144</v>
      </c>
      <c r="BU45" t="s">
        <v>145</v>
      </c>
      <c r="BV45" t="s">
        <v>124</v>
      </c>
      <c r="BW45" t="s">
        <v>91</v>
      </c>
      <c r="BX45" t="s">
        <v>146</v>
      </c>
      <c r="BY45" t="s">
        <v>147</v>
      </c>
      <c r="BZ45" t="s">
        <v>91</v>
      </c>
      <c r="CA45" t="s">
        <v>148</v>
      </c>
      <c r="CB45" t="s">
        <v>149</v>
      </c>
      <c r="CC45" t="s">
        <v>150</v>
      </c>
    </row>
    <row r="46" spans="1:81" x14ac:dyDescent="0.2">
      <c r="A46" t="s">
        <v>413</v>
      </c>
      <c r="B46" t="s">
        <v>1085</v>
      </c>
      <c r="C46" t="s">
        <v>94</v>
      </c>
      <c r="D46" t="s">
        <v>95</v>
      </c>
      <c r="E46" t="s">
        <v>96</v>
      </c>
      <c r="F46" t="s">
        <v>91</v>
      </c>
      <c r="G46" t="s">
        <v>1529</v>
      </c>
      <c r="H46">
        <v>7</v>
      </c>
      <c r="I46" t="s">
        <v>1527</v>
      </c>
      <c r="J46">
        <f t="shared" si="9"/>
        <v>2.5217994844599922E-2</v>
      </c>
      <c r="K46">
        <f t="shared" si="10"/>
        <v>1.89768888</v>
      </c>
      <c r="L46">
        <f t="shared" si="11"/>
        <v>2.4887273023225361E-2</v>
      </c>
      <c r="M46">
        <f t="shared" si="12"/>
        <v>0.32588074604454276</v>
      </c>
      <c r="N46" t="s">
        <v>1086</v>
      </c>
      <c r="O46" t="s">
        <v>1087</v>
      </c>
      <c r="P46">
        <f t="shared" si="13"/>
        <v>2.5862954636400244</v>
      </c>
      <c r="Q46">
        <f t="shared" si="14"/>
        <v>1.3033304636400245</v>
      </c>
      <c r="R46" t="s">
        <v>1088</v>
      </c>
      <c r="S46" t="s">
        <v>1089</v>
      </c>
      <c r="T46">
        <f t="shared" si="15"/>
        <v>25.488276965014531</v>
      </c>
      <c r="U46">
        <f t="shared" si="16"/>
        <v>0.4417875</v>
      </c>
      <c r="V46" t="s">
        <v>101</v>
      </c>
      <c r="W46" t="s">
        <v>1090</v>
      </c>
      <c r="X46" t="s">
        <v>1091</v>
      </c>
      <c r="Y46" t="s">
        <v>1092</v>
      </c>
      <c r="Z46" t="s">
        <v>1093</v>
      </c>
      <c r="AA46">
        <f t="shared" si="17"/>
        <v>21.58</v>
      </c>
      <c r="AB46" t="s">
        <v>953</v>
      </c>
      <c r="AC46" t="s">
        <v>161</v>
      </c>
      <c r="AD46" t="s">
        <v>461</v>
      </c>
      <c r="AE46" t="s">
        <v>595</v>
      </c>
      <c r="AF46" t="s">
        <v>1094</v>
      </c>
      <c r="AG46" t="s">
        <v>1095</v>
      </c>
      <c r="AH46" t="s">
        <v>1038</v>
      </c>
      <c r="AI46" t="s">
        <v>94</v>
      </c>
      <c r="AJ46" t="s">
        <v>1039</v>
      </c>
      <c r="AK46" t="s">
        <v>92</v>
      </c>
      <c r="AL46" t="s">
        <v>114</v>
      </c>
      <c r="AM46" t="s">
        <v>166</v>
      </c>
      <c r="AN46" t="s">
        <v>167</v>
      </c>
      <c r="AO46" t="s">
        <v>115</v>
      </c>
      <c r="AP46" t="s">
        <v>300</v>
      </c>
      <c r="AQ46" t="s">
        <v>167</v>
      </c>
      <c r="AR46" t="s">
        <v>92</v>
      </c>
      <c r="AS46" t="s">
        <v>120</v>
      </c>
      <c r="AT46" t="s">
        <v>121</v>
      </c>
      <c r="AU46" t="s">
        <v>122</v>
      </c>
      <c r="AV46" t="s">
        <v>123</v>
      </c>
      <c r="AW46" t="s">
        <v>124</v>
      </c>
      <c r="AX46" t="s">
        <v>125</v>
      </c>
      <c r="AY46" t="s">
        <v>124</v>
      </c>
      <c r="AZ46" t="s">
        <v>124</v>
      </c>
      <c r="BA46" t="s">
        <v>126</v>
      </c>
      <c r="BB46" t="s">
        <v>127</v>
      </c>
      <c r="BC46" t="s">
        <v>1096</v>
      </c>
      <c r="BD46" t="s">
        <v>1097</v>
      </c>
      <c r="BE46" t="s">
        <v>1098</v>
      </c>
      <c r="BF46" t="s">
        <v>1099</v>
      </c>
      <c r="BG46" t="s">
        <v>1100</v>
      </c>
      <c r="BH46" t="s">
        <v>1101</v>
      </c>
      <c r="BI46" t="s">
        <v>1102</v>
      </c>
      <c r="BJ46" t="s">
        <v>1103</v>
      </c>
      <c r="BK46" t="s">
        <v>1104</v>
      </c>
      <c r="BL46" t="s">
        <v>775</v>
      </c>
      <c r="BM46" t="s">
        <v>138</v>
      </c>
      <c r="BN46" t="s">
        <v>139</v>
      </c>
      <c r="BO46" t="s">
        <v>140</v>
      </c>
      <c r="BP46" t="s">
        <v>141</v>
      </c>
      <c r="BQ46" t="s">
        <v>142</v>
      </c>
      <c r="BR46" t="s">
        <v>140</v>
      </c>
      <c r="BS46" t="s">
        <v>143</v>
      </c>
      <c r="BT46" t="s">
        <v>144</v>
      </c>
      <c r="BU46" t="s">
        <v>145</v>
      </c>
      <c r="BV46" t="s">
        <v>124</v>
      </c>
      <c r="BW46" t="s">
        <v>91</v>
      </c>
      <c r="BX46" t="s">
        <v>146</v>
      </c>
      <c r="BY46" t="s">
        <v>147</v>
      </c>
      <c r="BZ46" t="s">
        <v>91</v>
      </c>
      <c r="CA46" t="s">
        <v>148</v>
      </c>
      <c r="CB46" t="s">
        <v>149</v>
      </c>
      <c r="CC46" t="s">
        <v>150</v>
      </c>
    </row>
    <row r="47" spans="1:81" x14ac:dyDescent="0.2">
      <c r="A47" t="s">
        <v>475</v>
      </c>
      <c r="B47" t="s">
        <v>1105</v>
      </c>
      <c r="C47" t="s">
        <v>94</v>
      </c>
      <c r="D47" t="s">
        <v>95</v>
      </c>
      <c r="E47" t="s">
        <v>96</v>
      </c>
      <c r="F47" t="s">
        <v>91</v>
      </c>
      <c r="G47" t="s">
        <v>1529</v>
      </c>
      <c r="H47">
        <v>8</v>
      </c>
      <c r="I47" t="s">
        <v>181</v>
      </c>
      <c r="J47">
        <f t="shared" si="9"/>
        <v>2.5898984212480464E-2</v>
      </c>
      <c r="K47">
        <f t="shared" si="10"/>
        <v>1.8940079999999999</v>
      </c>
      <c r="L47">
        <f t="shared" si="11"/>
        <v>2.5549614483241497E-2</v>
      </c>
      <c r="M47">
        <f t="shared" si="12"/>
        <v>0.30408068504072339</v>
      </c>
      <c r="N47" t="s">
        <v>1106</v>
      </c>
      <c r="O47" t="s">
        <v>1107</v>
      </c>
      <c r="P47">
        <f t="shared" si="13"/>
        <v>2.4578428632044393</v>
      </c>
      <c r="Q47">
        <f t="shared" si="14"/>
        <v>1.1854138632044393</v>
      </c>
      <c r="R47" t="s">
        <v>1108</v>
      </c>
      <c r="S47" t="s">
        <v>1109</v>
      </c>
      <c r="T47">
        <f t="shared" si="15"/>
        <v>24.22235994091297</v>
      </c>
      <c r="U47">
        <f t="shared" si="16"/>
        <v>0.4417875</v>
      </c>
      <c r="V47" t="s">
        <v>101</v>
      </c>
      <c r="W47" t="s">
        <v>1034</v>
      </c>
      <c r="X47" t="s">
        <v>1110</v>
      </c>
      <c r="Y47" t="s">
        <v>1111</v>
      </c>
      <c r="Z47" t="s">
        <v>1112</v>
      </c>
      <c r="AA47">
        <f t="shared" si="17"/>
        <v>20.75</v>
      </c>
      <c r="AB47" t="s">
        <v>953</v>
      </c>
      <c r="AC47" t="s">
        <v>190</v>
      </c>
      <c r="AD47" t="s">
        <v>107</v>
      </c>
      <c r="AE47" t="s">
        <v>678</v>
      </c>
      <c r="AF47" t="s">
        <v>1113</v>
      </c>
      <c r="AG47" t="s">
        <v>1095</v>
      </c>
      <c r="AH47" t="s">
        <v>1038</v>
      </c>
      <c r="AI47" t="s">
        <v>94</v>
      </c>
      <c r="AJ47" t="s">
        <v>1039</v>
      </c>
      <c r="AK47" t="s">
        <v>92</v>
      </c>
      <c r="AL47" t="s">
        <v>115</v>
      </c>
      <c r="AM47" t="s">
        <v>114</v>
      </c>
      <c r="AN47" t="s">
        <v>167</v>
      </c>
      <c r="AO47" t="s">
        <v>115</v>
      </c>
      <c r="AP47" t="s">
        <v>300</v>
      </c>
      <c r="AQ47" t="s">
        <v>167</v>
      </c>
      <c r="AR47" t="s">
        <v>92</v>
      </c>
      <c r="AS47" t="s">
        <v>120</v>
      </c>
      <c r="AT47" t="s">
        <v>121</v>
      </c>
      <c r="AU47" t="s">
        <v>122</v>
      </c>
      <c r="AV47" t="s">
        <v>123</v>
      </c>
      <c r="AW47" t="s">
        <v>124</v>
      </c>
      <c r="AX47" t="s">
        <v>125</v>
      </c>
      <c r="AY47" t="s">
        <v>124</v>
      </c>
      <c r="AZ47" t="s">
        <v>124</v>
      </c>
      <c r="BA47" t="s">
        <v>126</v>
      </c>
      <c r="BB47" t="s">
        <v>127</v>
      </c>
      <c r="BC47" t="s">
        <v>1114</v>
      </c>
      <c r="BD47" t="s">
        <v>1115</v>
      </c>
      <c r="BE47" t="s">
        <v>1116</v>
      </c>
      <c r="BF47" t="s">
        <v>1117</v>
      </c>
      <c r="BG47" t="s">
        <v>1118</v>
      </c>
      <c r="BH47" t="s">
        <v>1119</v>
      </c>
      <c r="BI47" t="s">
        <v>1120</v>
      </c>
      <c r="BJ47" t="s">
        <v>1121</v>
      </c>
      <c r="BK47" t="s">
        <v>1122</v>
      </c>
      <c r="BL47" t="s">
        <v>379</v>
      </c>
      <c r="BM47" t="s">
        <v>138</v>
      </c>
      <c r="BN47" t="s">
        <v>139</v>
      </c>
      <c r="BO47" t="s">
        <v>140</v>
      </c>
      <c r="BP47" t="s">
        <v>141</v>
      </c>
      <c r="BQ47" t="s">
        <v>142</v>
      </c>
      <c r="BR47" t="s">
        <v>140</v>
      </c>
      <c r="BS47" t="s">
        <v>143</v>
      </c>
      <c r="BT47" t="s">
        <v>144</v>
      </c>
      <c r="BU47" t="s">
        <v>145</v>
      </c>
      <c r="BV47" t="s">
        <v>124</v>
      </c>
      <c r="BW47" t="s">
        <v>91</v>
      </c>
      <c r="BX47" t="s">
        <v>146</v>
      </c>
      <c r="BY47" t="s">
        <v>147</v>
      </c>
      <c r="BZ47" t="s">
        <v>91</v>
      </c>
      <c r="CA47" t="s">
        <v>148</v>
      </c>
      <c r="CB47" t="s">
        <v>149</v>
      </c>
      <c r="CC47" t="s">
        <v>150</v>
      </c>
    </row>
    <row r="48" spans="1:81" x14ac:dyDescent="0.2">
      <c r="A48" t="s">
        <v>497</v>
      </c>
      <c r="B48" t="s">
        <v>1123</v>
      </c>
      <c r="C48" t="s">
        <v>94</v>
      </c>
      <c r="D48" t="s">
        <v>95</v>
      </c>
      <c r="E48" t="s">
        <v>96</v>
      </c>
      <c r="F48" t="s">
        <v>91</v>
      </c>
      <c r="G48" t="s">
        <v>1529</v>
      </c>
      <c r="H48">
        <v>8</v>
      </c>
      <c r="I48" t="s">
        <v>1527</v>
      </c>
      <c r="J48">
        <f t="shared" si="9"/>
        <v>2.7936247502224287E-2</v>
      </c>
      <c r="K48">
        <f t="shared" si="10"/>
        <v>1.8958491199999996</v>
      </c>
      <c r="L48">
        <f t="shared" si="11"/>
        <v>2.7530571308980952E-2</v>
      </c>
      <c r="M48">
        <f t="shared" si="12"/>
        <v>0.33338760943410845</v>
      </c>
      <c r="N48" t="s">
        <v>1124</v>
      </c>
      <c r="O48" t="s">
        <v>1125</v>
      </c>
      <c r="P48">
        <f t="shared" si="13"/>
        <v>2.4806346966168276</v>
      </c>
      <c r="Q48">
        <f t="shared" si="14"/>
        <v>1.2060866966168275</v>
      </c>
      <c r="R48" t="s">
        <v>1126</v>
      </c>
      <c r="S48" t="s">
        <v>1127</v>
      </c>
      <c r="T48">
        <f t="shared" si="15"/>
        <v>24.446976412898664</v>
      </c>
      <c r="U48">
        <f t="shared" si="16"/>
        <v>0.4417875</v>
      </c>
      <c r="V48" t="s">
        <v>101</v>
      </c>
      <c r="W48" t="s">
        <v>867</v>
      </c>
      <c r="X48" t="s">
        <v>1128</v>
      </c>
      <c r="Y48" t="s">
        <v>1129</v>
      </c>
      <c r="Z48" t="s">
        <v>1130</v>
      </c>
      <c r="AA48">
        <f t="shared" si="17"/>
        <v>20.9</v>
      </c>
      <c r="AB48" t="s">
        <v>953</v>
      </c>
      <c r="AC48" t="s">
        <v>271</v>
      </c>
      <c r="AD48" t="s">
        <v>190</v>
      </c>
      <c r="AE48" t="s">
        <v>109</v>
      </c>
      <c r="AF48" t="s">
        <v>1131</v>
      </c>
      <c r="AG48" t="s">
        <v>1132</v>
      </c>
      <c r="AH48" t="s">
        <v>1038</v>
      </c>
      <c r="AI48" t="s">
        <v>94</v>
      </c>
      <c r="AJ48" t="s">
        <v>1039</v>
      </c>
      <c r="AK48" t="s">
        <v>92</v>
      </c>
      <c r="AL48" t="s">
        <v>121</v>
      </c>
      <c r="AM48" t="s">
        <v>166</v>
      </c>
      <c r="AN48" t="s">
        <v>115</v>
      </c>
      <c r="AO48" t="s">
        <v>300</v>
      </c>
      <c r="AP48" t="s">
        <v>551</v>
      </c>
      <c r="AQ48" t="s">
        <v>935</v>
      </c>
      <c r="AR48" t="s">
        <v>92</v>
      </c>
      <c r="AS48" t="s">
        <v>120</v>
      </c>
      <c r="AT48" t="s">
        <v>121</v>
      </c>
      <c r="AU48" t="s">
        <v>122</v>
      </c>
      <c r="AV48" t="s">
        <v>123</v>
      </c>
      <c r="AW48" t="s">
        <v>124</v>
      </c>
      <c r="AX48" t="s">
        <v>125</v>
      </c>
      <c r="AY48" t="s">
        <v>124</v>
      </c>
      <c r="AZ48" t="s">
        <v>124</v>
      </c>
      <c r="BA48" t="s">
        <v>126</v>
      </c>
      <c r="BB48" t="s">
        <v>127</v>
      </c>
      <c r="BC48" t="s">
        <v>1133</v>
      </c>
      <c r="BD48" t="s">
        <v>1134</v>
      </c>
      <c r="BE48" t="s">
        <v>1135</v>
      </c>
      <c r="BF48" t="s">
        <v>1136</v>
      </c>
      <c r="BG48" t="s">
        <v>1137</v>
      </c>
      <c r="BH48" t="s">
        <v>1138</v>
      </c>
      <c r="BI48" t="s">
        <v>1139</v>
      </c>
      <c r="BJ48" t="s">
        <v>1140</v>
      </c>
      <c r="BK48" t="s">
        <v>1141</v>
      </c>
      <c r="BL48" t="s">
        <v>179</v>
      </c>
      <c r="BM48" t="s">
        <v>138</v>
      </c>
      <c r="BN48" t="s">
        <v>139</v>
      </c>
      <c r="BO48" t="s">
        <v>140</v>
      </c>
      <c r="BP48" t="s">
        <v>141</v>
      </c>
      <c r="BQ48" t="s">
        <v>142</v>
      </c>
      <c r="BR48" t="s">
        <v>140</v>
      </c>
      <c r="BS48" t="s">
        <v>143</v>
      </c>
      <c r="BT48" t="s">
        <v>144</v>
      </c>
      <c r="BU48" t="s">
        <v>145</v>
      </c>
      <c r="BV48" t="s">
        <v>124</v>
      </c>
      <c r="BW48" t="s">
        <v>91</v>
      </c>
      <c r="BX48" t="s">
        <v>146</v>
      </c>
      <c r="BY48" t="s">
        <v>147</v>
      </c>
      <c r="BZ48" t="s">
        <v>91</v>
      </c>
      <c r="CA48" t="s">
        <v>148</v>
      </c>
      <c r="CB48" t="s">
        <v>149</v>
      </c>
      <c r="CC48" t="s">
        <v>150</v>
      </c>
    </row>
    <row r="49" spans="1:81" x14ac:dyDescent="0.2">
      <c r="A49" t="s">
        <v>519</v>
      </c>
      <c r="B49" t="s">
        <v>1142</v>
      </c>
      <c r="C49" t="s">
        <v>94</v>
      </c>
      <c r="D49" t="s">
        <v>95</v>
      </c>
      <c r="E49" t="s">
        <v>96</v>
      </c>
      <c r="F49" t="s">
        <v>91</v>
      </c>
      <c r="G49" t="s">
        <v>1529</v>
      </c>
      <c r="H49">
        <v>10</v>
      </c>
      <c r="I49" t="s">
        <v>181</v>
      </c>
      <c r="J49">
        <f t="shared" si="9"/>
        <v>1.652619904050371E-2</v>
      </c>
      <c r="K49">
        <f t="shared" si="10"/>
        <v>1.9013643199999999</v>
      </c>
      <c r="L49">
        <f t="shared" si="11"/>
        <v>1.6383795054449812E-2</v>
      </c>
      <c r="M49">
        <f t="shared" si="12"/>
        <v>0.28747492105125982</v>
      </c>
      <c r="N49" t="s">
        <v>1143</v>
      </c>
      <c r="O49" t="s">
        <v>1144</v>
      </c>
      <c r="P49">
        <f t="shared" si="13"/>
        <v>3.0384254933344725</v>
      </c>
      <c r="Q49">
        <f t="shared" si="14"/>
        <v>1.7424344933344726</v>
      </c>
      <c r="R49" t="s">
        <v>1145</v>
      </c>
      <c r="S49" t="s">
        <v>1146</v>
      </c>
      <c r="T49">
        <f t="shared" si="15"/>
        <v>29.944077001423796</v>
      </c>
      <c r="U49">
        <f t="shared" si="16"/>
        <v>0.4417875</v>
      </c>
      <c r="V49" t="s">
        <v>101</v>
      </c>
      <c r="W49" t="s">
        <v>931</v>
      </c>
      <c r="X49" t="s">
        <v>1147</v>
      </c>
      <c r="Y49" t="s">
        <v>1148</v>
      </c>
      <c r="Z49" t="s">
        <v>1149</v>
      </c>
      <c r="AA49">
        <f t="shared" si="17"/>
        <v>24.24</v>
      </c>
      <c r="AB49" t="s">
        <v>953</v>
      </c>
      <c r="AC49" t="s">
        <v>107</v>
      </c>
      <c r="AD49" t="s">
        <v>246</v>
      </c>
      <c r="AE49" t="s">
        <v>163</v>
      </c>
      <c r="AF49" t="s">
        <v>1150</v>
      </c>
      <c r="AG49" t="s">
        <v>1151</v>
      </c>
      <c r="AH49" t="s">
        <v>1038</v>
      </c>
      <c r="AI49" t="s">
        <v>94</v>
      </c>
      <c r="AJ49" t="s">
        <v>1039</v>
      </c>
      <c r="AK49" t="s">
        <v>92</v>
      </c>
      <c r="AL49" t="s">
        <v>166</v>
      </c>
      <c r="AM49" t="s">
        <v>114</v>
      </c>
      <c r="AN49" t="s">
        <v>116</v>
      </c>
      <c r="AO49" t="s">
        <v>116</v>
      </c>
      <c r="AP49" t="s">
        <v>299</v>
      </c>
      <c r="AQ49" t="s">
        <v>300</v>
      </c>
      <c r="AR49" t="s">
        <v>92</v>
      </c>
      <c r="AS49" t="s">
        <v>120</v>
      </c>
      <c r="AT49" t="s">
        <v>121</v>
      </c>
      <c r="AU49" t="s">
        <v>122</v>
      </c>
      <c r="AV49" t="s">
        <v>123</v>
      </c>
      <c r="AW49" t="s">
        <v>124</v>
      </c>
      <c r="AX49" t="s">
        <v>125</v>
      </c>
      <c r="AY49" t="s">
        <v>124</v>
      </c>
      <c r="AZ49" t="s">
        <v>124</v>
      </c>
      <c r="BA49" t="s">
        <v>126</v>
      </c>
      <c r="BB49" t="s">
        <v>127</v>
      </c>
      <c r="BC49" t="s">
        <v>1152</v>
      </c>
      <c r="BD49" t="s">
        <v>1153</v>
      </c>
      <c r="BE49" t="s">
        <v>1154</v>
      </c>
      <c r="BF49" t="s">
        <v>1155</v>
      </c>
      <c r="BG49" t="s">
        <v>1156</v>
      </c>
      <c r="BH49" t="s">
        <v>1157</v>
      </c>
      <c r="BI49" t="s">
        <v>1158</v>
      </c>
      <c r="BJ49" t="s">
        <v>1159</v>
      </c>
      <c r="BK49" t="s">
        <v>1160</v>
      </c>
      <c r="BL49" t="s">
        <v>965</v>
      </c>
      <c r="BM49" t="s">
        <v>138</v>
      </c>
      <c r="BN49" t="s">
        <v>139</v>
      </c>
      <c r="BO49" t="s">
        <v>140</v>
      </c>
      <c r="BP49" t="s">
        <v>141</v>
      </c>
      <c r="BQ49" t="s">
        <v>142</v>
      </c>
      <c r="BR49" t="s">
        <v>140</v>
      </c>
      <c r="BS49" t="s">
        <v>143</v>
      </c>
      <c r="BT49" t="s">
        <v>144</v>
      </c>
      <c r="BU49" t="s">
        <v>145</v>
      </c>
      <c r="BV49" t="s">
        <v>124</v>
      </c>
      <c r="BW49" t="s">
        <v>91</v>
      </c>
      <c r="BX49" t="s">
        <v>146</v>
      </c>
      <c r="BY49" t="s">
        <v>147</v>
      </c>
      <c r="BZ49" t="s">
        <v>91</v>
      </c>
      <c r="CA49" t="s">
        <v>148</v>
      </c>
      <c r="CB49" t="s">
        <v>149</v>
      </c>
      <c r="CC49" t="s">
        <v>150</v>
      </c>
    </row>
    <row r="50" spans="1:81" x14ac:dyDescent="0.2">
      <c r="A50" t="s">
        <v>541</v>
      </c>
      <c r="B50" t="s">
        <v>1161</v>
      </c>
      <c r="C50" t="s">
        <v>94</v>
      </c>
      <c r="D50" t="s">
        <v>95</v>
      </c>
      <c r="E50" t="s">
        <v>96</v>
      </c>
      <c r="F50" t="s">
        <v>91</v>
      </c>
      <c r="G50" t="s">
        <v>1529</v>
      </c>
      <c r="H50">
        <v>10</v>
      </c>
      <c r="I50" t="s">
        <v>1527</v>
      </c>
      <c r="J50">
        <f t="shared" si="9"/>
        <v>2.9060165355465756E-2</v>
      </c>
      <c r="K50">
        <f t="shared" si="10"/>
        <v>1.8940079999999999</v>
      </c>
      <c r="L50">
        <f t="shared" si="11"/>
        <v>2.862102688616926E-2</v>
      </c>
      <c r="M50">
        <f t="shared" si="12"/>
        <v>0.37630692772422714</v>
      </c>
      <c r="N50" t="s">
        <v>1162</v>
      </c>
      <c r="O50" t="s">
        <v>1163</v>
      </c>
      <c r="P50">
        <f t="shared" si="13"/>
        <v>2.5894618753487859</v>
      </c>
      <c r="Q50">
        <f t="shared" si="14"/>
        <v>1.3084468753487859</v>
      </c>
      <c r="R50" t="s">
        <v>1164</v>
      </c>
      <c r="S50" t="s">
        <v>1165</v>
      </c>
      <c r="T50">
        <f t="shared" si="15"/>
        <v>25.524513310485812</v>
      </c>
      <c r="U50">
        <f t="shared" si="16"/>
        <v>0.4417875</v>
      </c>
      <c r="V50" t="s">
        <v>101</v>
      </c>
      <c r="W50" t="s">
        <v>1166</v>
      </c>
      <c r="X50" t="s">
        <v>1167</v>
      </c>
      <c r="Y50" t="s">
        <v>1111</v>
      </c>
      <c r="Z50" t="s">
        <v>1168</v>
      </c>
      <c r="AA50">
        <f t="shared" si="17"/>
        <v>21.6</v>
      </c>
      <c r="AB50" t="s">
        <v>915</v>
      </c>
      <c r="AC50" t="s">
        <v>190</v>
      </c>
      <c r="AD50" t="s">
        <v>219</v>
      </c>
      <c r="AE50" t="s">
        <v>247</v>
      </c>
      <c r="AF50" t="s">
        <v>1169</v>
      </c>
      <c r="AG50" t="s">
        <v>1170</v>
      </c>
      <c r="AH50" t="s">
        <v>1038</v>
      </c>
      <c r="AI50" t="s">
        <v>94</v>
      </c>
      <c r="AJ50" t="s">
        <v>1039</v>
      </c>
      <c r="AK50" t="s">
        <v>92</v>
      </c>
      <c r="AL50" t="s">
        <v>166</v>
      </c>
      <c r="AM50" t="s">
        <v>166</v>
      </c>
      <c r="AN50" t="s">
        <v>116</v>
      </c>
      <c r="AO50" t="s">
        <v>116</v>
      </c>
      <c r="AP50" t="s">
        <v>551</v>
      </c>
      <c r="AQ50" t="s">
        <v>1171</v>
      </c>
      <c r="AR50" t="s">
        <v>92</v>
      </c>
      <c r="AS50" t="s">
        <v>120</v>
      </c>
      <c r="AT50" t="s">
        <v>121</v>
      </c>
      <c r="AU50" t="s">
        <v>122</v>
      </c>
      <c r="AV50" t="s">
        <v>123</v>
      </c>
      <c r="AW50" t="s">
        <v>124</v>
      </c>
      <c r="AX50" t="s">
        <v>125</v>
      </c>
      <c r="AY50" t="s">
        <v>124</v>
      </c>
      <c r="AZ50" t="s">
        <v>124</v>
      </c>
      <c r="BA50" t="s">
        <v>126</v>
      </c>
      <c r="BB50" t="s">
        <v>127</v>
      </c>
      <c r="BC50" t="s">
        <v>1172</v>
      </c>
      <c r="BD50" t="s">
        <v>1173</v>
      </c>
      <c r="BE50" t="s">
        <v>1174</v>
      </c>
      <c r="BF50" t="s">
        <v>1175</v>
      </c>
      <c r="BG50" t="s">
        <v>1176</v>
      </c>
      <c r="BH50" t="s">
        <v>1177</v>
      </c>
      <c r="BI50" t="s">
        <v>1178</v>
      </c>
      <c r="BJ50" t="s">
        <v>1179</v>
      </c>
      <c r="BK50" t="s">
        <v>1180</v>
      </c>
      <c r="BL50" t="s">
        <v>861</v>
      </c>
      <c r="BM50" t="s">
        <v>138</v>
      </c>
      <c r="BN50" t="s">
        <v>139</v>
      </c>
      <c r="BO50" t="s">
        <v>140</v>
      </c>
      <c r="BP50" t="s">
        <v>141</v>
      </c>
      <c r="BQ50" t="s">
        <v>142</v>
      </c>
      <c r="BR50" t="s">
        <v>140</v>
      </c>
      <c r="BS50" t="s">
        <v>143</v>
      </c>
      <c r="BT50" t="s">
        <v>144</v>
      </c>
      <c r="BU50" t="s">
        <v>145</v>
      </c>
      <c r="BV50" t="s">
        <v>124</v>
      </c>
      <c r="BW50" t="s">
        <v>91</v>
      </c>
      <c r="BX50" t="s">
        <v>146</v>
      </c>
      <c r="BY50" t="s">
        <v>147</v>
      </c>
      <c r="BZ50" t="s">
        <v>91</v>
      </c>
      <c r="CA50" t="s">
        <v>148</v>
      </c>
      <c r="CB50" t="s">
        <v>149</v>
      </c>
      <c r="CC50" t="s">
        <v>150</v>
      </c>
    </row>
    <row r="51" spans="1:81" x14ac:dyDescent="0.2">
      <c r="A51" t="s">
        <v>562</v>
      </c>
      <c r="B51" t="s">
        <v>1181</v>
      </c>
      <c r="C51" t="s">
        <v>94</v>
      </c>
      <c r="D51" t="s">
        <v>95</v>
      </c>
      <c r="E51" t="s">
        <v>96</v>
      </c>
      <c r="F51" t="s">
        <v>91</v>
      </c>
      <c r="G51" t="s">
        <v>1529</v>
      </c>
      <c r="H51">
        <v>9</v>
      </c>
      <c r="I51" t="s">
        <v>181</v>
      </c>
      <c r="J51">
        <f t="shared" si="9"/>
        <v>8.8330889304131077E-2</v>
      </c>
      <c r="K51">
        <f t="shared" si="10"/>
        <v>1.9013643199999999</v>
      </c>
      <c r="L51">
        <f t="shared" si="11"/>
        <v>8.4409511814365984E-2</v>
      </c>
      <c r="M51">
        <f t="shared" si="12"/>
        <v>1.1056361599107618</v>
      </c>
      <c r="N51" t="s">
        <v>1182</v>
      </c>
      <c r="O51" t="s">
        <v>1183</v>
      </c>
      <c r="P51">
        <f t="shared" si="13"/>
        <v>2.6117219460775352</v>
      </c>
      <c r="Q51">
        <f t="shared" si="14"/>
        <v>1.3028439460775352</v>
      </c>
      <c r="R51" t="s">
        <v>1184</v>
      </c>
      <c r="S51" t="s">
        <v>1185</v>
      </c>
      <c r="T51">
        <f t="shared" si="15"/>
        <v>25.749008637262495</v>
      </c>
      <c r="U51">
        <f t="shared" si="16"/>
        <v>0.4417875</v>
      </c>
      <c r="V51" t="s">
        <v>101</v>
      </c>
      <c r="W51" t="s">
        <v>1186</v>
      </c>
      <c r="X51" t="s">
        <v>1187</v>
      </c>
      <c r="Y51" t="s">
        <v>1188</v>
      </c>
      <c r="Z51" t="s">
        <v>1189</v>
      </c>
      <c r="AA51">
        <f t="shared" si="17"/>
        <v>21.74</v>
      </c>
      <c r="AB51" t="s">
        <v>343</v>
      </c>
      <c r="AC51" t="s">
        <v>107</v>
      </c>
      <c r="AD51" t="s">
        <v>219</v>
      </c>
      <c r="AE51" t="s">
        <v>412</v>
      </c>
      <c r="AF51" t="s">
        <v>1190</v>
      </c>
      <c r="AG51" t="s">
        <v>1170</v>
      </c>
      <c r="AH51" t="s">
        <v>1191</v>
      </c>
      <c r="AI51" t="s">
        <v>94</v>
      </c>
      <c r="AJ51" t="s">
        <v>1192</v>
      </c>
      <c r="AK51" t="s">
        <v>1193</v>
      </c>
      <c r="AL51" t="s">
        <v>115</v>
      </c>
      <c r="AM51" t="s">
        <v>114</v>
      </c>
      <c r="AN51" t="s">
        <v>121</v>
      </c>
      <c r="AO51" t="s">
        <v>121</v>
      </c>
      <c r="AP51" t="s">
        <v>874</v>
      </c>
      <c r="AQ51" t="s">
        <v>415</v>
      </c>
      <c r="AR51" t="s">
        <v>92</v>
      </c>
      <c r="AS51" t="s">
        <v>120</v>
      </c>
      <c r="AT51" t="s">
        <v>121</v>
      </c>
      <c r="AU51" t="s">
        <v>122</v>
      </c>
      <c r="AV51" t="s">
        <v>123</v>
      </c>
      <c r="AW51" t="s">
        <v>124</v>
      </c>
      <c r="AX51" t="s">
        <v>125</v>
      </c>
      <c r="AY51" t="s">
        <v>124</v>
      </c>
      <c r="AZ51" t="s">
        <v>124</v>
      </c>
      <c r="BA51" t="s">
        <v>126</v>
      </c>
      <c r="BB51" t="s">
        <v>127</v>
      </c>
      <c r="BC51" t="s">
        <v>1194</v>
      </c>
      <c r="BD51" t="s">
        <v>1195</v>
      </c>
      <c r="BE51" t="s">
        <v>1196</v>
      </c>
      <c r="BF51" t="s">
        <v>1197</v>
      </c>
      <c r="BG51" t="s">
        <v>1198</v>
      </c>
      <c r="BH51" t="s">
        <v>1199</v>
      </c>
      <c r="BI51" t="s">
        <v>1200</v>
      </c>
      <c r="BJ51" t="s">
        <v>1201</v>
      </c>
      <c r="BK51" t="s">
        <v>1202</v>
      </c>
      <c r="BL51" t="s">
        <v>207</v>
      </c>
      <c r="BM51" t="s">
        <v>138</v>
      </c>
      <c r="BN51" t="s">
        <v>139</v>
      </c>
      <c r="BO51" t="s">
        <v>140</v>
      </c>
      <c r="BP51" t="s">
        <v>141</v>
      </c>
      <c r="BQ51" t="s">
        <v>142</v>
      </c>
      <c r="BR51" t="s">
        <v>140</v>
      </c>
      <c r="BS51" t="s">
        <v>143</v>
      </c>
      <c r="BT51" t="s">
        <v>144</v>
      </c>
      <c r="BU51" t="s">
        <v>145</v>
      </c>
      <c r="BV51" t="s">
        <v>124</v>
      </c>
      <c r="BW51" t="s">
        <v>91</v>
      </c>
      <c r="BX51" t="s">
        <v>146</v>
      </c>
      <c r="BY51" t="s">
        <v>147</v>
      </c>
      <c r="BZ51" t="s">
        <v>91</v>
      </c>
      <c r="CA51" t="s">
        <v>148</v>
      </c>
      <c r="CB51" t="s">
        <v>149</v>
      </c>
      <c r="CC51" t="s">
        <v>150</v>
      </c>
    </row>
    <row r="52" spans="1:81" x14ac:dyDescent="0.2">
      <c r="A52" t="s">
        <v>585</v>
      </c>
      <c r="B52" t="s">
        <v>1203</v>
      </c>
      <c r="C52" t="s">
        <v>94</v>
      </c>
      <c r="D52" t="s">
        <v>95</v>
      </c>
      <c r="E52" t="s">
        <v>96</v>
      </c>
      <c r="F52" t="s">
        <v>91</v>
      </c>
      <c r="G52" t="s">
        <v>1529</v>
      </c>
      <c r="H52">
        <v>9</v>
      </c>
      <c r="I52" t="s">
        <v>1527</v>
      </c>
      <c r="J52">
        <f t="shared" si="9"/>
        <v>0.12130052852357583</v>
      </c>
      <c r="K52">
        <f t="shared" si="10"/>
        <v>1.9032</v>
      </c>
      <c r="L52">
        <f t="shared" si="11"/>
        <v>0.11403265281161969</v>
      </c>
      <c r="M52">
        <f t="shared" si="12"/>
        <v>1.4771889817591248</v>
      </c>
      <c r="N52" t="s">
        <v>1204</v>
      </c>
      <c r="O52" t="s">
        <v>1205</v>
      </c>
      <c r="P52">
        <f t="shared" si="13"/>
        <v>2.621313140324693</v>
      </c>
      <c r="Q52">
        <f t="shared" si="14"/>
        <v>1.288481140324693</v>
      </c>
      <c r="R52" t="s">
        <v>1206</v>
      </c>
      <c r="S52" t="s">
        <v>1207</v>
      </c>
      <c r="T52">
        <f t="shared" si="15"/>
        <v>25.841020705093584</v>
      </c>
      <c r="U52">
        <f t="shared" si="16"/>
        <v>0.4417875</v>
      </c>
      <c r="V52" t="s">
        <v>101</v>
      </c>
      <c r="W52" t="s">
        <v>1208</v>
      </c>
      <c r="X52" t="s">
        <v>1209</v>
      </c>
      <c r="Y52" t="s">
        <v>1210</v>
      </c>
      <c r="Z52" t="s">
        <v>1211</v>
      </c>
      <c r="AA52">
        <f t="shared" si="17"/>
        <v>21.8</v>
      </c>
      <c r="AB52" t="s">
        <v>245</v>
      </c>
      <c r="AC52" t="s">
        <v>219</v>
      </c>
      <c r="AD52" t="s">
        <v>271</v>
      </c>
      <c r="AE52" t="s">
        <v>272</v>
      </c>
      <c r="AF52" t="s">
        <v>1212</v>
      </c>
      <c r="AG52" t="s">
        <v>1213</v>
      </c>
      <c r="AH52" t="s">
        <v>1191</v>
      </c>
      <c r="AI52" t="s">
        <v>94</v>
      </c>
      <c r="AJ52" t="s">
        <v>1192</v>
      </c>
      <c r="AK52" t="s">
        <v>1193</v>
      </c>
      <c r="AL52" t="s">
        <v>115</v>
      </c>
      <c r="AM52" t="s">
        <v>114</v>
      </c>
      <c r="AN52" t="s">
        <v>300</v>
      </c>
      <c r="AO52" t="s">
        <v>551</v>
      </c>
      <c r="AP52" t="s">
        <v>300</v>
      </c>
      <c r="AQ52" t="s">
        <v>223</v>
      </c>
      <c r="AR52" t="s">
        <v>92</v>
      </c>
      <c r="AS52" t="s">
        <v>120</v>
      </c>
      <c r="AT52" t="s">
        <v>121</v>
      </c>
      <c r="AU52" t="s">
        <v>122</v>
      </c>
      <c r="AV52" t="s">
        <v>123</v>
      </c>
      <c r="AW52" t="s">
        <v>124</v>
      </c>
      <c r="AX52" t="s">
        <v>125</v>
      </c>
      <c r="AY52" t="s">
        <v>124</v>
      </c>
      <c r="AZ52" t="s">
        <v>124</v>
      </c>
      <c r="BA52" t="s">
        <v>126</v>
      </c>
      <c r="BB52" t="s">
        <v>127</v>
      </c>
      <c r="BC52" t="s">
        <v>1214</v>
      </c>
      <c r="BD52" t="s">
        <v>1215</v>
      </c>
      <c r="BE52" t="s">
        <v>1216</v>
      </c>
      <c r="BF52" t="s">
        <v>1217</v>
      </c>
      <c r="BG52" t="s">
        <v>1218</v>
      </c>
      <c r="BH52" t="s">
        <v>1219</v>
      </c>
      <c r="BI52" t="s">
        <v>1220</v>
      </c>
      <c r="BJ52" t="s">
        <v>1221</v>
      </c>
      <c r="BK52" t="s">
        <v>1222</v>
      </c>
      <c r="BL52" t="s">
        <v>179</v>
      </c>
      <c r="BM52" t="s">
        <v>138</v>
      </c>
      <c r="BN52" t="s">
        <v>139</v>
      </c>
      <c r="BO52" t="s">
        <v>140</v>
      </c>
      <c r="BP52" t="s">
        <v>141</v>
      </c>
      <c r="BQ52" t="s">
        <v>142</v>
      </c>
      <c r="BR52" t="s">
        <v>140</v>
      </c>
      <c r="BS52" t="s">
        <v>143</v>
      </c>
      <c r="BT52" t="s">
        <v>144</v>
      </c>
      <c r="BU52" t="s">
        <v>145</v>
      </c>
      <c r="BV52" t="s">
        <v>124</v>
      </c>
      <c r="BW52" t="s">
        <v>91</v>
      </c>
      <c r="BX52" t="s">
        <v>146</v>
      </c>
      <c r="BY52" t="s">
        <v>147</v>
      </c>
      <c r="BZ52" t="s">
        <v>91</v>
      </c>
      <c r="CA52" t="s">
        <v>148</v>
      </c>
      <c r="CB52" t="s">
        <v>149</v>
      </c>
      <c r="CC52" t="s">
        <v>150</v>
      </c>
    </row>
    <row r="53" spans="1:81" x14ac:dyDescent="0.2">
      <c r="A53" t="s">
        <v>607</v>
      </c>
      <c r="B53" t="s">
        <v>1223</v>
      </c>
      <c r="C53" t="s">
        <v>94</v>
      </c>
      <c r="D53" t="s">
        <v>95</v>
      </c>
      <c r="E53" t="s">
        <v>96</v>
      </c>
      <c r="F53" t="s">
        <v>91</v>
      </c>
      <c r="G53" t="s">
        <v>1529</v>
      </c>
      <c r="H53">
        <v>12</v>
      </c>
      <c r="I53" t="s">
        <v>181</v>
      </c>
      <c r="J53">
        <f t="shared" si="9"/>
        <v>7.6495294386488027E-2</v>
      </c>
      <c r="K53">
        <f t="shared" si="10"/>
        <v>1.89032168</v>
      </c>
      <c r="L53">
        <f t="shared" si="11"/>
        <v>7.3520167498994732E-2</v>
      </c>
      <c r="M53">
        <f t="shared" si="12"/>
        <v>1.0428178148087468</v>
      </c>
      <c r="N53" t="s">
        <v>1224</v>
      </c>
      <c r="O53" t="s">
        <v>1225</v>
      </c>
      <c r="P53">
        <f t="shared" si="13"/>
        <v>2.7073833987485272</v>
      </c>
      <c r="Q53">
        <f t="shared" si="14"/>
        <v>1.4105573987485271</v>
      </c>
      <c r="R53" t="s">
        <v>1226</v>
      </c>
      <c r="S53" t="s">
        <v>1227</v>
      </c>
      <c r="T53">
        <f t="shared" si="15"/>
        <v>26.686874309990412</v>
      </c>
      <c r="U53">
        <f t="shared" si="16"/>
        <v>0.4417875</v>
      </c>
      <c r="V53" t="s">
        <v>101</v>
      </c>
      <c r="W53" t="s">
        <v>1228</v>
      </c>
      <c r="X53" t="s">
        <v>1229</v>
      </c>
      <c r="Y53" t="s">
        <v>1230</v>
      </c>
      <c r="Z53" t="s">
        <v>1231</v>
      </c>
      <c r="AA53">
        <f t="shared" si="17"/>
        <v>22.33</v>
      </c>
      <c r="AB53" t="s">
        <v>915</v>
      </c>
      <c r="AC53" t="s">
        <v>295</v>
      </c>
      <c r="AD53" t="s">
        <v>161</v>
      </c>
      <c r="AE53" t="s">
        <v>595</v>
      </c>
      <c r="AF53" t="s">
        <v>1232</v>
      </c>
      <c r="AG53" t="s">
        <v>1213</v>
      </c>
      <c r="AH53" t="s">
        <v>1191</v>
      </c>
      <c r="AI53" t="s">
        <v>94</v>
      </c>
      <c r="AJ53" t="s">
        <v>1192</v>
      </c>
      <c r="AK53" t="s">
        <v>1193</v>
      </c>
      <c r="AL53" t="s">
        <v>115</v>
      </c>
      <c r="AM53" t="s">
        <v>166</v>
      </c>
      <c r="AN53" t="s">
        <v>299</v>
      </c>
      <c r="AO53" t="s">
        <v>300</v>
      </c>
      <c r="AP53" t="s">
        <v>299</v>
      </c>
      <c r="AQ53" t="s">
        <v>115</v>
      </c>
      <c r="AR53" t="s">
        <v>92</v>
      </c>
      <c r="AS53" t="s">
        <v>120</v>
      </c>
      <c r="AT53" t="s">
        <v>121</v>
      </c>
      <c r="AU53" t="s">
        <v>122</v>
      </c>
      <c r="AV53" t="s">
        <v>123</v>
      </c>
      <c r="AW53" t="s">
        <v>124</v>
      </c>
      <c r="AX53" t="s">
        <v>125</v>
      </c>
      <c r="AY53" t="s">
        <v>124</v>
      </c>
      <c r="AZ53" t="s">
        <v>124</v>
      </c>
      <c r="BA53" t="s">
        <v>126</v>
      </c>
      <c r="BB53" t="s">
        <v>127</v>
      </c>
      <c r="BC53" t="s">
        <v>1233</v>
      </c>
      <c r="BD53" t="s">
        <v>1234</v>
      </c>
      <c r="BE53" t="s">
        <v>1235</v>
      </c>
      <c r="BF53" t="s">
        <v>1236</v>
      </c>
      <c r="BG53" t="s">
        <v>1237</v>
      </c>
      <c r="BH53" t="s">
        <v>1238</v>
      </c>
      <c r="BI53" t="s">
        <v>1239</v>
      </c>
      <c r="BJ53" t="s">
        <v>1240</v>
      </c>
      <c r="BK53" t="s">
        <v>1241</v>
      </c>
      <c r="BL53" t="s">
        <v>496</v>
      </c>
      <c r="BM53" t="s">
        <v>138</v>
      </c>
      <c r="BN53" t="s">
        <v>139</v>
      </c>
      <c r="BO53" t="s">
        <v>140</v>
      </c>
      <c r="BP53" t="s">
        <v>141</v>
      </c>
      <c r="BQ53" t="s">
        <v>142</v>
      </c>
      <c r="BR53" t="s">
        <v>140</v>
      </c>
      <c r="BS53" t="s">
        <v>143</v>
      </c>
      <c r="BT53" t="s">
        <v>144</v>
      </c>
      <c r="BU53" t="s">
        <v>145</v>
      </c>
      <c r="BV53" t="s">
        <v>124</v>
      </c>
      <c r="BW53" t="s">
        <v>91</v>
      </c>
      <c r="BX53" t="s">
        <v>146</v>
      </c>
      <c r="BY53" t="s">
        <v>147</v>
      </c>
      <c r="BZ53" t="s">
        <v>91</v>
      </c>
      <c r="CA53" t="s">
        <v>148</v>
      </c>
      <c r="CB53" t="s">
        <v>149</v>
      </c>
      <c r="CC53" t="s">
        <v>150</v>
      </c>
    </row>
    <row r="54" spans="1:81" x14ac:dyDescent="0.2">
      <c r="A54" t="s">
        <v>164</v>
      </c>
      <c r="B54" t="s">
        <v>1242</v>
      </c>
      <c r="C54" t="s">
        <v>94</v>
      </c>
      <c r="D54" t="s">
        <v>95</v>
      </c>
      <c r="E54" t="s">
        <v>96</v>
      </c>
      <c r="F54" t="s">
        <v>91</v>
      </c>
      <c r="G54" t="s">
        <v>1529</v>
      </c>
      <c r="H54">
        <v>12</v>
      </c>
      <c r="I54" t="s">
        <v>1527</v>
      </c>
      <c r="J54">
        <f t="shared" si="9"/>
        <v>8.4029110072841112E-2</v>
      </c>
      <c r="K54">
        <f t="shared" si="10"/>
        <v>1.8958491199999996</v>
      </c>
      <c r="L54">
        <f t="shared" si="11"/>
        <v>8.0462784006730528E-2</v>
      </c>
      <c r="M54">
        <f t="shared" si="12"/>
        <v>1.1584717432010312</v>
      </c>
      <c r="N54" t="s">
        <v>1243</v>
      </c>
      <c r="O54" t="s">
        <v>1244</v>
      </c>
      <c r="P54">
        <f t="shared" si="13"/>
        <v>2.7321875570644565</v>
      </c>
      <c r="Q54">
        <f t="shared" si="14"/>
        <v>1.4315805570644564</v>
      </c>
      <c r="R54" t="s">
        <v>1245</v>
      </c>
      <c r="S54" t="s">
        <v>1246</v>
      </c>
      <c r="T54">
        <f t="shared" si="15"/>
        <v>26.931370695558961</v>
      </c>
      <c r="U54">
        <f t="shared" si="16"/>
        <v>0.4417875</v>
      </c>
      <c r="V54" t="s">
        <v>101</v>
      </c>
      <c r="W54" t="s">
        <v>1247</v>
      </c>
      <c r="X54" t="s">
        <v>1248</v>
      </c>
      <c r="Y54" t="s">
        <v>1093</v>
      </c>
      <c r="Z54" t="s">
        <v>1249</v>
      </c>
      <c r="AA54">
        <f t="shared" si="17"/>
        <v>22.48</v>
      </c>
      <c r="AB54" t="s">
        <v>915</v>
      </c>
      <c r="AC54" t="s">
        <v>271</v>
      </c>
      <c r="AD54" t="s">
        <v>108</v>
      </c>
      <c r="AE54" t="s">
        <v>507</v>
      </c>
      <c r="AF54" t="s">
        <v>1250</v>
      </c>
      <c r="AG54" t="s">
        <v>1251</v>
      </c>
      <c r="AH54" t="s">
        <v>1191</v>
      </c>
      <c r="AI54" t="s">
        <v>94</v>
      </c>
      <c r="AJ54" t="s">
        <v>1192</v>
      </c>
      <c r="AK54" t="s">
        <v>1193</v>
      </c>
      <c r="AL54" t="s">
        <v>115</v>
      </c>
      <c r="AM54" t="s">
        <v>121</v>
      </c>
      <c r="AN54" t="s">
        <v>116</v>
      </c>
      <c r="AO54" t="s">
        <v>115</v>
      </c>
      <c r="AP54" t="s">
        <v>299</v>
      </c>
      <c r="AQ54" t="s">
        <v>116</v>
      </c>
      <c r="AR54" t="s">
        <v>92</v>
      </c>
      <c r="AS54" t="s">
        <v>120</v>
      </c>
      <c r="AT54" t="s">
        <v>121</v>
      </c>
      <c r="AU54" t="s">
        <v>122</v>
      </c>
      <c r="AV54" t="s">
        <v>123</v>
      </c>
      <c r="AW54" t="s">
        <v>124</v>
      </c>
      <c r="AX54" t="s">
        <v>125</v>
      </c>
      <c r="AY54" t="s">
        <v>124</v>
      </c>
      <c r="AZ54" t="s">
        <v>124</v>
      </c>
      <c r="BA54" t="s">
        <v>126</v>
      </c>
      <c r="BB54" t="s">
        <v>127</v>
      </c>
      <c r="BC54" t="s">
        <v>1252</v>
      </c>
      <c r="BD54" t="s">
        <v>1253</v>
      </c>
      <c r="BE54" t="s">
        <v>1254</v>
      </c>
      <c r="BF54" t="s">
        <v>1255</v>
      </c>
      <c r="BG54" t="s">
        <v>1256</v>
      </c>
      <c r="BH54" t="s">
        <v>1257</v>
      </c>
      <c r="BI54" t="s">
        <v>1258</v>
      </c>
      <c r="BJ54" t="s">
        <v>1259</v>
      </c>
      <c r="BK54" t="s">
        <v>1260</v>
      </c>
      <c r="BL54" t="s">
        <v>425</v>
      </c>
      <c r="BM54" t="s">
        <v>138</v>
      </c>
      <c r="BN54" t="s">
        <v>139</v>
      </c>
      <c r="BO54" t="s">
        <v>140</v>
      </c>
      <c r="BP54" t="s">
        <v>141</v>
      </c>
      <c r="BQ54" t="s">
        <v>142</v>
      </c>
      <c r="BR54" t="s">
        <v>140</v>
      </c>
      <c r="BS54" t="s">
        <v>143</v>
      </c>
      <c r="BT54" t="s">
        <v>144</v>
      </c>
      <c r="BU54" t="s">
        <v>145</v>
      </c>
      <c r="BV54" t="s">
        <v>124</v>
      </c>
      <c r="BW54" t="s">
        <v>91</v>
      </c>
      <c r="BX54" t="s">
        <v>146</v>
      </c>
      <c r="BY54" t="s">
        <v>147</v>
      </c>
      <c r="BZ54" t="s">
        <v>91</v>
      </c>
      <c r="CA54" t="s">
        <v>148</v>
      </c>
      <c r="CB54" t="s">
        <v>149</v>
      </c>
      <c r="CC54" t="s">
        <v>150</v>
      </c>
    </row>
    <row r="55" spans="1:81" x14ac:dyDescent="0.2">
      <c r="A55" t="s">
        <v>646</v>
      </c>
      <c r="B55" t="s">
        <v>1261</v>
      </c>
      <c r="C55" t="s">
        <v>94</v>
      </c>
      <c r="D55" t="s">
        <v>95</v>
      </c>
      <c r="E55" t="s">
        <v>96</v>
      </c>
      <c r="F55" t="s">
        <v>91</v>
      </c>
      <c r="G55" t="s">
        <v>1529</v>
      </c>
      <c r="H55" t="s">
        <v>1528</v>
      </c>
      <c r="I55" t="s">
        <v>181</v>
      </c>
      <c r="J55">
        <f t="shared" si="9"/>
        <v>7.6766284293413437E-2</v>
      </c>
      <c r="K55">
        <f t="shared" si="10"/>
        <v>1.8921655199999998</v>
      </c>
      <c r="L55">
        <f t="shared" si="11"/>
        <v>7.3773259145784212E-2</v>
      </c>
      <c r="M55">
        <f t="shared" si="12"/>
        <v>1.0803414014618273</v>
      </c>
      <c r="N55" t="s">
        <v>1262</v>
      </c>
      <c r="O55" t="s">
        <v>1263</v>
      </c>
      <c r="P55">
        <f t="shared" si="13"/>
        <v>2.7672473777052518</v>
      </c>
      <c r="Q55">
        <f t="shared" si="14"/>
        <v>1.4554173777052517</v>
      </c>
      <c r="R55" t="s">
        <v>1264</v>
      </c>
      <c r="S55" t="s">
        <v>1265</v>
      </c>
      <c r="T55">
        <f t="shared" si="15"/>
        <v>27.282336367004355</v>
      </c>
      <c r="U55">
        <f t="shared" si="16"/>
        <v>0.4417875</v>
      </c>
      <c r="V55" t="s">
        <v>101</v>
      </c>
      <c r="W55" t="s">
        <v>1266</v>
      </c>
      <c r="X55" t="s">
        <v>1267</v>
      </c>
      <c r="Y55" t="s">
        <v>1268</v>
      </c>
      <c r="Z55" t="s">
        <v>1269</v>
      </c>
      <c r="AA55">
        <f t="shared" si="17"/>
        <v>22.69</v>
      </c>
      <c r="AB55" t="s">
        <v>343</v>
      </c>
      <c r="AC55" t="s">
        <v>246</v>
      </c>
      <c r="AD55" t="s">
        <v>219</v>
      </c>
      <c r="AE55" t="s">
        <v>344</v>
      </c>
      <c r="AF55" t="s">
        <v>1270</v>
      </c>
      <c r="AG55" t="s">
        <v>1271</v>
      </c>
      <c r="AH55" t="s">
        <v>1191</v>
      </c>
      <c r="AI55" t="s">
        <v>94</v>
      </c>
      <c r="AJ55" t="s">
        <v>1192</v>
      </c>
      <c r="AK55" t="s">
        <v>1193</v>
      </c>
      <c r="AL55" t="s">
        <v>121</v>
      </c>
      <c r="AM55" t="s">
        <v>115</v>
      </c>
      <c r="AN55" t="s">
        <v>167</v>
      </c>
      <c r="AO55" t="s">
        <v>681</v>
      </c>
      <c r="AP55" t="s">
        <v>223</v>
      </c>
      <c r="AQ55" t="s">
        <v>167</v>
      </c>
      <c r="AR55" t="s">
        <v>92</v>
      </c>
      <c r="AS55" t="s">
        <v>120</v>
      </c>
      <c r="AT55" t="s">
        <v>121</v>
      </c>
      <c r="AU55" t="s">
        <v>122</v>
      </c>
      <c r="AV55" t="s">
        <v>123</v>
      </c>
      <c r="AW55" t="s">
        <v>124</v>
      </c>
      <c r="AX55" t="s">
        <v>125</v>
      </c>
      <c r="AY55" t="s">
        <v>124</v>
      </c>
      <c r="AZ55" t="s">
        <v>124</v>
      </c>
      <c r="BA55" t="s">
        <v>126</v>
      </c>
      <c r="BB55" t="s">
        <v>127</v>
      </c>
      <c r="BC55" t="s">
        <v>1272</v>
      </c>
      <c r="BD55" t="s">
        <v>1273</v>
      </c>
      <c r="BE55" t="s">
        <v>1274</v>
      </c>
      <c r="BF55" t="s">
        <v>1275</v>
      </c>
      <c r="BG55" t="s">
        <v>1276</v>
      </c>
      <c r="BH55" t="s">
        <v>1277</v>
      </c>
      <c r="BI55" t="s">
        <v>1278</v>
      </c>
      <c r="BJ55" t="s">
        <v>1279</v>
      </c>
      <c r="BK55" t="s">
        <v>1280</v>
      </c>
      <c r="BL55" t="s">
        <v>379</v>
      </c>
      <c r="BM55" t="s">
        <v>138</v>
      </c>
      <c r="BN55" t="s">
        <v>139</v>
      </c>
      <c r="BO55" t="s">
        <v>140</v>
      </c>
      <c r="BP55" t="s">
        <v>141</v>
      </c>
      <c r="BQ55" t="s">
        <v>142</v>
      </c>
      <c r="BR55" t="s">
        <v>140</v>
      </c>
      <c r="BS55" t="s">
        <v>143</v>
      </c>
      <c r="BT55" t="s">
        <v>144</v>
      </c>
      <c r="BU55" t="s">
        <v>145</v>
      </c>
      <c r="BV55" t="s">
        <v>124</v>
      </c>
      <c r="BW55" t="s">
        <v>91</v>
      </c>
      <c r="BX55" t="s">
        <v>146</v>
      </c>
      <c r="BY55" t="s">
        <v>147</v>
      </c>
      <c r="BZ55" t="s">
        <v>91</v>
      </c>
      <c r="CA55" t="s">
        <v>148</v>
      </c>
      <c r="CB55" t="s">
        <v>149</v>
      </c>
      <c r="CC55" t="s">
        <v>150</v>
      </c>
    </row>
    <row r="56" spans="1:81" x14ac:dyDescent="0.2">
      <c r="A56" t="s">
        <v>669</v>
      </c>
      <c r="B56" t="s">
        <v>1281</v>
      </c>
      <c r="C56" t="s">
        <v>94</v>
      </c>
      <c r="D56" t="s">
        <v>95</v>
      </c>
      <c r="E56" t="s">
        <v>96</v>
      </c>
      <c r="F56" t="s">
        <v>91</v>
      </c>
      <c r="G56" t="s">
        <v>1529</v>
      </c>
      <c r="H56" t="s">
        <v>1528</v>
      </c>
      <c r="I56" t="s">
        <v>1527</v>
      </c>
      <c r="J56">
        <f t="shared" si="9"/>
        <v>8.375011364959653E-2</v>
      </c>
      <c r="K56">
        <f t="shared" si="10"/>
        <v>1.9068672799999999</v>
      </c>
      <c r="L56">
        <f t="shared" si="11"/>
        <v>8.0226542742049739E-2</v>
      </c>
      <c r="M56">
        <f t="shared" si="12"/>
        <v>1.2088341737476587</v>
      </c>
      <c r="N56" t="s">
        <v>1282</v>
      </c>
      <c r="O56" t="s">
        <v>1283</v>
      </c>
      <c r="P56">
        <f t="shared" si="13"/>
        <v>2.8060973027239147</v>
      </c>
      <c r="Q56">
        <f t="shared" si="14"/>
        <v>1.4971473027239146</v>
      </c>
      <c r="R56" t="s">
        <v>1284</v>
      </c>
      <c r="S56" t="s">
        <v>1285</v>
      </c>
      <c r="T56">
        <f t="shared" si="15"/>
        <v>27.668086203154356</v>
      </c>
      <c r="U56">
        <f t="shared" si="16"/>
        <v>0.4417875</v>
      </c>
      <c r="V56" t="s">
        <v>101</v>
      </c>
      <c r="W56" t="s">
        <v>1209</v>
      </c>
      <c r="X56" t="s">
        <v>1286</v>
      </c>
      <c r="Y56" t="s">
        <v>1287</v>
      </c>
      <c r="Z56" t="s">
        <v>1288</v>
      </c>
      <c r="AA56">
        <f t="shared" si="17"/>
        <v>22.92</v>
      </c>
      <c r="AB56" t="s">
        <v>411</v>
      </c>
      <c r="AC56" t="s">
        <v>1289</v>
      </c>
      <c r="AD56" t="s">
        <v>108</v>
      </c>
      <c r="AE56" t="s">
        <v>272</v>
      </c>
      <c r="AF56" t="s">
        <v>1290</v>
      </c>
      <c r="AG56" t="s">
        <v>1291</v>
      </c>
      <c r="AH56" t="s">
        <v>1191</v>
      </c>
      <c r="AI56" t="s">
        <v>94</v>
      </c>
      <c r="AJ56" t="s">
        <v>1192</v>
      </c>
      <c r="AK56" t="s">
        <v>1193</v>
      </c>
      <c r="AL56" t="s">
        <v>115</v>
      </c>
      <c r="AM56" t="s">
        <v>166</v>
      </c>
      <c r="AN56" t="s">
        <v>300</v>
      </c>
      <c r="AO56" t="s">
        <v>116</v>
      </c>
      <c r="AP56" t="s">
        <v>252</v>
      </c>
      <c r="AQ56" t="s">
        <v>252</v>
      </c>
      <c r="AR56" t="s">
        <v>92</v>
      </c>
      <c r="AS56" t="s">
        <v>120</v>
      </c>
      <c r="AT56" t="s">
        <v>121</v>
      </c>
      <c r="AU56" t="s">
        <v>122</v>
      </c>
      <c r="AV56" t="s">
        <v>123</v>
      </c>
      <c r="AW56" t="s">
        <v>124</v>
      </c>
      <c r="AX56" t="s">
        <v>125</v>
      </c>
      <c r="AY56" t="s">
        <v>124</v>
      </c>
      <c r="AZ56" t="s">
        <v>124</v>
      </c>
      <c r="BA56" t="s">
        <v>126</v>
      </c>
      <c r="BB56" t="s">
        <v>127</v>
      </c>
      <c r="BC56" t="s">
        <v>1292</v>
      </c>
      <c r="BD56" t="s">
        <v>1293</v>
      </c>
      <c r="BE56" t="s">
        <v>1294</v>
      </c>
      <c r="BF56" t="s">
        <v>1295</v>
      </c>
      <c r="BG56" t="s">
        <v>1296</v>
      </c>
      <c r="BH56" t="s">
        <v>1297</v>
      </c>
      <c r="BI56" t="s">
        <v>1298</v>
      </c>
      <c r="BJ56" t="s">
        <v>1299</v>
      </c>
      <c r="BK56" t="s">
        <v>1300</v>
      </c>
      <c r="BL56" t="s">
        <v>137</v>
      </c>
      <c r="BM56" t="s">
        <v>138</v>
      </c>
      <c r="BN56" t="s">
        <v>139</v>
      </c>
      <c r="BO56" t="s">
        <v>140</v>
      </c>
      <c r="BP56" t="s">
        <v>141</v>
      </c>
      <c r="BQ56" t="s">
        <v>142</v>
      </c>
      <c r="BR56" t="s">
        <v>140</v>
      </c>
      <c r="BS56" t="s">
        <v>143</v>
      </c>
      <c r="BT56" t="s">
        <v>144</v>
      </c>
      <c r="BU56" t="s">
        <v>145</v>
      </c>
      <c r="BV56" t="s">
        <v>124</v>
      </c>
      <c r="BW56" t="s">
        <v>91</v>
      </c>
      <c r="BX56" t="s">
        <v>146</v>
      </c>
      <c r="BY56" t="s">
        <v>147</v>
      </c>
      <c r="BZ56" t="s">
        <v>91</v>
      </c>
      <c r="CA56" t="s">
        <v>148</v>
      </c>
      <c r="CB56" t="s">
        <v>149</v>
      </c>
      <c r="CC56" t="s">
        <v>150</v>
      </c>
    </row>
    <row r="57" spans="1:81" x14ac:dyDescent="0.2">
      <c r="A57" t="s">
        <v>691</v>
      </c>
      <c r="B57" t="s">
        <v>1301</v>
      </c>
      <c r="C57" t="s">
        <v>94</v>
      </c>
      <c r="D57" t="s">
        <v>95</v>
      </c>
      <c r="E57" t="s">
        <v>96</v>
      </c>
      <c r="F57" t="s">
        <v>91</v>
      </c>
      <c r="G57" t="s">
        <v>1529</v>
      </c>
      <c r="H57">
        <v>15</v>
      </c>
      <c r="I57" t="s">
        <v>181</v>
      </c>
      <c r="J57">
        <f t="shared" si="9"/>
        <v>-1.2087693587210684E-3</v>
      </c>
      <c r="K57">
        <f t="shared" si="10"/>
        <v>1.9032</v>
      </c>
      <c r="L57">
        <f t="shared" si="11"/>
        <v>-1.2095375659236275E-3</v>
      </c>
      <c r="M57">
        <f t="shared" si="12"/>
        <v>-1.6369277935412065E-2</v>
      </c>
      <c r="N57" t="s">
        <v>1302</v>
      </c>
      <c r="O57" t="s">
        <v>1303</v>
      </c>
      <c r="P57">
        <f t="shared" si="13"/>
        <v>2.5768165582987974</v>
      </c>
      <c r="Q57">
        <f t="shared" si="14"/>
        <v>1.3464985582987974</v>
      </c>
      <c r="R57" t="s">
        <v>1304</v>
      </c>
      <c r="S57" t="s">
        <v>1305</v>
      </c>
      <c r="T57">
        <f t="shared" si="15"/>
        <v>25.412392093676502</v>
      </c>
      <c r="U57">
        <f t="shared" si="16"/>
        <v>0.4417875</v>
      </c>
      <c r="V57" t="s">
        <v>101</v>
      </c>
      <c r="W57" t="s">
        <v>1306</v>
      </c>
      <c r="X57" t="s">
        <v>1307</v>
      </c>
      <c r="Y57" t="s">
        <v>1308</v>
      </c>
      <c r="Z57" t="s">
        <v>1309</v>
      </c>
      <c r="AA57">
        <f t="shared" si="17"/>
        <v>21.52</v>
      </c>
      <c r="AB57" t="s">
        <v>189</v>
      </c>
      <c r="AC57" t="s">
        <v>219</v>
      </c>
      <c r="AD57" t="s">
        <v>190</v>
      </c>
      <c r="AE57" t="s">
        <v>163</v>
      </c>
      <c r="AF57" t="s">
        <v>1310</v>
      </c>
      <c r="AG57" t="s">
        <v>1311</v>
      </c>
      <c r="AH57" t="s">
        <v>1312</v>
      </c>
      <c r="AI57" t="s">
        <v>94</v>
      </c>
      <c r="AJ57" t="s">
        <v>1313</v>
      </c>
      <c r="AK57" t="s">
        <v>92</v>
      </c>
      <c r="AL57" t="s">
        <v>166</v>
      </c>
      <c r="AM57" t="s">
        <v>115</v>
      </c>
      <c r="AN57" t="s">
        <v>1314</v>
      </c>
      <c r="AO57" t="s">
        <v>874</v>
      </c>
      <c r="AP57" t="s">
        <v>300</v>
      </c>
      <c r="AQ57" t="s">
        <v>1315</v>
      </c>
      <c r="AR57" t="s">
        <v>92</v>
      </c>
      <c r="AS57" t="s">
        <v>120</v>
      </c>
      <c r="AT57" t="s">
        <v>121</v>
      </c>
      <c r="AU57" t="s">
        <v>122</v>
      </c>
      <c r="AV57" t="s">
        <v>123</v>
      </c>
      <c r="AW57" t="s">
        <v>124</v>
      </c>
      <c r="AX57" t="s">
        <v>125</v>
      </c>
      <c r="AY57" t="s">
        <v>124</v>
      </c>
      <c r="AZ57" t="s">
        <v>124</v>
      </c>
      <c r="BA57" t="s">
        <v>126</v>
      </c>
      <c r="BB57" t="s">
        <v>127</v>
      </c>
      <c r="BC57" t="s">
        <v>1316</v>
      </c>
      <c r="BD57" t="s">
        <v>1317</v>
      </c>
      <c r="BE57" t="s">
        <v>1318</v>
      </c>
      <c r="BF57" t="s">
        <v>1319</v>
      </c>
      <c r="BG57" t="s">
        <v>1320</v>
      </c>
      <c r="BH57" t="s">
        <v>1321</v>
      </c>
      <c r="BI57" t="s">
        <v>1322</v>
      </c>
      <c r="BJ57" t="s">
        <v>1323</v>
      </c>
      <c r="BK57" t="s">
        <v>1324</v>
      </c>
      <c r="BL57" t="s">
        <v>425</v>
      </c>
      <c r="BM57" t="s">
        <v>138</v>
      </c>
      <c r="BN57" t="s">
        <v>139</v>
      </c>
      <c r="BO57" t="s">
        <v>140</v>
      </c>
      <c r="BP57" t="s">
        <v>141</v>
      </c>
      <c r="BQ57" t="s">
        <v>142</v>
      </c>
      <c r="BR57" t="s">
        <v>140</v>
      </c>
      <c r="BS57" t="s">
        <v>143</v>
      </c>
      <c r="BT57" t="s">
        <v>144</v>
      </c>
      <c r="BU57" t="s">
        <v>145</v>
      </c>
      <c r="BV57" t="s">
        <v>124</v>
      </c>
      <c r="BW57" t="s">
        <v>91</v>
      </c>
      <c r="BX57" t="s">
        <v>146</v>
      </c>
      <c r="BY57" t="s">
        <v>147</v>
      </c>
      <c r="BZ57" t="s">
        <v>91</v>
      </c>
      <c r="CA57" t="s">
        <v>148</v>
      </c>
      <c r="CB57" t="s">
        <v>149</v>
      </c>
      <c r="CC57" t="s">
        <v>150</v>
      </c>
    </row>
    <row r="58" spans="1:81" x14ac:dyDescent="0.2">
      <c r="A58" t="s">
        <v>713</v>
      </c>
      <c r="B58" t="s">
        <v>1325</v>
      </c>
      <c r="C58" t="s">
        <v>94</v>
      </c>
      <c r="D58" t="s">
        <v>95</v>
      </c>
      <c r="E58" t="s">
        <v>96</v>
      </c>
      <c r="F58" t="s">
        <v>91</v>
      </c>
      <c r="G58" t="s">
        <v>1529</v>
      </c>
      <c r="H58">
        <v>15</v>
      </c>
      <c r="I58" t="s">
        <v>1527</v>
      </c>
      <c r="J58">
        <f t="shared" si="9"/>
        <v>-1.4062186318794477E-4</v>
      </c>
      <c r="K58">
        <f t="shared" si="10"/>
        <v>1.8921655199999998</v>
      </c>
      <c r="L58">
        <f t="shared" si="11"/>
        <v>-1.4063231469332713E-4</v>
      </c>
      <c r="M58">
        <f t="shared" si="12"/>
        <v>-2.0450279204099866E-3</v>
      </c>
      <c r="N58" t="s">
        <v>1326</v>
      </c>
      <c r="O58" t="s">
        <v>1327</v>
      </c>
      <c r="P58">
        <f t="shared" si="13"/>
        <v>2.6811430561411993</v>
      </c>
      <c r="Q58">
        <f t="shared" si="14"/>
        <v>1.4455990561411993</v>
      </c>
      <c r="R58" t="s">
        <v>1328</v>
      </c>
      <c r="S58" t="s">
        <v>1329</v>
      </c>
      <c r="T58">
        <f t="shared" si="15"/>
        <v>26.449078190206169</v>
      </c>
      <c r="U58">
        <f t="shared" si="16"/>
        <v>0.4417875</v>
      </c>
      <c r="V58" t="s">
        <v>101</v>
      </c>
      <c r="W58" t="s">
        <v>1330</v>
      </c>
      <c r="X58" t="s">
        <v>1330</v>
      </c>
      <c r="Y58" t="s">
        <v>1331</v>
      </c>
      <c r="Z58" t="s">
        <v>1332</v>
      </c>
      <c r="AA58">
        <f t="shared" si="17"/>
        <v>22.17</v>
      </c>
      <c r="AB58" t="s">
        <v>722</v>
      </c>
      <c r="AC58" t="s">
        <v>246</v>
      </c>
      <c r="AD58" t="s">
        <v>190</v>
      </c>
      <c r="AE58" t="s">
        <v>507</v>
      </c>
      <c r="AF58" t="s">
        <v>1333</v>
      </c>
      <c r="AG58" t="s">
        <v>1334</v>
      </c>
      <c r="AH58" t="s">
        <v>1312</v>
      </c>
      <c r="AI58" t="s">
        <v>94</v>
      </c>
      <c r="AJ58" t="s">
        <v>1313</v>
      </c>
      <c r="AK58" t="s">
        <v>92</v>
      </c>
      <c r="AL58" t="s">
        <v>114</v>
      </c>
      <c r="AM58" t="s">
        <v>114</v>
      </c>
      <c r="AN58" t="s">
        <v>874</v>
      </c>
      <c r="AO58" t="s">
        <v>114</v>
      </c>
      <c r="AP58" t="s">
        <v>299</v>
      </c>
      <c r="AQ58" t="s">
        <v>115</v>
      </c>
      <c r="AR58" t="s">
        <v>92</v>
      </c>
      <c r="AS58" t="s">
        <v>120</v>
      </c>
      <c r="AT58" t="s">
        <v>121</v>
      </c>
      <c r="AU58" t="s">
        <v>122</v>
      </c>
      <c r="AV58" t="s">
        <v>123</v>
      </c>
      <c r="AW58" t="s">
        <v>124</v>
      </c>
      <c r="AX58" t="s">
        <v>125</v>
      </c>
      <c r="AY58" t="s">
        <v>124</v>
      </c>
      <c r="AZ58" t="s">
        <v>124</v>
      </c>
      <c r="BA58" t="s">
        <v>126</v>
      </c>
      <c r="BB58" t="s">
        <v>127</v>
      </c>
      <c r="BC58" t="s">
        <v>1335</v>
      </c>
      <c r="BD58" t="s">
        <v>1336</v>
      </c>
      <c r="BE58" t="s">
        <v>1337</v>
      </c>
      <c r="BF58" t="s">
        <v>1338</v>
      </c>
      <c r="BG58" t="s">
        <v>1339</v>
      </c>
      <c r="BH58" t="s">
        <v>1340</v>
      </c>
      <c r="BI58" t="s">
        <v>1341</v>
      </c>
      <c r="BJ58" t="s">
        <v>1342</v>
      </c>
      <c r="BK58" t="s">
        <v>1343</v>
      </c>
      <c r="BL58" t="s">
        <v>451</v>
      </c>
      <c r="BM58" t="s">
        <v>138</v>
      </c>
      <c r="BN58" t="s">
        <v>139</v>
      </c>
      <c r="BO58" t="s">
        <v>140</v>
      </c>
      <c r="BP58" t="s">
        <v>141</v>
      </c>
      <c r="BQ58" t="s">
        <v>142</v>
      </c>
      <c r="BR58" t="s">
        <v>140</v>
      </c>
      <c r="BS58" t="s">
        <v>143</v>
      </c>
      <c r="BT58" t="s">
        <v>144</v>
      </c>
      <c r="BU58" t="s">
        <v>145</v>
      </c>
      <c r="BV58" t="s">
        <v>124</v>
      </c>
      <c r="BW58" t="s">
        <v>91</v>
      </c>
      <c r="BX58" t="s">
        <v>146</v>
      </c>
      <c r="BY58" t="s">
        <v>147</v>
      </c>
      <c r="BZ58" t="s">
        <v>91</v>
      </c>
      <c r="CA58" t="s">
        <v>148</v>
      </c>
      <c r="CB58" t="s">
        <v>149</v>
      </c>
      <c r="CC58" t="s">
        <v>150</v>
      </c>
    </row>
    <row r="59" spans="1:81" x14ac:dyDescent="0.2">
      <c r="A59" t="s">
        <v>734</v>
      </c>
      <c r="B59" t="s">
        <v>1344</v>
      </c>
      <c r="C59" t="s">
        <v>94</v>
      </c>
      <c r="D59" t="s">
        <v>95</v>
      </c>
      <c r="E59" t="s">
        <v>96</v>
      </c>
      <c r="F59" t="s">
        <v>91</v>
      </c>
      <c r="G59" t="s">
        <v>1529</v>
      </c>
      <c r="H59">
        <v>14</v>
      </c>
      <c r="I59" t="s">
        <v>181</v>
      </c>
      <c r="J59">
        <f t="shared" si="9"/>
        <v>2.6740739887437213E-3</v>
      </c>
      <c r="K59">
        <f t="shared" si="10"/>
        <v>1.8940079999999999</v>
      </c>
      <c r="L59">
        <f t="shared" si="11"/>
        <v>2.6703038936944029E-3</v>
      </c>
      <c r="M59">
        <f t="shared" si="12"/>
        <v>3.7700485198021355E-2</v>
      </c>
      <c r="N59" t="s">
        <v>1345</v>
      </c>
      <c r="O59" t="s">
        <v>1346</v>
      </c>
      <c r="P59">
        <f t="shared" si="13"/>
        <v>2.6405880702451756</v>
      </c>
      <c r="Q59">
        <f t="shared" si="14"/>
        <v>1.4042830702451756</v>
      </c>
      <c r="R59" t="s">
        <v>1347</v>
      </c>
      <c r="S59" t="s">
        <v>1348</v>
      </c>
      <c r="T59">
        <f t="shared" si="15"/>
        <v>26.04130246790114</v>
      </c>
      <c r="U59">
        <f t="shared" si="16"/>
        <v>0.4417875</v>
      </c>
      <c r="V59" t="s">
        <v>101</v>
      </c>
      <c r="W59" t="s">
        <v>1349</v>
      </c>
      <c r="X59" t="s">
        <v>1350</v>
      </c>
      <c r="Y59" t="s">
        <v>1351</v>
      </c>
      <c r="Z59" t="s">
        <v>1352</v>
      </c>
      <c r="AA59">
        <f t="shared" si="17"/>
        <v>21.92</v>
      </c>
      <c r="AB59" t="s">
        <v>189</v>
      </c>
      <c r="AC59" t="s">
        <v>190</v>
      </c>
      <c r="AD59" t="s">
        <v>1353</v>
      </c>
      <c r="AE59" t="s">
        <v>1354</v>
      </c>
      <c r="AF59" t="s">
        <v>1355</v>
      </c>
      <c r="AG59" t="s">
        <v>1311</v>
      </c>
      <c r="AH59" t="s">
        <v>1312</v>
      </c>
      <c r="AI59" t="s">
        <v>94</v>
      </c>
      <c r="AJ59" t="s">
        <v>1313</v>
      </c>
      <c r="AK59" t="s">
        <v>92</v>
      </c>
      <c r="AL59" t="s">
        <v>166</v>
      </c>
      <c r="AM59" t="s">
        <v>114</v>
      </c>
      <c r="AN59" t="s">
        <v>167</v>
      </c>
      <c r="AO59" t="s">
        <v>116</v>
      </c>
      <c r="AP59" t="s">
        <v>275</v>
      </c>
      <c r="AQ59" t="s">
        <v>167</v>
      </c>
      <c r="AR59" t="s">
        <v>92</v>
      </c>
      <c r="AS59" t="s">
        <v>120</v>
      </c>
      <c r="AT59" t="s">
        <v>121</v>
      </c>
      <c r="AU59" t="s">
        <v>122</v>
      </c>
      <c r="AV59" t="s">
        <v>123</v>
      </c>
      <c r="AW59" t="s">
        <v>124</v>
      </c>
      <c r="AX59" t="s">
        <v>125</v>
      </c>
      <c r="AY59" t="s">
        <v>124</v>
      </c>
      <c r="AZ59" t="s">
        <v>124</v>
      </c>
      <c r="BA59" t="s">
        <v>126</v>
      </c>
      <c r="BB59" t="s">
        <v>127</v>
      </c>
      <c r="BC59" t="s">
        <v>1356</v>
      </c>
      <c r="BD59" t="s">
        <v>1357</v>
      </c>
      <c r="BE59" t="s">
        <v>1358</v>
      </c>
      <c r="BF59" t="s">
        <v>1359</v>
      </c>
      <c r="BG59" t="s">
        <v>1360</v>
      </c>
      <c r="BH59" t="s">
        <v>1361</v>
      </c>
      <c r="BI59" t="s">
        <v>1362</v>
      </c>
      <c r="BJ59" t="s">
        <v>1363</v>
      </c>
      <c r="BK59" t="s">
        <v>1364</v>
      </c>
      <c r="BL59" t="s">
        <v>355</v>
      </c>
      <c r="BM59" t="s">
        <v>138</v>
      </c>
      <c r="BN59" t="s">
        <v>139</v>
      </c>
      <c r="BO59" t="s">
        <v>140</v>
      </c>
      <c r="BP59" t="s">
        <v>141</v>
      </c>
      <c r="BQ59" t="s">
        <v>142</v>
      </c>
      <c r="BR59" t="s">
        <v>140</v>
      </c>
      <c r="BS59" t="s">
        <v>143</v>
      </c>
      <c r="BT59" t="s">
        <v>144</v>
      </c>
      <c r="BU59" t="s">
        <v>145</v>
      </c>
      <c r="BV59" t="s">
        <v>124</v>
      </c>
      <c r="BW59" t="s">
        <v>91</v>
      </c>
      <c r="BX59" t="s">
        <v>146</v>
      </c>
      <c r="BY59" t="s">
        <v>147</v>
      </c>
      <c r="BZ59" t="s">
        <v>91</v>
      </c>
      <c r="CA59" t="s">
        <v>148</v>
      </c>
      <c r="CB59" t="s">
        <v>149</v>
      </c>
      <c r="CC59" t="s">
        <v>150</v>
      </c>
    </row>
    <row r="60" spans="1:81" x14ac:dyDescent="0.2">
      <c r="A60" t="s">
        <v>755</v>
      </c>
      <c r="B60" t="s">
        <v>1365</v>
      </c>
      <c r="C60" t="s">
        <v>94</v>
      </c>
      <c r="D60" t="s">
        <v>95</v>
      </c>
      <c r="E60" t="s">
        <v>96</v>
      </c>
      <c r="F60" t="s">
        <v>91</v>
      </c>
      <c r="G60" t="s">
        <v>1529</v>
      </c>
      <c r="H60">
        <v>14</v>
      </c>
      <c r="I60" t="s">
        <v>1527</v>
      </c>
      <c r="J60">
        <f t="shared" si="9"/>
        <v>3.1827973588574002E-3</v>
      </c>
      <c r="K60">
        <f t="shared" si="10"/>
        <v>1.89952728</v>
      </c>
      <c r="L60">
        <f t="shared" si="11"/>
        <v>3.1774732692085917E-3</v>
      </c>
      <c r="M60">
        <f t="shared" si="12"/>
        <v>4.9501810266986669E-2</v>
      </c>
      <c r="N60" t="s">
        <v>1366</v>
      </c>
      <c r="O60" t="s">
        <v>1367</v>
      </c>
      <c r="P60">
        <f t="shared" si="13"/>
        <v>2.7807066755104022</v>
      </c>
      <c r="Q60">
        <f t="shared" si="14"/>
        <v>1.5482926755104023</v>
      </c>
      <c r="R60" t="s">
        <v>1368</v>
      </c>
      <c r="S60" t="s">
        <v>1369</v>
      </c>
      <c r="T60">
        <f t="shared" si="15"/>
        <v>27.425847475198758</v>
      </c>
      <c r="U60">
        <f t="shared" si="16"/>
        <v>0.4417875</v>
      </c>
      <c r="V60" t="s">
        <v>101</v>
      </c>
      <c r="W60" t="s">
        <v>1370</v>
      </c>
      <c r="X60" t="s">
        <v>1371</v>
      </c>
      <c r="Y60" t="s">
        <v>1372</v>
      </c>
      <c r="Z60" t="s">
        <v>1373</v>
      </c>
      <c r="AA60">
        <f t="shared" si="17"/>
        <v>22.77</v>
      </c>
      <c r="AB60" t="s">
        <v>217</v>
      </c>
      <c r="AC60" t="s">
        <v>108</v>
      </c>
      <c r="AD60" t="s">
        <v>1374</v>
      </c>
      <c r="AE60" t="s">
        <v>1375</v>
      </c>
      <c r="AF60" t="s">
        <v>1376</v>
      </c>
      <c r="AG60" t="s">
        <v>1334</v>
      </c>
      <c r="AH60" t="s">
        <v>1312</v>
      </c>
      <c r="AI60" t="s">
        <v>94</v>
      </c>
      <c r="AJ60" t="s">
        <v>1313</v>
      </c>
      <c r="AK60" t="s">
        <v>92</v>
      </c>
      <c r="AL60" t="s">
        <v>121</v>
      </c>
      <c r="AM60" t="s">
        <v>114</v>
      </c>
      <c r="AN60" t="s">
        <v>167</v>
      </c>
      <c r="AO60" t="s">
        <v>681</v>
      </c>
      <c r="AP60" t="s">
        <v>299</v>
      </c>
      <c r="AQ60" t="s">
        <v>167</v>
      </c>
      <c r="AR60" t="s">
        <v>92</v>
      </c>
      <c r="AS60" t="s">
        <v>120</v>
      </c>
      <c r="AT60" t="s">
        <v>121</v>
      </c>
      <c r="AU60" t="s">
        <v>122</v>
      </c>
      <c r="AV60" t="s">
        <v>123</v>
      </c>
      <c r="AW60" t="s">
        <v>124</v>
      </c>
      <c r="AX60" t="s">
        <v>125</v>
      </c>
      <c r="AY60" t="s">
        <v>124</v>
      </c>
      <c r="AZ60" t="s">
        <v>124</v>
      </c>
      <c r="BA60" t="s">
        <v>126</v>
      </c>
      <c r="BB60" t="s">
        <v>127</v>
      </c>
      <c r="BC60" t="s">
        <v>1377</v>
      </c>
      <c r="BD60" t="s">
        <v>1378</v>
      </c>
      <c r="BE60" t="s">
        <v>1379</v>
      </c>
      <c r="BF60" t="s">
        <v>1380</v>
      </c>
      <c r="BG60" t="s">
        <v>1381</v>
      </c>
      <c r="BH60" t="s">
        <v>1382</v>
      </c>
      <c r="BI60" t="s">
        <v>1383</v>
      </c>
      <c r="BJ60" t="s">
        <v>1384</v>
      </c>
      <c r="BK60" t="s">
        <v>1385</v>
      </c>
      <c r="BL60" t="s">
        <v>332</v>
      </c>
      <c r="BM60" t="s">
        <v>138</v>
      </c>
      <c r="BN60" t="s">
        <v>139</v>
      </c>
      <c r="BO60" t="s">
        <v>140</v>
      </c>
      <c r="BP60" t="s">
        <v>141</v>
      </c>
      <c r="BQ60" t="s">
        <v>142</v>
      </c>
      <c r="BR60" t="s">
        <v>140</v>
      </c>
      <c r="BS60" t="s">
        <v>143</v>
      </c>
      <c r="BT60" t="s">
        <v>144</v>
      </c>
      <c r="BU60" t="s">
        <v>145</v>
      </c>
      <c r="BV60" t="s">
        <v>124</v>
      </c>
      <c r="BW60" t="s">
        <v>91</v>
      </c>
      <c r="BX60" t="s">
        <v>146</v>
      </c>
      <c r="BY60" t="s">
        <v>147</v>
      </c>
      <c r="BZ60" t="s">
        <v>91</v>
      </c>
      <c r="CA60" t="s">
        <v>148</v>
      </c>
      <c r="CB60" t="s">
        <v>149</v>
      </c>
      <c r="CC60" t="s">
        <v>150</v>
      </c>
    </row>
    <row r="61" spans="1:81" x14ac:dyDescent="0.2">
      <c r="A61" t="s">
        <v>776</v>
      </c>
      <c r="B61" t="s">
        <v>1386</v>
      </c>
      <c r="C61" t="s">
        <v>94</v>
      </c>
      <c r="D61" t="s">
        <v>95</v>
      </c>
      <c r="E61" t="s">
        <v>96</v>
      </c>
      <c r="F61" t="s">
        <v>91</v>
      </c>
      <c r="G61" t="s">
        <v>1529</v>
      </c>
      <c r="H61" t="s">
        <v>1528</v>
      </c>
      <c r="I61" t="s">
        <v>91</v>
      </c>
      <c r="J61">
        <f t="shared" si="9"/>
        <v>7.7367457322159543E-3</v>
      </c>
      <c r="K61">
        <f t="shared" si="10"/>
        <v>1.89952728</v>
      </c>
      <c r="L61">
        <f t="shared" si="11"/>
        <v>7.7053619103027915E-3</v>
      </c>
      <c r="M61">
        <f t="shared" si="12"/>
        <v>9.9934213385904053E-2</v>
      </c>
      <c r="N61" t="s">
        <v>1387</v>
      </c>
      <c r="O61" t="s">
        <v>1388</v>
      </c>
      <c r="P61">
        <f t="shared" si="13"/>
        <v>2.5267743097400222</v>
      </c>
      <c r="Q61">
        <f t="shared" si="14"/>
        <v>1.2906853097400222</v>
      </c>
      <c r="R61" t="s">
        <v>1389</v>
      </c>
      <c r="S61" t="s">
        <v>1390</v>
      </c>
      <c r="T61">
        <f t="shared" si="15"/>
        <v>24.918878794280296</v>
      </c>
      <c r="U61">
        <f t="shared" si="16"/>
        <v>0.4417875</v>
      </c>
      <c r="V61" t="s">
        <v>101</v>
      </c>
      <c r="W61" t="s">
        <v>1391</v>
      </c>
      <c r="X61" t="s">
        <v>1371</v>
      </c>
      <c r="Y61" t="s">
        <v>1392</v>
      </c>
      <c r="Z61" t="s">
        <v>1393</v>
      </c>
      <c r="AA61">
        <f t="shared" si="17"/>
        <v>21.2</v>
      </c>
      <c r="AB61" t="s">
        <v>189</v>
      </c>
      <c r="AC61" t="s">
        <v>108</v>
      </c>
      <c r="AD61" t="s">
        <v>1394</v>
      </c>
      <c r="AE61" t="s">
        <v>1395</v>
      </c>
      <c r="AF61" t="s">
        <v>1396</v>
      </c>
      <c r="AG61" t="s">
        <v>1397</v>
      </c>
      <c r="AH61" t="s">
        <v>1312</v>
      </c>
      <c r="AI61" t="s">
        <v>94</v>
      </c>
      <c r="AJ61" t="s">
        <v>1313</v>
      </c>
      <c r="AK61" t="s">
        <v>92</v>
      </c>
      <c r="AL61" t="s">
        <v>115</v>
      </c>
      <c r="AM61" t="s">
        <v>121</v>
      </c>
      <c r="AN61" t="s">
        <v>167</v>
      </c>
      <c r="AO61" t="s">
        <v>252</v>
      </c>
      <c r="AP61" t="s">
        <v>551</v>
      </c>
      <c r="AQ61" t="s">
        <v>167</v>
      </c>
      <c r="AR61" t="s">
        <v>92</v>
      </c>
      <c r="AS61" t="s">
        <v>120</v>
      </c>
      <c r="AT61" t="s">
        <v>121</v>
      </c>
      <c r="AU61" t="s">
        <v>122</v>
      </c>
      <c r="AV61" t="s">
        <v>123</v>
      </c>
      <c r="AW61" t="s">
        <v>124</v>
      </c>
      <c r="AX61" t="s">
        <v>125</v>
      </c>
      <c r="AY61" t="s">
        <v>124</v>
      </c>
      <c r="AZ61" t="s">
        <v>124</v>
      </c>
      <c r="BA61" t="s">
        <v>126</v>
      </c>
      <c r="BB61" t="s">
        <v>127</v>
      </c>
      <c r="BC61" t="s">
        <v>1377</v>
      </c>
      <c r="BD61" t="s">
        <v>1398</v>
      </c>
      <c r="BE61" t="s">
        <v>1399</v>
      </c>
      <c r="BF61" t="s">
        <v>1400</v>
      </c>
      <c r="BG61" t="s">
        <v>1401</v>
      </c>
      <c r="BH61" t="s">
        <v>1402</v>
      </c>
      <c r="BI61" t="s">
        <v>1403</v>
      </c>
      <c r="BJ61" t="s">
        <v>1404</v>
      </c>
      <c r="BK61" t="s">
        <v>1405</v>
      </c>
      <c r="BL61" t="s">
        <v>355</v>
      </c>
      <c r="BM61" t="s">
        <v>138</v>
      </c>
      <c r="BN61" t="s">
        <v>139</v>
      </c>
      <c r="BO61" t="s">
        <v>140</v>
      </c>
      <c r="BP61" t="s">
        <v>141</v>
      </c>
      <c r="BQ61" t="s">
        <v>142</v>
      </c>
      <c r="BR61" t="s">
        <v>140</v>
      </c>
      <c r="BS61" t="s">
        <v>143</v>
      </c>
      <c r="BT61" t="s">
        <v>144</v>
      </c>
      <c r="BU61" t="s">
        <v>145</v>
      </c>
      <c r="BV61" t="s">
        <v>124</v>
      </c>
      <c r="BW61" t="s">
        <v>91</v>
      </c>
      <c r="BX61" t="s">
        <v>146</v>
      </c>
      <c r="BY61" t="s">
        <v>147</v>
      </c>
      <c r="BZ61" t="s">
        <v>91</v>
      </c>
      <c r="CA61" t="s">
        <v>148</v>
      </c>
      <c r="CB61" t="s">
        <v>149</v>
      </c>
      <c r="CC61" t="s">
        <v>150</v>
      </c>
    </row>
    <row r="62" spans="1:81" x14ac:dyDescent="0.2">
      <c r="A62" t="s">
        <v>797</v>
      </c>
      <c r="B62" t="s">
        <v>1406</v>
      </c>
      <c r="C62" t="s">
        <v>94</v>
      </c>
      <c r="D62" t="s">
        <v>95</v>
      </c>
      <c r="E62" t="s">
        <v>96</v>
      </c>
      <c r="F62" t="s">
        <v>91</v>
      </c>
      <c r="G62" t="s">
        <v>1529</v>
      </c>
      <c r="H62">
        <v>13</v>
      </c>
      <c r="I62" t="s">
        <v>181</v>
      </c>
      <c r="J62">
        <f t="shared" si="9"/>
        <v>1.0233756500761748E-2</v>
      </c>
      <c r="K62">
        <f t="shared" si="10"/>
        <v>1.9032</v>
      </c>
      <c r="L62">
        <f t="shared" si="11"/>
        <v>1.0179022558830875E-2</v>
      </c>
      <c r="M62">
        <f t="shared" si="12"/>
        <v>0.14754340665992713</v>
      </c>
      <c r="N62" t="s">
        <v>1407</v>
      </c>
      <c r="O62" t="s">
        <v>1408</v>
      </c>
      <c r="P62">
        <f t="shared" si="13"/>
        <v>2.6827765317801684</v>
      </c>
      <c r="Q62">
        <f t="shared" si="14"/>
        <v>1.4413495317801683</v>
      </c>
      <c r="R62" t="s">
        <v>1409</v>
      </c>
      <c r="S62" t="s">
        <v>1410</v>
      </c>
      <c r="T62">
        <f t="shared" si="15"/>
        <v>26.457362246352744</v>
      </c>
      <c r="U62">
        <f t="shared" si="16"/>
        <v>0.4417875</v>
      </c>
      <c r="V62" t="s">
        <v>101</v>
      </c>
      <c r="W62" t="s">
        <v>1411</v>
      </c>
      <c r="X62" t="s">
        <v>1370</v>
      </c>
      <c r="Y62" t="s">
        <v>1392</v>
      </c>
      <c r="Z62" t="s">
        <v>1412</v>
      </c>
      <c r="AA62">
        <f t="shared" si="17"/>
        <v>22.18</v>
      </c>
      <c r="AB62" t="s">
        <v>189</v>
      </c>
      <c r="AC62" t="s">
        <v>219</v>
      </c>
      <c r="AD62" t="s">
        <v>190</v>
      </c>
      <c r="AE62" t="s">
        <v>272</v>
      </c>
      <c r="AF62" t="s">
        <v>1413</v>
      </c>
      <c r="AG62" t="s">
        <v>1397</v>
      </c>
      <c r="AH62" t="s">
        <v>1312</v>
      </c>
      <c r="AI62" t="s">
        <v>94</v>
      </c>
      <c r="AJ62" t="s">
        <v>1313</v>
      </c>
      <c r="AK62" t="s">
        <v>92</v>
      </c>
      <c r="AL62" t="s">
        <v>114</v>
      </c>
      <c r="AM62" t="s">
        <v>114</v>
      </c>
      <c r="AN62" t="s">
        <v>167</v>
      </c>
      <c r="AO62" t="s">
        <v>116</v>
      </c>
      <c r="AP62" t="s">
        <v>551</v>
      </c>
      <c r="AQ62" t="s">
        <v>167</v>
      </c>
      <c r="AR62" t="s">
        <v>92</v>
      </c>
      <c r="AS62" t="s">
        <v>120</v>
      </c>
      <c r="AT62" t="s">
        <v>121</v>
      </c>
      <c r="AU62" t="s">
        <v>122</v>
      </c>
      <c r="AV62" t="s">
        <v>123</v>
      </c>
      <c r="AW62" t="s">
        <v>124</v>
      </c>
      <c r="AX62" t="s">
        <v>125</v>
      </c>
      <c r="AY62" t="s">
        <v>124</v>
      </c>
      <c r="AZ62" t="s">
        <v>124</v>
      </c>
      <c r="BA62" t="s">
        <v>126</v>
      </c>
      <c r="BB62" t="s">
        <v>127</v>
      </c>
      <c r="BC62" t="s">
        <v>1414</v>
      </c>
      <c r="BD62" t="s">
        <v>1415</v>
      </c>
      <c r="BE62" t="s">
        <v>1416</v>
      </c>
      <c r="BF62" t="s">
        <v>1417</v>
      </c>
      <c r="BG62" t="s">
        <v>1418</v>
      </c>
      <c r="BH62" t="s">
        <v>1419</v>
      </c>
      <c r="BI62" t="s">
        <v>1420</v>
      </c>
      <c r="BJ62" t="s">
        <v>1421</v>
      </c>
      <c r="BK62" t="s">
        <v>1422</v>
      </c>
      <c r="BL62" t="s">
        <v>425</v>
      </c>
      <c r="BM62" t="s">
        <v>138</v>
      </c>
      <c r="BN62" t="s">
        <v>139</v>
      </c>
      <c r="BO62" t="s">
        <v>140</v>
      </c>
      <c r="BP62" t="s">
        <v>141</v>
      </c>
      <c r="BQ62" t="s">
        <v>142</v>
      </c>
      <c r="BR62" t="s">
        <v>140</v>
      </c>
      <c r="BS62" t="s">
        <v>143</v>
      </c>
      <c r="BT62" t="s">
        <v>144</v>
      </c>
      <c r="BU62" t="s">
        <v>145</v>
      </c>
      <c r="BV62" t="s">
        <v>124</v>
      </c>
      <c r="BW62" t="s">
        <v>91</v>
      </c>
      <c r="BX62" t="s">
        <v>146</v>
      </c>
      <c r="BY62" t="s">
        <v>147</v>
      </c>
      <c r="BZ62" t="s">
        <v>91</v>
      </c>
      <c r="CA62" t="s">
        <v>148</v>
      </c>
      <c r="CB62" t="s">
        <v>149</v>
      </c>
      <c r="CC62" t="s">
        <v>150</v>
      </c>
    </row>
    <row r="63" spans="1:81" x14ac:dyDescent="0.2">
      <c r="A63" t="s">
        <v>820</v>
      </c>
      <c r="B63" t="s">
        <v>1423</v>
      </c>
      <c r="C63" t="s">
        <v>94</v>
      </c>
      <c r="D63" t="s">
        <v>95</v>
      </c>
      <c r="E63" t="s">
        <v>96</v>
      </c>
      <c r="F63" t="s">
        <v>91</v>
      </c>
      <c r="G63" t="s">
        <v>1529</v>
      </c>
      <c r="H63">
        <v>13</v>
      </c>
      <c r="I63" t="s">
        <v>1527</v>
      </c>
      <c r="J63">
        <f t="shared" si="9"/>
        <v>4.9100537200026391E-2</v>
      </c>
      <c r="K63">
        <f t="shared" si="10"/>
        <v>1.89768888</v>
      </c>
      <c r="L63">
        <f t="shared" si="11"/>
        <v>4.7862158394372821E-2</v>
      </c>
      <c r="M63">
        <f t="shared" si="12"/>
        <v>0.64123274078277259</v>
      </c>
      <c r="N63" t="s">
        <v>1424</v>
      </c>
      <c r="O63" t="s">
        <v>1425</v>
      </c>
      <c r="P63">
        <f t="shared" si="13"/>
        <v>2.6101264041320711</v>
      </c>
      <c r="Q63">
        <f t="shared" si="14"/>
        <v>1.3325064041320711</v>
      </c>
      <c r="R63" t="s">
        <v>1426</v>
      </c>
      <c r="S63" t="s">
        <v>1427</v>
      </c>
      <c r="T63">
        <f t="shared" si="15"/>
        <v>25.740891559487878</v>
      </c>
      <c r="U63">
        <f t="shared" si="16"/>
        <v>0.4417875</v>
      </c>
      <c r="V63" t="s">
        <v>101</v>
      </c>
      <c r="W63" t="s">
        <v>1428</v>
      </c>
      <c r="X63" t="s">
        <v>1429</v>
      </c>
      <c r="Y63" t="s">
        <v>1308</v>
      </c>
      <c r="Z63" t="s">
        <v>1430</v>
      </c>
      <c r="AA63">
        <f t="shared" si="17"/>
        <v>21.73</v>
      </c>
      <c r="AB63" t="s">
        <v>189</v>
      </c>
      <c r="AC63" t="s">
        <v>161</v>
      </c>
      <c r="AD63" t="s">
        <v>161</v>
      </c>
      <c r="AE63" t="s">
        <v>1431</v>
      </c>
      <c r="AF63" t="s">
        <v>1432</v>
      </c>
      <c r="AG63" t="s">
        <v>1433</v>
      </c>
      <c r="AH63" t="s">
        <v>1312</v>
      </c>
      <c r="AI63" t="s">
        <v>94</v>
      </c>
      <c r="AJ63" t="s">
        <v>1313</v>
      </c>
      <c r="AK63" t="s">
        <v>92</v>
      </c>
      <c r="AL63" t="s">
        <v>166</v>
      </c>
      <c r="AM63" t="s">
        <v>114</v>
      </c>
      <c r="AN63" t="s">
        <v>874</v>
      </c>
      <c r="AO63" t="s">
        <v>551</v>
      </c>
      <c r="AP63" t="s">
        <v>551</v>
      </c>
      <c r="AQ63" t="s">
        <v>681</v>
      </c>
      <c r="AR63" t="s">
        <v>92</v>
      </c>
      <c r="AS63" t="s">
        <v>120</v>
      </c>
      <c r="AT63" t="s">
        <v>121</v>
      </c>
      <c r="AU63" t="s">
        <v>122</v>
      </c>
      <c r="AV63" t="s">
        <v>123</v>
      </c>
      <c r="AW63" t="s">
        <v>124</v>
      </c>
      <c r="AX63" t="s">
        <v>125</v>
      </c>
      <c r="AY63" t="s">
        <v>124</v>
      </c>
      <c r="AZ63" t="s">
        <v>124</v>
      </c>
      <c r="BA63" t="s">
        <v>126</v>
      </c>
      <c r="BB63" t="s">
        <v>127</v>
      </c>
      <c r="BC63" t="s">
        <v>1434</v>
      </c>
      <c r="BD63" t="s">
        <v>1435</v>
      </c>
      <c r="BE63" t="s">
        <v>1436</v>
      </c>
      <c r="BF63" t="s">
        <v>1437</v>
      </c>
      <c r="BG63" t="s">
        <v>1438</v>
      </c>
      <c r="BH63" t="s">
        <v>1439</v>
      </c>
      <c r="BI63" t="s">
        <v>1440</v>
      </c>
      <c r="BJ63" t="s">
        <v>1441</v>
      </c>
      <c r="BK63" t="s">
        <v>1442</v>
      </c>
      <c r="BL63" t="s">
        <v>137</v>
      </c>
      <c r="BM63" t="s">
        <v>138</v>
      </c>
      <c r="BN63" t="s">
        <v>139</v>
      </c>
      <c r="BO63" t="s">
        <v>140</v>
      </c>
      <c r="BP63" t="s">
        <v>141</v>
      </c>
      <c r="BQ63" t="s">
        <v>142</v>
      </c>
      <c r="BR63" t="s">
        <v>140</v>
      </c>
      <c r="BS63" t="s">
        <v>143</v>
      </c>
      <c r="BT63" t="s">
        <v>144</v>
      </c>
      <c r="BU63" t="s">
        <v>145</v>
      </c>
      <c r="BV63" t="s">
        <v>124</v>
      </c>
      <c r="BW63" t="s">
        <v>91</v>
      </c>
      <c r="BX63" t="s">
        <v>146</v>
      </c>
      <c r="BY63" t="s">
        <v>147</v>
      </c>
      <c r="BZ63" t="s">
        <v>91</v>
      </c>
      <c r="CA63" t="s">
        <v>148</v>
      </c>
      <c r="CB63" t="s">
        <v>149</v>
      </c>
      <c r="CC63" t="s">
        <v>150</v>
      </c>
    </row>
    <row r="64" spans="1:81" x14ac:dyDescent="0.2">
      <c r="A64" t="s">
        <v>841</v>
      </c>
      <c r="B64" t="s">
        <v>1443</v>
      </c>
      <c r="C64" t="s">
        <v>94</v>
      </c>
      <c r="D64" t="s">
        <v>95</v>
      </c>
      <c r="E64" t="s">
        <v>96</v>
      </c>
      <c r="F64" t="s">
        <v>91</v>
      </c>
      <c r="G64" t="s">
        <v>1529</v>
      </c>
      <c r="H64">
        <v>4.2</v>
      </c>
      <c r="I64" t="s">
        <v>181</v>
      </c>
      <c r="J64">
        <f t="shared" si="9"/>
        <v>-3.4111008716326439E-3</v>
      </c>
      <c r="K64">
        <f t="shared" si="10"/>
        <v>1.89768888</v>
      </c>
      <c r="L64">
        <f t="shared" si="11"/>
        <v>-3.4172433758021259E-3</v>
      </c>
      <c r="M64">
        <f t="shared" si="12"/>
        <v>-4.0091406458540424E-2</v>
      </c>
      <c r="N64" t="s">
        <v>1444</v>
      </c>
      <c r="O64" t="s">
        <v>1445</v>
      </c>
      <c r="P64">
        <f t="shared" si="13"/>
        <v>2.3553462112811343</v>
      </c>
      <c r="Q64">
        <f t="shared" si="14"/>
        <v>1.1685292112811343</v>
      </c>
      <c r="R64" t="s">
        <v>1446</v>
      </c>
      <c r="S64" t="s">
        <v>1447</v>
      </c>
      <c r="T64">
        <f t="shared" si="15"/>
        <v>23.235140685421072</v>
      </c>
      <c r="U64">
        <f t="shared" si="16"/>
        <v>0.4417875</v>
      </c>
      <c r="V64" t="s">
        <v>101</v>
      </c>
      <c r="W64" t="s">
        <v>1448</v>
      </c>
      <c r="X64" t="s">
        <v>1449</v>
      </c>
      <c r="Y64" t="s">
        <v>1450</v>
      </c>
      <c r="Z64" t="s">
        <v>1451</v>
      </c>
      <c r="AA64">
        <f t="shared" si="17"/>
        <v>20.059999999999999</v>
      </c>
      <c r="AB64" t="s">
        <v>722</v>
      </c>
      <c r="AC64" t="s">
        <v>161</v>
      </c>
      <c r="AD64" t="s">
        <v>295</v>
      </c>
      <c r="AE64" t="s">
        <v>462</v>
      </c>
      <c r="AF64" t="s">
        <v>1452</v>
      </c>
      <c r="AG64" t="s">
        <v>1433</v>
      </c>
      <c r="AH64" t="s">
        <v>1312</v>
      </c>
      <c r="AI64" t="s">
        <v>94</v>
      </c>
      <c r="AJ64" t="s">
        <v>1313</v>
      </c>
      <c r="AK64" t="s">
        <v>92</v>
      </c>
      <c r="AL64" t="s">
        <v>121</v>
      </c>
      <c r="AM64" t="s">
        <v>114</v>
      </c>
      <c r="AN64" t="s">
        <v>167</v>
      </c>
      <c r="AO64" t="s">
        <v>115</v>
      </c>
      <c r="AP64" t="s">
        <v>300</v>
      </c>
      <c r="AQ64" t="s">
        <v>167</v>
      </c>
      <c r="AR64" t="s">
        <v>92</v>
      </c>
      <c r="AS64" t="s">
        <v>120</v>
      </c>
      <c r="AT64" t="s">
        <v>121</v>
      </c>
      <c r="AU64" t="s">
        <v>122</v>
      </c>
      <c r="AV64" t="s">
        <v>123</v>
      </c>
      <c r="AW64" t="s">
        <v>124</v>
      </c>
      <c r="AX64" t="s">
        <v>125</v>
      </c>
      <c r="AY64" t="s">
        <v>124</v>
      </c>
      <c r="AZ64" t="s">
        <v>124</v>
      </c>
      <c r="BA64" t="s">
        <v>126</v>
      </c>
      <c r="BB64" t="s">
        <v>127</v>
      </c>
      <c r="BC64" t="s">
        <v>1453</v>
      </c>
      <c r="BD64" t="s">
        <v>1454</v>
      </c>
      <c r="BE64" t="s">
        <v>1455</v>
      </c>
      <c r="BF64" t="s">
        <v>1456</v>
      </c>
      <c r="BG64" t="s">
        <v>1457</v>
      </c>
      <c r="BH64" t="s">
        <v>1458</v>
      </c>
      <c r="BI64" t="s">
        <v>1459</v>
      </c>
      <c r="BJ64" t="s">
        <v>1460</v>
      </c>
      <c r="BK64" t="s">
        <v>1461</v>
      </c>
      <c r="BL64" t="s">
        <v>775</v>
      </c>
      <c r="BM64" t="s">
        <v>138</v>
      </c>
      <c r="BN64" t="s">
        <v>139</v>
      </c>
      <c r="BO64" t="s">
        <v>140</v>
      </c>
      <c r="BP64" t="s">
        <v>141</v>
      </c>
      <c r="BQ64" t="s">
        <v>142</v>
      </c>
      <c r="BR64" t="s">
        <v>140</v>
      </c>
      <c r="BS64" t="s">
        <v>143</v>
      </c>
      <c r="BT64" t="s">
        <v>144</v>
      </c>
      <c r="BU64" t="s">
        <v>145</v>
      </c>
      <c r="BV64" t="s">
        <v>124</v>
      </c>
      <c r="BW64" t="s">
        <v>91</v>
      </c>
      <c r="BX64" t="s">
        <v>146</v>
      </c>
      <c r="BY64" t="s">
        <v>147</v>
      </c>
      <c r="BZ64" t="s">
        <v>91</v>
      </c>
      <c r="CA64" t="s">
        <v>148</v>
      </c>
      <c r="CB64" t="s">
        <v>149</v>
      </c>
      <c r="CC64" t="s">
        <v>150</v>
      </c>
    </row>
    <row r="65" spans="1:81" x14ac:dyDescent="0.2">
      <c r="A65" t="s">
        <v>1462</v>
      </c>
      <c r="B65" t="s">
        <v>1463</v>
      </c>
      <c r="C65" t="s">
        <v>94</v>
      </c>
      <c r="D65" t="s">
        <v>95</v>
      </c>
      <c r="E65" t="s">
        <v>96</v>
      </c>
      <c r="F65" t="s">
        <v>91</v>
      </c>
      <c r="G65" t="s">
        <v>1529</v>
      </c>
      <c r="H65">
        <v>4.2</v>
      </c>
      <c r="I65" t="s">
        <v>1527</v>
      </c>
      <c r="J65">
        <f t="shared" si="9"/>
        <v>5.0690995509038213E-3</v>
      </c>
      <c r="K65">
        <f t="shared" si="10"/>
        <v>1.9013643199999999</v>
      </c>
      <c r="L65">
        <f t="shared" si="11"/>
        <v>5.055621099470135E-3</v>
      </c>
      <c r="M65">
        <f t="shared" si="12"/>
        <v>6.1701239484012751E-2</v>
      </c>
      <c r="N65" t="s">
        <v>1464</v>
      </c>
      <c r="O65" t="s">
        <v>1465</v>
      </c>
      <c r="P65">
        <f t="shared" si="13"/>
        <v>2.4187712860405703</v>
      </c>
      <c r="Q65">
        <f t="shared" si="14"/>
        <v>1.2149992860405703</v>
      </c>
      <c r="R65" t="s">
        <v>1466</v>
      </c>
      <c r="S65" t="s">
        <v>1467</v>
      </c>
      <c r="T65">
        <f t="shared" si="15"/>
        <v>23.863173698111389</v>
      </c>
      <c r="U65">
        <f t="shared" si="16"/>
        <v>0.4417875</v>
      </c>
      <c r="V65" t="s">
        <v>101</v>
      </c>
      <c r="W65" t="s">
        <v>1468</v>
      </c>
      <c r="X65" t="s">
        <v>1469</v>
      </c>
      <c r="Y65" t="s">
        <v>1093</v>
      </c>
      <c r="Z65" t="s">
        <v>1470</v>
      </c>
      <c r="AA65">
        <f t="shared" si="17"/>
        <v>20.49</v>
      </c>
      <c r="AB65" t="s">
        <v>701</v>
      </c>
      <c r="AC65" t="s">
        <v>107</v>
      </c>
      <c r="AD65" t="s">
        <v>295</v>
      </c>
      <c r="AE65" t="s">
        <v>1471</v>
      </c>
      <c r="AF65" t="s">
        <v>390</v>
      </c>
      <c r="AG65" t="s">
        <v>1472</v>
      </c>
      <c r="AH65" t="s">
        <v>1312</v>
      </c>
      <c r="AI65" t="s">
        <v>94</v>
      </c>
      <c r="AJ65" t="s">
        <v>1313</v>
      </c>
      <c r="AK65" t="s">
        <v>92</v>
      </c>
      <c r="AL65" t="s">
        <v>115</v>
      </c>
      <c r="AM65" t="s">
        <v>115</v>
      </c>
      <c r="AN65" t="s">
        <v>415</v>
      </c>
      <c r="AO65" t="s">
        <v>116</v>
      </c>
      <c r="AP65" t="s">
        <v>300</v>
      </c>
      <c r="AQ65" t="s">
        <v>275</v>
      </c>
      <c r="AR65" t="s">
        <v>92</v>
      </c>
      <c r="AS65" t="s">
        <v>120</v>
      </c>
      <c r="AT65" t="s">
        <v>121</v>
      </c>
      <c r="AU65" t="s">
        <v>122</v>
      </c>
      <c r="AV65" t="s">
        <v>123</v>
      </c>
      <c r="AW65" t="s">
        <v>124</v>
      </c>
      <c r="AX65" t="s">
        <v>125</v>
      </c>
      <c r="AY65" t="s">
        <v>124</v>
      </c>
      <c r="AZ65" t="s">
        <v>124</v>
      </c>
      <c r="BA65" t="s">
        <v>126</v>
      </c>
      <c r="BB65" t="s">
        <v>127</v>
      </c>
      <c r="BC65" t="s">
        <v>1473</v>
      </c>
      <c r="BD65" t="s">
        <v>1474</v>
      </c>
      <c r="BE65" t="s">
        <v>1475</v>
      </c>
      <c r="BF65" t="s">
        <v>1476</v>
      </c>
      <c r="BG65" t="s">
        <v>1477</v>
      </c>
      <c r="BH65" t="s">
        <v>1478</v>
      </c>
      <c r="BI65" t="s">
        <v>1479</v>
      </c>
      <c r="BJ65" t="s">
        <v>1480</v>
      </c>
      <c r="BK65" t="s">
        <v>1481</v>
      </c>
      <c r="BL65" t="s">
        <v>775</v>
      </c>
      <c r="BM65" t="s">
        <v>138</v>
      </c>
      <c r="BN65" t="s">
        <v>139</v>
      </c>
      <c r="BO65" t="s">
        <v>140</v>
      </c>
      <c r="BP65" t="s">
        <v>141</v>
      </c>
      <c r="BQ65" t="s">
        <v>142</v>
      </c>
      <c r="BR65" t="s">
        <v>140</v>
      </c>
      <c r="BS65" t="s">
        <v>143</v>
      </c>
      <c r="BT65" t="s">
        <v>144</v>
      </c>
      <c r="BU65" t="s">
        <v>145</v>
      </c>
      <c r="BV65" t="s">
        <v>124</v>
      </c>
      <c r="BW65" t="s">
        <v>91</v>
      </c>
      <c r="BX65" t="s">
        <v>146</v>
      </c>
      <c r="BY65" t="s">
        <v>147</v>
      </c>
      <c r="BZ65" t="s">
        <v>91</v>
      </c>
      <c r="CA65" t="s">
        <v>148</v>
      </c>
      <c r="CB65" t="s">
        <v>149</v>
      </c>
      <c r="CC65" t="s">
        <v>150</v>
      </c>
    </row>
    <row r="66" spans="1:81" x14ac:dyDescent="0.2">
      <c r="A66" t="s">
        <v>1482</v>
      </c>
      <c r="B66" t="s">
        <v>1483</v>
      </c>
      <c r="C66" t="s">
        <v>94</v>
      </c>
      <c r="D66" t="s">
        <v>95</v>
      </c>
      <c r="E66" t="s">
        <v>96</v>
      </c>
      <c r="F66" t="s">
        <v>91</v>
      </c>
      <c r="G66" t="s">
        <v>1529</v>
      </c>
      <c r="H66">
        <v>16</v>
      </c>
      <c r="I66" t="s">
        <v>181</v>
      </c>
      <c r="J66">
        <f t="shared" si="9"/>
        <v>3.0385571572694807E-3</v>
      </c>
      <c r="K66">
        <f t="shared" si="10"/>
        <v>1.89952728</v>
      </c>
      <c r="L66">
        <f t="shared" si="11"/>
        <v>3.0337043267299663E-3</v>
      </c>
      <c r="M66">
        <f t="shared" si="12"/>
        <v>3.8727662247068938E-2</v>
      </c>
      <c r="N66" t="s">
        <v>1484</v>
      </c>
      <c r="O66" t="s">
        <v>1485</v>
      </c>
      <c r="P66">
        <f t="shared" si="13"/>
        <v>2.477585130499834</v>
      </c>
      <c r="Q66">
        <f t="shared" si="14"/>
        <v>1.2704311304998339</v>
      </c>
      <c r="R66" t="s">
        <v>1486</v>
      </c>
      <c r="S66" t="s">
        <v>1487</v>
      </c>
      <c r="T66">
        <f t="shared" si="15"/>
        <v>24.44342078235827</v>
      </c>
      <c r="U66">
        <f t="shared" si="16"/>
        <v>0.4417875</v>
      </c>
      <c r="V66" t="s">
        <v>101</v>
      </c>
      <c r="W66" t="s">
        <v>1488</v>
      </c>
      <c r="X66" t="s">
        <v>1489</v>
      </c>
      <c r="Y66" t="s">
        <v>1490</v>
      </c>
      <c r="Z66" t="s">
        <v>1491</v>
      </c>
      <c r="AA66">
        <f t="shared" si="17"/>
        <v>20.88</v>
      </c>
      <c r="AB66" t="s">
        <v>701</v>
      </c>
      <c r="AC66" t="s">
        <v>108</v>
      </c>
      <c r="AD66" t="s">
        <v>246</v>
      </c>
      <c r="AE66" t="s">
        <v>272</v>
      </c>
      <c r="AF66" t="s">
        <v>1492</v>
      </c>
      <c r="AG66" t="s">
        <v>1493</v>
      </c>
      <c r="AH66" t="s">
        <v>1494</v>
      </c>
      <c r="AI66" t="s">
        <v>94</v>
      </c>
      <c r="AJ66" t="s">
        <v>1495</v>
      </c>
      <c r="AK66" t="s">
        <v>92</v>
      </c>
      <c r="AL66" t="s">
        <v>115</v>
      </c>
      <c r="AM66" t="s">
        <v>115</v>
      </c>
      <c r="AN66" t="s">
        <v>874</v>
      </c>
      <c r="AO66" t="s">
        <v>299</v>
      </c>
      <c r="AP66" t="s">
        <v>115</v>
      </c>
      <c r="AQ66" t="s">
        <v>300</v>
      </c>
      <c r="AR66" t="s">
        <v>92</v>
      </c>
      <c r="AS66" t="s">
        <v>120</v>
      </c>
      <c r="AT66" t="s">
        <v>121</v>
      </c>
      <c r="AU66" t="s">
        <v>122</v>
      </c>
      <c r="AV66" t="s">
        <v>123</v>
      </c>
      <c r="AW66" t="s">
        <v>124</v>
      </c>
      <c r="AX66" t="s">
        <v>125</v>
      </c>
      <c r="AY66" t="s">
        <v>124</v>
      </c>
      <c r="AZ66" t="s">
        <v>124</v>
      </c>
      <c r="BA66" t="s">
        <v>126</v>
      </c>
      <c r="BB66" t="s">
        <v>127</v>
      </c>
      <c r="BC66" t="s">
        <v>1496</v>
      </c>
      <c r="BD66" t="s">
        <v>1497</v>
      </c>
      <c r="BE66" t="s">
        <v>1498</v>
      </c>
      <c r="BF66" t="s">
        <v>1499</v>
      </c>
      <c r="BG66" t="s">
        <v>1500</v>
      </c>
      <c r="BH66" t="s">
        <v>1501</v>
      </c>
      <c r="BI66" t="s">
        <v>1502</v>
      </c>
      <c r="BJ66" t="s">
        <v>1503</v>
      </c>
      <c r="BK66" t="s">
        <v>1504</v>
      </c>
      <c r="BL66" t="s">
        <v>712</v>
      </c>
      <c r="BM66" t="s">
        <v>138</v>
      </c>
      <c r="BN66" t="s">
        <v>139</v>
      </c>
      <c r="BO66" t="s">
        <v>140</v>
      </c>
      <c r="BP66" t="s">
        <v>141</v>
      </c>
      <c r="BQ66" t="s">
        <v>142</v>
      </c>
      <c r="BR66" t="s">
        <v>140</v>
      </c>
      <c r="BS66" t="s">
        <v>143</v>
      </c>
      <c r="BT66" t="s">
        <v>144</v>
      </c>
      <c r="BU66" t="s">
        <v>145</v>
      </c>
      <c r="BV66" t="s">
        <v>124</v>
      </c>
      <c r="BW66" t="s">
        <v>91</v>
      </c>
      <c r="BX66" t="s">
        <v>146</v>
      </c>
      <c r="BY66" t="s">
        <v>147</v>
      </c>
      <c r="BZ66" t="s">
        <v>91</v>
      </c>
      <c r="CA66" t="s">
        <v>148</v>
      </c>
      <c r="CB66" t="s">
        <v>149</v>
      </c>
      <c r="CC66" t="s">
        <v>150</v>
      </c>
    </row>
    <row r="67" spans="1:81" x14ac:dyDescent="0.2">
      <c r="A67" t="s">
        <v>1505</v>
      </c>
      <c r="B67" t="s">
        <v>1506</v>
      </c>
      <c r="C67" t="s">
        <v>94</v>
      </c>
      <c r="D67" t="s">
        <v>95</v>
      </c>
      <c r="E67" t="s">
        <v>96</v>
      </c>
      <c r="F67" t="s">
        <v>91</v>
      </c>
      <c r="G67" t="s">
        <v>1529</v>
      </c>
      <c r="H67">
        <v>16</v>
      </c>
      <c r="I67" t="s">
        <v>1527</v>
      </c>
      <c r="J67">
        <f t="shared" ref="J67:J97" si="18">1/((1/L67)-(1/K67))</f>
        <v>8.3764562847043651E-3</v>
      </c>
      <c r="K67">
        <f t="shared" si="10"/>
        <v>1.8958491199999996</v>
      </c>
      <c r="L67">
        <f t="shared" ref="L67:L97" si="19">((M67/1000)*(1000-((T67+S67)/2)))/(T67-S67)</f>
        <v>8.3396092741592903E-3</v>
      </c>
      <c r="M67">
        <f t="shared" si="12"/>
        <v>0.10775098731951849</v>
      </c>
      <c r="N67" t="s">
        <v>1507</v>
      </c>
      <c r="O67" t="s">
        <v>1508</v>
      </c>
      <c r="P67">
        <f t="shared" si="13"/>
        <v>2.5005371303371713</v>
      </c>
      <c r="Q67">
        <f t="shared" ref="Q67:Q97" si="20">P67-N67</f>
        <v>1.2856111303371713</v>
      </c>
      <c r="R67" t="s">
        <v>1509</v>
      </c>
      <c r="S67" t="s">
        <v>1510</v>
      </c>
      <c r="T67">
        <f t="shared" si="15"/>
        <v>24.669861191171776</v>
      </c>
      <c r="U67">
        <f t="shared" ref="U67:U97" si="21">V67*AV67</f>
        <v>0.4417875</v>
      </c>
      <c r="V67" t="s">
        <v>101</v>
      </c>
      <c r="W67" t="s">
        <v>1511</v>
      </c>
      <c r="X67" t="s">
        <v>1512</v>
      </c>
      <c r="Y67" t="s">
        <v>1513</v>
      </c>
      <c r="Z67" t="s">
        <v>1514</v>
      </c>
      <c r="AA67">
        <f t="shared" ref="AA67:AA97" si="22">(Z67-Y67)*(Y67*0+0)+Z67</f>
        <v>21.03</v>
      </c>
      <c r="AB67" t="s">
        <v>701</v>
      </c>
      <c r="AC67" t="s">
        <v>271</v>
      </c>
      <c r="AD67" t="s">
        <v>1515</v>
      </c>
      <c r="AE67" t="s">
        <v>1471</v>
      </c>
      <c r="AF67" t="s">
        <v>1516</v>
      </c>
      <c r="AG67" t="s">
        <v>1517</v>
      </c>
      <c r="AH67" t="s">
        <v>1494</v>
      </c>
      <c r="AI67" t="s">
        <v>94</v>
      </c>
      <c r="AJ67" t="s">
        <v>1495</v>
      </c>
      <c r="AK67" t="s">
        <v>92</v>
      </c>
      <c r="AL67" t="s">
        <v>114</v>
      </c>
      <c r="AM67" t="s">
        <v>115</v>
      </c>
      <c r="AN67" t="s">
        <v>167</v>
      </c>
      <c r="AO67" t="s">
        <v>121</v>
      </c>
      <c r="AP67" t="s">
        <v>300</v>
      </c>
      <c r="AQ67" t="s">
        <v>167</v>
      </c>
      <c r="AR67" t="s">
        <v>92</v>
      </c>
      <c r="AS67" t="s">
        <v>120</v>
      </c>
      <c r="AT67" t="s">
        <v>121</v>
      </c>
      <c r="AU67" t="s">
        <v>122</v>
      </c>
      <c r="AV67" t="s">
        <v>123</v>
      </c>
      <c r="AW67" t="s">
        <v>124</v>
      </c>
      <c r="AX67" t="s">
        <v>125</v>
      </c>
      <c r="AY67" t="s">
        <v>124</v>
      </c>
      <c r="AZ67" t="s">
        <v>124</v>
      </c>
      <c r="BA67" t="s">
        <v>126</v>
      </c>
      <c r="BB67" t="s">
        <v>127</v>
      </c>
      <c r="BC67" t="s">
        <v>1518</v>
      </c>
      <c r="BD67" t="s">
        <v>1519</v>
      </c>
      <c r="BE67" t="s">
        <v>1520</v>
      </c>
      <c r="BF67" t="s">
        <v>1521</v>
      </c>
      <c r="BG67" t="s">
        <v>1522</v>
      </c>
      <c r="BH67" t="s">
        <v>1523</v>
      </c>
      <c r="BI67" t="s">
        <v>1524</v>
      </c>
      <c r="BJ67" t="s">
        <v>1525</v>
      </c>
      <c r="BK67" t="s">
        <v>1526</v>
      </c>
      <c r="BL67" t="s">
        <v>379</v>
      </c>
      <c r="BM67" t="s">
        <v>138</v>
      </c>
      <c r="BN67" t="s">
        <v>139</v>
      </c>
      <c r="BO67" t="s">
        <v>140</v>
      </c>
      <c r="BP67" t="s">
        <v>141</v>
      </c>
      <c r="BQ67" t="s">
        <v>142</v>
      </c>
      <c r="BR67" t="s">
        <v>140</v>
      </c>
      <c r="BS67" t="s">
        <v>143</v>
      </c>
      <c r="BT67" t="s">
        <v>144</v>
      </c>
      <c r="BU67" t="s">
        <v>145</v>
      </c>
      <c r="BV67" t="s">
        <v>124</v>
      </c>
      <c r="BW67" t="s">
        <v>91</v>
      </c>
      <c r="BX67" t="s">
        <v>146</v>
      </c>
      <c r="BY67" t="s">
        <v>147</v>
      </c>
      <c r="BZ67" t="s">
        <v>91</v>
      </c>
      <c r="CA67" t="s">
        <v>148</v>
      </c>
      <c r="CB67" t="s">
        <v>149</v>
      </c>
      <c r="CC67" t="s">
        <v>150</v>
      </c>
    </row>
    <row r="68" spans="1:81" x14ac:dyDescent="0.2">
      <c r="A68" t="s">
        <v>151</v>
      </c>
      <c r="B68" t="s">
        <v>1531</v>
      </c>
      <c r="C68" t="s">
        <v>1532</v>
      </c>
      <c r="D68" t="s">
        <v>95</v>
      </c>
      <c r="E68" t="s">
        <v>96</v>
      </c>
      <c r="F68" t="s">
        <v>91</v>
      </c>
      <c r="G68" t="s">
        <v>1533</v>
      </c>
      <c r="H68">
        <v>1</v>
      </c>
      <c r="I68" t="s">
        <v>1527</v>
      </c>
      <c r="J68">
        <f t="shared" si="18"/>
        <v>1.7291541409101219E-2</v>
      </c>
      <c r="K68">
        <f t="shared" si="10"/>
        <v>1.9013643199999999</v>
      </c>
      <c r="L68">
        <f t="shared" si="19"/>
        <v>1.7135704497273231E-2</v>
      </c>
      <c r="M68">
        <f t="shared" si="12"/>
        <v>0.15887993319700172</v>
      </c>
      <c r="N68" t="s">
        <v>1534</v>
      </c>
      <c r="O68" t="s">
        <v>1535</v>
      </c>
      <c r="P68">
        <f t="shared" si="13"/>
        <v>2.104066351834506</v>
      </c>
      <c r="Q68">
        <f t="shared" si="20"/>
        <v>0.92890235183450587</v>
      </c>
      <c r="R68" t="s">
        <v>1536</v>
      </c>
      <c r="S68" t="s">
        <v>1537</v>
      </c>
      <c r="T68">
        <f t="shared" si="15"/>
        <v>20.662539053663025</v>
      </c>
      <c r="U68">
        <f t="shared" si="21"/>
        <v>0.4417875</v>
      </c>
      <c r="V68" t="s">
        <v>101</v>
      </c>
      <c r="W68" t="s">
        <v>1538</v>
      </c>
      <c r="X68" t="s">
        <v>1539</v>
      </c>
      <c r="Y68" t="s">
        <v>1540</v>
      </c>
      <c r="Z68" t="s">
        <v>1541</v>
      </c>
      <c r="AA68">
        <f t="shared" si="22"/>
        <v>18.25</v>
      </c>
      <c r="AB68" t="s">
        <v>1542</v>
      </c>
      <c r="AC68" t="s">
        <v>107</v>
      </c>
      <c r="AD68" t="s">
        <v>271</v>
      </c>
      <c r="AE68" t="s">
        <v>528</v>
      </c>
      <c r="AF68" t="s">
        <v>1543</v>
      </c>
      <c r="AG68" t="s">
        <v>1544</v>
      </c>
      <c r="AH68" t="s">
        <v>1545</v>
      </c>
      <c r="AI68" t="s">
        <v>1532</v>
      </c>
      <c r="AJ68" t="s">
        <v>1546</v>
      </c>
      <c r="AK68" t="s">
        <v>92</v>
      </c>
      <c r="AL68" t="s">
        <v>115</v>
      </c>
      <c r="AM68" t="s">
        <v>114</v>
      </c>
      <c r="AN68" t="s">
        <v>300</v>
      </c>
      <c r="AO68" t="s">
        <v>116</v>
      </c>
      <c r="AP68" t="s">
        <v>275</v>
      </c>
      <c r="AQ68" t="s">
        <v>168</v>
      </c>
      <c r="AR68" t="s">
        <v>92</v>
      </c>
      <c r="AS68" t="s">
        <v>120</v>
      </c>
      <c r="AT68" t="s">
        <v>121</v>
      </c>
      <c r="AU68" t="s">
        <v>122</v>
      </c>
      <c r="AV68" t="s">
        <v>123</v>
      </c>
      <c r="AW68" t="s">
        <v>124</v>
      </c>
      <c r="AX68" t="s">
        <v>125</v>
      </c>
      <c r="AY68" t="s">
        <v>124</v>
      </c>
      <c r="AZ68" t="s">
        <v>124</v>
      </c>
      <c r="BA68" t="s">
        <v>126</v>
      </c>
      <c r="BB68" t="s">
        <v>127</v>
      </c>
      <c r="BC68" t="s">
        <v>1547</v>
      </c>
      <c r="BD68" t="s">
        <v>1548</v>
      </c>
      <c r="BE68" t="s">
        <v>1549</v>
      </c>
      <c r="BF68" t="s">
        <v>279</v>
      </c>
      <c r="BG68" t="s">
        <v>1550</v>
      </c>
      <c r="BH68" t="s">
        <v>1551</v>
      </c>
      <c r="BI68" t="s">
        <v>1552</v>
      </c>
      <c r="BJ68" t="s">
        <v>1553</v>
      </c>
      <c r="BK68" t="s">
        <v>1554</v>
      </c>
      <c r="BL68" t="s">
        <v>712</v>
      </c>
      <c r="BM68" t="s">
        <v>138</v>
      </c>
      <c r="BN68" t="s">
        <v>139</v>
      </c>
      <c r="BO68" t="s">
        <v>140</v>
      </c>
      <c r="BP68" t="s">
        <v>141</v>
      </c>
      <c r="BQ68" t="s">
        <v>142</v>
      </c>
      <c r="BR68" t="s">
        <v>140</v>
      </c>
      <c r="BS68" t="s">
        <v>143</v>
      </c>
      <c r="BT68" t="s">
        <v>144</v>
      </c>
      <c r="BU68" t="s">
        <v>145</v>
      </c>
      <c r="BV68" t="s">
        <v>124</v>
      </c>
      <c r="BW68" t="s">
        <v>91</v>
      </c>
      <c r="BX68" t="s">
        <v>146</v>
      </c>
      <c r="BY68" t="s">
        <v>147</v>
      </c>
      <c r="BZ68" t="s">
        <v>91</v>
      </c>
      <c r="CA68" t="s">
        <v>148</v>
      </c>
      <c r="CB68" t="s">
        <v>149</v>
      </c>
      <c r="CC68" t="s">
        <v>150</v>
      </c>
    </row>
    <row r="69" spans="1:81" x14ac:dyDescent="0.2">
      <c r="A69" t="s">
        <v>262</v>
      </c>
      <c r="B69" t="s">
        <v>1555</v>
      </c>
      <c r="C69" t="s">
        <v>1532</v>
      </c>
      <c r="D69" t="s">
        <v>95</v>
      </c>
      <c r="E69" t="s">
        <v>96</v>
      </c>
      <c r="F69" t="s">
        <v>91</v>
      </c>
      <c r="G69" t="s">
        <v>1533</v>
      </c>
      <c r="H69">
        <v>2</v>
      </c>
      <c r="I69" t="s">
        <v>1527</v>
      </c>
      <c r="J69">
        <f t="shared" si="18"/>
        <v>1.4522870652324377E-2</v>
      </c>
      <c r="K69">
        <f t="shared" si="10"/>
        <v>1.8958491199999996</v>
      </c>
      <c r="L69">
        <f t="shared" si="19"/>
        <v>1.4412466096030542E-2</v>
      </c>
      <c r="M69">
        <f t="shared" si="12"/>
        <v>0.13015060357897376</v>
      </c>
      <c r="N69" t="s">
        <v>1556</v>
      </c>
      <c r="O69" t="s">
        <v>1557</v>
      </c>
      <c r="P69">
        <f t="shared" si="13"/>
        <v>2.1080314410390382</v>
      </c>
      <c r="Q69">
        <f t="shared" si="20"/>
        <v>0.90453344103903821</v>
      </c>
      <c r="R69" t="s">
        <v>1558</v>
      </c>
      <c r="S69" t="s">
        <v>1559</v>
      </c>
      <c r="T69">
        <f t="shared" si="15"/>
        <v>20.703510518945574</v>
      </c>
      <c r="U69">
        <f t="shared" si="21"/>
        <v>0.4417875</v>
      </c>
      <c r="V69" t="s">
        <v>101</v>
      </c>
      <c r="W69" t="s">
        <v>1560</v>
      </c>
      <c r="X69" t="s">
        <v>1561</v>
      </c>
      <c r="Y69" t="s">
        <v>1562</v>
      </c>
      <c r="Z69" t="s">
        <v>1563</v>
      </c>
      <c r="AA69">
        <f t="shared" si="22"/>
        <v>18.28</v>
      </c>
      <c r="AB69" t="s">
        <v>1564</v>
      </c>
      <c r="AC69" t="s">
        <v>271</v>
      </c>
      <c r="AD69" t="s">
        <v>162</v>
      </c>
      <c r="AE69" t="s">
        <v>272</v>
      </c>
      <c r="AF69" t="s">
        <v>1565</v>
      </c>
      <c r="AG69" t="s">
        <v>1566</v>
      </c>
      <c r="AH69" t="s">
        <v>1545</v>
      </c>
      <c r="AI69" t="s">
        <v>1532</v>
      </c>
      <c r="AJ69" t="s">
        <v>1546</v>
      </c>
      <c r="AK69" t="s">
        <v>92</v>
      </c>
      <c r="AL69" t="s">
        <v>115</v>
      </c>
      <c r="AM69" t="s">
        <v>115</v>
      </c>
      <c r="AN69" t="s">
        <v>116</v>
      </c>
      <c r="AO69" t="s">
        <v>116</v>
      </c>
      <c r="AP69" t="s">
        <v>300</v>
      </c>
      <c r="AQ69" t="s">
        <v>223</v>
      </c>
      <c r="AR69" t="s">
        <v>92</v>
      </c>
      <c r="AS69" t="s">
        <v>120</v>
      </c>
      <c r="AT69" t="s">
        <v>121</v>
      </c>
      <c r="AU69" t="s">
        <v>122</v>
      </c>
      <c r="AV69" t="s">
        <v>123</v>
      </c>
      <c r="AW69" t="s">
        <v>124</v>
      </c>
      <c r="AX69" t="s">
        <v>125</v>
      </c>
      <c r="AY69" t="s">
        <v>124</v>
      </c>
      <c r="AZ69" t="s">
        <v>124</v>
      </c>
      <c r="BA69" t="s">
        <v>126</v>
      </c>
      <c r="BB69" t="s">
        <v>127</v>
      </c>
      <c r="BC69" t="s">
        <v>1567</v>
      </c>
      <c r="BD69" t="s">
        <v>1568</v>
      </c>
      <c r="BE69" t="s">
        <v>1569</v>
      </c>
      <c r="BF69" t="s">
        <v>1570</v>
      </c>
      <c r="BG69" t="s">
        <v>1571</v>
      </c>
      <c r="BH69" t="s">
        <v>1572</v>
      </c>
      <c r="BI69" t="s">
        <v>1573</v>
      </c>
      <c r="BJ69" t="s">
        <v>1574</v>
      </c>
      <c r="BK69" t="s">
        <v>1575</v>
      </c>
      <c r="BL69" t="s">
        <v>861</v>
      </c>
      <c r="BM69" t="s">
        <v>138</v>
      </c>
      <c r="BN69" t="s">
        <v>139</v>
      </c>
      <c r="BO69" t="s">
        <v>140</v>
      </c>
      <c r="BP69" t="s">
        <v>141</v>
      </c>
      <c r="BQ69" t="s">
        <v>142</v>
      </c>
      <c r="BR69" t="s">
        <v>140</v>
      </c>
      <c r="BS69" t="s">
        <v>143</v>
      </c>
      <c r="BT69" t="s">
        <v>144</v>
      </c>
      <c r="BU69" t="s">
        <v>145</v>
      </c>
      <c r="BV69" t="s">
        <v>124</v>
      </c>
      <c r="BW69" t="s">
        <v>91</v>
      </c>
      <c r="BX69" t="s">
        <v>146</v>
      </c>
      <c r="BY69" t="s">
        <v>147</v>
      </c>
      <c r="BZ69" t="s">
        <v>91</v>
      </c>
      <c r="CA69" t="s">
        <v>148</v>
      </c>
      <c r="CB69" t="s">
        <v>149</v>
      </c>
      <c r="CC69" t="s">
        <v>150</v>
      </c>
    </row>
    <row r="70" spans="1:81" x14ac:dyDescent="0.2">
      <c r="A70" t="s">
        <v>310</v>
      </c>
      <c r="B70" t="s">
        <v>1576</v>
      </c>
      <c r="C70" t="s">
        <v>1532</v>
      </c>
      <c r="D70" t="s">
        <v>95</v>
      </c>
      <c r="E70" t="s">
        <v>96</v>
      </c>
      <c r="F70" t="s">
        <v>91</v>
      </c>
      <c r="G70" t="s">
        <v>1533</v>
      </c>
      <c r="H70">
        <v>3</v>
      </c>
      <c r="I70" t="s">
        <v>1527</v>
      </c>
      <c r="J70">
        <f t="shared" si="18"/>
        <v>2.1181926209698151E-2</v>
      </c>
      <c r="K70">
        <f t="shared" si="10"/>
        <v>1.8866299200000001</v>
      </c>
      <c r="L70">
        <f t="shared" si="19"/>
        <v>2.0946748931160705E-2</v>
      </c>
      <c r="M70">
        <f t="shared" si="12"/>
        <v>0.185025183409181</v>
      </c>
      <c r="N70" t="s">
        <v>1577</v>
      </c>
      <c r="O70" t="s">
        <v>1578</v>
      </c>
      <c r="P70">
        <f t="shared" si="13"/>
        <v>2.1027461098464442</v>
      </c>
      <c r="Q70">
        <f t="shared" si="20"/>
        <v>0.88443810984644422</v>
      </c>
      <c r="R70" t="s">
        <v>1579</v>
      </c>
      <c r="S70" t="s">
        <v>1580</v>
      </c>
      <c r="T70">
        <f t="shared" si="15"/>
        <v>20.657688474766125</v>
      </c>
      <c r="U70">
        <f t="shared" si="21"/>
        <v>0.4417875</v>
      </c>
      <c r="V70" t="s">
        <v>101</v>
      </c>
      <c r="W70" t="s">
        <v>1581</v>
      </c>
      <c r="X70" t="s">
        <v>1582</v>
      </c>
      <c r="Y70" t="s">
        <v>1583</v>
      </c>
      <c r="Z70" t="s">
        <v>1584</v>
      </c>
      <c r="AA70">
        <f t="shared" si="22"/>
        <v>18.239999999999998</v>
      </c>
      <c r="AB70" t="s">
        <v>1585</v>
      </c>
      <c r="AC70" t="s">
        <v>1586</v>
      </c>
      <c r="AD70" t="s">
        <v>161</v>
      </c>
      <c r="AE70" t="s">
        <v>296</v>
      </c>
      <c r="AF70" t="s">
        <v>1587</v>
      </c>
      <c r="AG70" t="s">
        <v>1588</v>
      </c>
      <c r="AH70" t="s">
        <v>1545</v>
      </c>
      <c r="AI70" t="s">
        <v>1532</v>
      </c>
      <c r="AJ70" t="s">
        <v>1546</v>
      </c>
      <c r="AK70" t="s">
        <v>92</v>
      </c>
      <c r="AL70" t="s">
        <v>166</v>
      </c>
      <c r="AM70" t="s">
        <v>166</v>
      </c>
      <c r="AN70" t="s">
        <v>167</v>
      </c>
      <c r="AO70" t="s">
        <v>299</v>
      </c>
      <c r="AP70" t="s">
        <v>551</v>
      </c>
      <c r="AQ70" t="s">
        <v>167</v>
      </c>
      <c r="AR70" t="s">
        <v>92</v>
      </c>
      <c r="AS70" t="s">
        <v>120</v>
      </c>
      <c r="AT70" t="s">
        <v>121</v>
      </c>
      <c r="AU70" t="s">
        <v>122</v>
      </c>
      <c r="AV70" t="s">
        <v>123</v>
      </c>
      <c r="AW70" t="s">
        <v>124</v>
      </c>
      <c r="AX70" t="s">
        <v>125</v>
      </c>
      <c r="AY70" t="s">
        <v>124</v>
      </c>
      <c r="AZ70" t="s">
        <v>124</v>
      </c>
      <c r="BA70" t="s">
        <v>126</v>
      </c>
      <c r="BB70" t="s">
        <v>127</v>
      </c>
      <c r="BC70" t="s">
        <v>1589</v>
      </c>
      <c r="BD70" t="s">
        <v>1590</v>
      </c>
      <c r="BE70" t="s">
        <v>1591</v>
      </c>
      <c r="BF70" t="s">
        <v>395</v>
      </c>
      <c r="BG70" t="s">
        <v>1592</v>
      </c>
      <c r="BH70" t="s">
        <v>1593</v>
      </c>
      <c r="BI70" t="s">
        <v>1594</v>
      </c>
      <c r="BJ70" t="s">
        <v>1595</v>
      </c>
      <c r="BK70" t="s">
        <v>1596</v>
      </c>
      <c r="BL70" t="s">
        <v>179</v>
      </c>
      <c r="BM70" t="s">
        <v>138</v>
      </c>
      <c r="BN70" t="s">
        <v>139</v>
      </c>
      <c r="BO70" t="s">
        <v>140</v>
      </c>
      <c r="BP70" t="s">
        <v>141</v>
      </c>
      <c r="BQ70" t="s">
        <v>142</v>
      </c>
      <c r="BR70" t="s">
        <v>140</v>
      </c>
      <c r="BS70" t="s">
        <v>143</v>
      </c>
      <c r="BT70" t="s">
        <v>144</v>
      </c>
      <c r="BU70" t="s">
        <v>145</v>
      </c>
      <c r="BV70" t="s">
        <v>124</v>
      </c>
      <c r="BW70" t="s">
        <v>91</v>
      </c>
      <c r="BX70" t="s">
        <v>146</v>
      </c>
      <c r="BY70" t="s">
        <v>147</v>
      </c>
      <c r="BZ70" t="s">
        <v>91</v>
      </c>
      <c r="CA70" t="s">
        <v>148</v>
      </c>
      <c r="CB70" t="s">
        <v>149</v>
      </c>
      <c r="CC70" t="s">
        <v>150</v>
      </c>
    </row>
    <row r="71" spans="1:81" x14ac:dyDescent="0.2">
      <c r="A71" t="s">
        <v>356</v>
      </c>
      <c r="B71" t="s">
        <v>1597</v>
      </c>
      <c r="C71" t="s">
        <v>1532</v>
      </c>
      <c r="D71" t="s">
        <v>95</v>
      </c>
      <c r="E71" t="s">
        <v>96</v>
      </c>
      <c r="F71" t="s">
        <v>91</v>
      </c>
      <c r="G71" t="s">
        <v>1533</v>
      </c>
      <c r="H71">
        <v>4</v>
      </c>
      <c r="I71" t="s">
        <v>1527</v>
      </c>
      <c r="J71">
        <f t="shared" si="18"/>
        <v>2.1191748958554867E-2</v>
      </c>
      <c r="K71">
        <f t="shared" si="10"/>
        <v>1.89952728</v>
      </c>
      <c r="L71">
        <f t="shared" si="19"/>
        <v>2.0957935362109208E-2</v>
      </c>
      <c r="M71">
        <f t="shared" si="12"/>
        <v>0.19150502139055947</v>
      </c>
      <c r="N71" t="s">
        <v>1598</v>
      </c>
      <c r="O71" t="s">
        <v>1599</v>
      </c>
      <c r="P71">
        <f t="shared" si="13"/>
        <v>2.1682991914085004</v>
      </c>
      <c r="Q71">
        <f t="shared" si="20"/>
        <v>0.91459319140850037</v>
      </c>
      <c r="R71" t="s">
        <v>1600</v>
      </c>
      <c r="S71" t="s">
        <v>1601</v>
      </c>
      <c r="T71">
        <f t="shared" si="15"/>
        <v>21.299599129749513</v>
      </c>
      <c r="U71">
        <f t="shared" si="21"/>
        <v>0.4417875</v>
      </c>
      <c r="V71" t="s">
        <v>101</v>
      </c>
      <c r="W71" t="s">
        <v>1602</v>
      </c>
      <c r="X71" t="s">
        <v>1603</v>
      </c>
      <c r="Y71" t="s">
        <v>1604</v>
      </c>
      <c r="Z71" t="s">
        <v>389</v>
      </c>
      <c r="AA71">
        <f t="shared" si="22"/>
        <v>18.73</v>
      </c>
      <c r="AB71" t="s">
        <v>1605</v>
      </c>
      <c r="AC71" t="s">
        <v>108</v>
      </c>
      <c r="AD71" t="s">
        <v>271</v>
      </c>
      <c r="AE71" t="s">
        <v>191</v>
      </c>
      <c r="AF71" t="s">
        <v>221</v>
      </c>
      <c r="AG71" t="s">
        <v>1606</v>
      </c>
      <c r="AH71" t="s">
        <v>1545</v>
      </c>
      <c r="AI71" t="s">
        <v>1532</v>
      </c>
      <c r="AJ71" t="s">
        <v>1546</v>
      </c>
      <c r="AK71" t="s">
        <v>92</v>
      </c>
      <c r="AL71" t="s">
        <v>166</v>
      </c>
      <c r="AM71" t="s">
        <v>114</v>
      </c>
      <c r="AN71" t="s">
        <v>116</v>
      </c>
      <c r="AO71" t="s">
        <v>115</v>
      </c>
      <c r="AP71" t="s">
        <v>300</v>
      </c>
      <c r="AQ71" t="s">
        <v>551</v>
      </c>
      <c r="AR71" t="s">
        <v>92</v>
      </c>
      <c r="AS71" t="s">
        <v>120</v>
      </c>
      <c r="AT71" t="s">
        <v>121</v>
      </c>
      <c r="AU71" t="s">
        <v>122</v>
      </c>
      <c r="AV71" t="s">
        <v>123</v>
      </c>
      <c r="AW71" t="s">
        <v>124</v>
      </c>
      <c r="AX71" t="s">
        <v>125</v>
      </c>
      <c r="AY71" t="s">
        <v>124</v>
      </c>
      <c r="AZ71" t="s">
        <v>124</v>
      </c>
      <c r="BA71" t="s">
        <v>126</v>
      </c>
      <c r="BB71" t="s">
        <v>127</v>
      </c>
      <c r="BC71" t="s">
        <v>1607</v>
      </c>
      <c r="BD71" t="s">
        <v>1608</v>
      </c>
      <c r="BE71" t="s">
        <v>1609</v>
      </c>
      <c r="BF71" t="s">
        <v>1610</v>
      </c>
      <c r="BG71" t="s">
        <v>1611</v>
      </c>
      <c r="BH71" t="s">
        <v>1612</v>
      </c>
      <c r="BI71" t="s">
        <v>1613</v>
      </c>
      <c r="BJ71" t="s">
        <v>1614</v>
      </c>
      <c r="BK71" t="s">
        <v>1615</v>
      </c>
      <c r="BL71" t="s">
        <v>179</v>
      </c>
      <c r="BM71" t="s">
        <v>138</v>
      </c>
      <c r="BN71" t="s">
        <v>139</v>
      </c>
      <c r="BO71" t="s">
        <v>140</v>
      </c>
      <c r="BP71" t="s">
        <v>141</v>
      </c>
      <c r="BQ71" t="s">
        <v>142</v>
      </c>
      <c r="BR71" t="s">
        <v>140</v>
      </c>
      <c r="BS71" t="s">
        <v>143</v>
      </c>
      <c r="BT71" t="s">
        <v>144</v>
      </c>
      <c r="BU71" t="s">
        <v>145</v>
      </c>
      <c r="BV71" t="s">
        <v>124</v>
      </c>
      <c r="BW71" t="s">
        <v>91</v>
      </c>
      <c r="BX71" t="s">
        <v>146</v>
      </c>
      <c r="BY71" t="s">
        <v>147</v>
      </c>
      <c r="BZ71" t="s">
        <v>91</v>
      </c>
      <c r="CA71" t="s">
        <v>148</v>
      </c>
      <c r="CB71" t="s">
        <v>149</v>
      </c>
      <c r="CC71" t="s">
        <v>150</v>
      </c>
    </row>
    <row r="72" spans="1:81" x14ac:dyDescent="0.2">
      <c r="A72" t="s">
        <v>401</v>
      </c>
      <c r="B72" t="s">
        <v>1616</v>
      </c>
      <c r="C72" t="s">
        <v>1532</v>
      </c>
      <c r="D72" t="s">
        <v>95</v>
      </c>
      <c r="E72" t="s">
        <v>96</v>
      </c>
      <c r="F72" t="s">
        <v>91</v>
      </c>
      <c r="G72" t="s">
        <v>1533</v>
      </c>
      <c r="H72">
        <v>5</v>
      </c>
      <c r="I72" t="s">
        <v>1527</v>
      </c>
      <c r="J72">
        <f t="shared" si="18"/>
        <v>-9.9984201409296751E-3</v>
      </c>
      <c r="K72">
        <f t="shared" si="10"/>
        <v>1.89768888</v>
      </c>
      <c r="L72">
        <f t="shared" si="19"/>
        <v>-1.0051378190694895E-2</v>
      </c>
      <c r="M72">
        <f t="shared" si="12"/>
        <v>-9.7620158427655701E-2</v>
      </c>
      <c r="N72" t="s">
        <v>1617</v>
      </c>
      <c r="O72" t="s">
        <v>1618</v>
      </c>
      <c r="P72">
        <f t="shared" si="13"/>
        <v>2.2622371713316651</v>
      </c>
      <c r="Q72">
        <f t="shared" si="20"/>
        <v>0.97144317133166513</v>
      </c>
      <c r="R72" t="s">
        <v>1619</v>
      </c>
      <c r="S72" t="s">
        <v>1620</v>
      </c>
      <c r="T72">
        <f t="shared" si="15"/>
        <v>22.222369070055652</v>
      </c>
      <c r="U72">
        <f t="shared" si="21"/>
        <v>0.4417875</v>
      </c>
      <c r="V72" t="s">
        <v>101</v>
      </c>
      <c r="W72" t="s">
        <v>1621</v>
      </c>
      <c r="X72" t="s">
        <v>1622</v>
      </c>
      <c r="Y72" t="s">
        <v>1623</v>
      </c>
      <c r="Z72" t="s">
        <v>1624</v>
      </c>
      <c r="AA72">
        <f t="shared" si="22"/>
        <v>19.41</v>
      </c>
      <c r="AB72" t="s">
        <v>1605</v>
      </c>
      <c r="AC72" t="s">
        <v>161</v>
      </c>
      <c r="AD72" t="s">
        <v>161</v>
      </c>
      <c r="AE72" t="s">
        <v>1431</v>
      </c>
      <c r="AF72" t="s">
        <v>1625</v>
      </c>
      <c r="AG72" t="s">
        <v>222</v>
      </c>
      <c r="AH72" t="s">
        <v>1626</v>
      </c>
      <c r="AI72" t="s">
        <v>1532</v>
      </c>
      <c r="AJ72" t="s">
        <v>1627</v>
      </c>
      <c r="AK72" t="s">
        <v>92</v>
      </c>
      <c r="AL72" t="s">
        <v>114</v>
      </c>
      <c r="AM72" t="s">
        <v>114</v>
      </c>
      <c r="AN72" t="s">
        <v>167</v>
      </c>
      <c r="AO72" t="s">
        <v>115</v>
      </c>
      <c r="AP72" t="s">
        <v>299</v>
      </c>
      <c r="AQ72" t="s">
        <v>167</v>
      </c>
      <c r="AR72" t="s">
        <v>92</v>
      </c>
      <c r="AS72" t="s">
        <v>120</v>
      </c>
      <c r="AT72" t="s">
        <v>121</v>
      </c>
      <c r="AU72" t="s">
        <v>122</v>
      </c>
      <c r="AV72" t="s">
        <v>123</v>
      </c>
      <c r="AW72" t="s">
        <v>124</v>
      </c>
      <c r="AX72" t="s">
        <v>125</v>
      </c>
      <c r="AY72" t="s">
        <v>124</v>
      </c>
      <c r="AZ72" t="s">
        <v>124</v>
      </c>
      <c r="BA72" t="s">
        <v>126</v>
      </c>
      <c r="BB72" t="s">
        <v>127</v>
      </c>
      <c r="BC72" t="s">
        <v>1628</v>
      </c>
      <c r="BD72" t="s">
        <v>1629</v>
      </c>
      <c r="BE72" t="s">
        <v>1630</v>
      </c>
      <c r="BF72" t="s">
        <v>1631</v>
      </c>
      <c r="BG72" t="s">
        <v>1632</v>
      </c>
      <c r="BH72" t="s">
        <v>1633</v>
      </c>
      <c r="BI72" t="s">
        <v>1634</v>
      </c>
      <c r="BJ72" t="s">
        <v>1635</v>
      </c>
      <c r="BK72" t="s">
        <v>1636</v>
      </c>
      <c r="BL72" t="s">
        <v>179</v>
      </c>
      <c r="BM72" t="s">
        <v>138</v>
      </c>
      <c r="BN72" t="s">
        <v>139</v>
      </c>
      <c r="BO72" t="s">
        <v>140</v>
      </c>
      <c r="BP72" t="s">
        <v>141</v>
      </c>
      <c r="BQ72" t="s">
        <v>142</v>
      </c>
      <c r="BR72" t="s">
        <v>140</v>
      </c>
      <c r="BS72" t="s">
        <v>143</v>
      </c>
      <c r="BT72" t="s">
        <v>144</v>
      </c>
      <c r="BU72" t="s">
        <v>145</v>
      </c>
      <c r="BV72" t="s">
        <v>124</v>
      </c>
      <c r="BW72" t="s">
        <v>91</v>
      </c>
      <c r="BX72" t="s">
        <v>146</v>
      </c>
      <c r="BY72" t="s">
        <v>147</v>
      </c>
      <c r="BZ72" t="s">
        <v>91</v>
      </c>
      <c r="CA72" t="s">
        <v>148</v>
      </c>
      <c r="CB72" t="s">
        <v>149</v>
      </c>
      <c r="CC72" t="s">
        <v>150</v>
      </c>
    </row>
    <row r="73" spans="1:81" x14ac:dyDescent="0.2">
      <c r="A73" t="s">
        <v>413</v>
      </c>
      <c r="B73" t="s">
        <v>1637</v>
      </c>
      <c r="C73" t="s">
        <v>1532</v>
      </c>
      <c r="D73" t="s">
        <v>95</v>
      </c>
      <c r="E73" t="s">
        <v>96</v>
      </c>
      <c r="F73" t="s">
        <v>91</v>
      </c>
      <c r="G73" t="s">
        <v>1533</v>
      </c>
      <c r="H73">
        <v>6</v>
      </c>
      <c r="I73" t="s">
        <v>1527</v>
      </c>
      <c r="J73">
        <f t="shared" si="18"/>
        <v>-9.8735073312602051E-3</v>
      </c>
      <c r="K73">
        <f t="shared" si="10"/>
        <v>1.8958491199999996</v>
      </c>
      <c r="L73">
        <f t="shared" si="19"/>
        <v>-9.9251973671045726E-3</v>
      </c>
      <c r="M73">
        <f t="shared" si="12"/>
        <v>-0.10063152691954326</v>
      </c>
      <c r="N73" t="s">
        <v>1638</v>
      </c>
      <c r="O73" t="s">
        <v>1639</v>
      </c>
      <c r="P73">
        <f t="shared" si="13"/>
        <v>2.2905362567078185</v>
      </c>
      <c r="Q73">
        <f t="shared" si="20"/>
        <v>1.0139272567078184</v>
      </c>
      <c r="R73" t="s">
        <v>1640</v>
      </c>
      <c r="S73" t="s">
        <v>1641</v>
      </c>
      <c r="T73">
        <f t="shared" si="15"/>
        <v>22.502566624499639</v>
      </c>
      <c r="U73">
        <f t="shared" si="21"/>
        <v>0.4417875</v>
      </c>
      <c r="V73" t="s">
        <v>101</v>
      </c>
      <c r="W73" t="s">
        <v>1642</v>
      </c>
      <c r="X73" t="s">
        <v>1643</v>
      </c>
      <c r="Y73" t="s">
        <v>1644</v>
      </c>
      <c r="Z73" t="s">
        <v>1645</v>
      </c>
      <c r="AA73">
        <f t="shared" si="22"/>
        <v>19.61</v>
      </c>
      <c r="AB73" t="s">
        <v>1585</v>
      </c>
      <c r="AC73" t="s">
        <v>271</v>
      </c>
      <c r="AD73" t="s">
        <v>246</v>
      </c>
      <c r="AE73" t="s">
        <v>528</v>
      </c>
      <c r="AF73" t="s">
        <v>1646</v>
      </c>
      <c r="AG73" t="s">
        <v>1647</v>
      </c>
      <c r="AH73" t="s">
        <v>1626</v>
      </c>
      <c r="AI73" t="s">
        <v>1532</v>
      </c>
      <c r="AJ73" t="s">
        <v>1627</v>
      </c>
      <c r="AK73" t="s">
        <v>92</v>
      </c>
      <c r="AL73" t="s">
        <v>114</v>
      </c>
      <c r="AM73" t="s">
        <v>115</v>
      </c>
      <c r="AN73" t="s">
        <v>116</v>
      </c>
      <c r="AO73" t="s">
        <v>115</v>
      </c>
      <c r="AP73" t="s">
        <v>115</v>
      </c>
      <c r="AQ73" t="s">
        <v>300</v>
      </c>
      <c r="AR73" t="s">
        <v>92</v>
      </c>
      <c r="AS73" t="s">
        <v>120</v>
      </c>
      <c r="AT73" t="s">
        <v>121</v>
      </c>
      <c r="AU73" t="s">
        <v>122</v>
      </c>
      <c r="AV73" t="s">
        <v>123</v>
      </c>
      <c r="AW73" t="s">
        <v>124</v>
      </c>
      <c r="AX73" t="s">
        <v>125</v>
      </c>
      <c r="AY73" t="s">
        <v>124</v>
      </c>
      <c r="AZ73" t="s">
        <v>124</v>
      </c>
      <c r="BA73" t="s">
        <v>126</v>
      </c>
      <c r="BB73" t="s">
        <v>127</v>
      </c>
      <c r="BC73" t="s">
        <v>1648</v>
      </c>
      <c r="BD73" t="s">
        <v>1649</v>
      </c>
      <c r="BE73" t="s">
        <v>1650</v>
      </c>
      <c r="BF73" t="s">
        <v>1651</v>
      </c>
      <c r="BG73" t="s">
        <v>1652</v>
      </c>
      <c r="BH73" t="s">
        <v>1653</v>
      </c>
      <c r="BI73" t="s">
        <v>1654</v>
      </c>
      <c r="BJ73" t="s">
        <v>1655</v>
      </c>
      <c r="BK73" t="s">
        <v>1656</v>
      </c>
      <c r="BL73" t="s">
        <v>355</v>
      </c>
      <c r="BM73" t="s">
        <v>138</v>
      </c>
      <c r="BN73" t="s">
        <v>139</v>
      </c>
      <c r="BO73" t="s">
        <v>140</v>
      </c>
      <c r="BP73" t="s">
        <v>141</v>
      </c>
      <c r="BQ73" t="s">
        <v>142</v>
      </c>
      <c r="BR73" t="s">
        <v>140</v>
      </c>
      <c r="BS73" t="s">
        <v>143</v>
      </c>
      <c r="BT73" t="s">
        <v>144</v>
      </c>
      <c r="BU73" t="s">
        <v>145</v>
      </c>
      <c r="BV73" t="s">
        <v>124</v>
      </c>
      <c r="BW73" t="s">
        <v>91</v>
      </c>
      <c r="BX73" t="s">
        <v>146</v>
      </c>
      <c r="BY73" t="s">
        <v>147</v>
      </c>
      <c r="BZ73" t="s">
        <v>91</v>
      </c>
      <c r="CA73" t="s">
        <v>148</v>
      </c>
      <c r="CB73" t="s">
        <v>149</v>
      </c>
      <c r="CC73" t="s">
        <v>150</v>
      </c>
    </row>
    <row r="74" spans="1:81" x14ac:dyDescent="0.2">
      <c r="A74" t="s">
        <v>497</v>
      </c>
      <c r="B74" t="s">
        <v>1657</v>
      </c>
      <c r="C74" t="s">
        <v>1532</v>
      </c>
      <c r="D74" t="s">
        <v>95</v>
      </c>
      <c r="E74" t="s">
        <v>96</v>
      </c>
      <c r="F74" t="s">
        <v>91</v>
      </c>
      <c r="G74" t="s">
        <v>1533</v>
      </c>
      <c r="H74">
        <v>7</v>
      </c>
      <c r="I74" t="s">
        <v>1527</v>
      </c>
      <c r="J74">
        <f t="shared" si="18"/>
        <v>-6.3876663534486421E-3</v>
      </c>
      <c r="K74">
        <f t="shared" si="10"/>
        <v>1.89768888</v>
      </c>
      <c r="L74">
        <f t="shared" si="19"/>
        <v>-6.4092400092727779E-3</v>
      </c>
      <c r="M74">
        <f t="shared" si="12"/>
        <v>-6.7887718237813477E-2</v>
      </c>
      <c r="N74" t="s">
        <v>1658</v>
      </c>
      <c r="O74" t="s">
        <v>1659</v>
      </c>
      <c r="P74">
        <f t="shared" si="13"/>
        <v>2.349520975500631</v>
      </c>
      <c r="Q74">
        <f t="shared" si="20"/>
        <v>1.0590519755006309</v>
      </c>
      <c r="R74" t="s">
        <v>1660</v>
      </c>
      <c r="S74" t="s">
        <v>1661</v>
      </c>
      <c r="T74">
        <f t="shared" si="15"/>
        <v>23.079773826135867</v>
      </c>
      <c r="U74">
        <f t="shared" si="21"/>
        <v>0.4417875</v>
      </c>
      <c r="V74" t="s">
        <v>101</v>
      </c>
      <c r="W74" t="s">
        <v>1662</v>
      </c>
      <c r="X74" t="s">
        <v>1663</v>
      </c>
      <c r="Y74" t="s">
        <v>615</v>
      </c>
      <c r="Z74" t="s">
        <v>654</v>
      </c>
      <c r="AA74">
        <f t="shared" si="22"/>
        <v>20.02</v>
      </c>
      <c r="AB74" t="s">
        <v>1605</v>
      </c>
      <c r="AC74" t="s">
        <v>161</v>
      </c>
      <c r="AD74" t="s">
        <v>161</v>
      </c>
      <c r="AE74" t="s">
        <v>485</v>
      </c>
      <c r="AF74" t="s">
        <v>1664</v>
      </c>
      <c r="AG74" t="s">
        <v>274</v>
      </c>
      <c r="AH74" t="s">
        <v>1626</v>
      </c>
      <c r="AI74" t="s">
        <v>1532</v>
      </c>
      <c r="AJ74" t="s">
        <v>1627</v>
      </c>
      <c r="AK74" t="s">
        <v>92</v>
      </c>
      <c r="AL74" t="s">
        <v>115</v>
      </c>
      <c r="AM74" t="s">
        <v>114</v>
      </c>
      <c r="AN74" t="s">
        <v>299</v>
      </c>
      <c r="AO74" t="s">
        <v>299</v>
      </c>
      <c r="AP74" t="s">
        <v>115</v>
      </c>
      <c r="AQ74" t="s">
        <v>299</v>
      </c>
      <c r="AR74" t="s">
        <v>92</v>
      </c>
      <c r="AS74" t="s">
        <v>120</v>
      </c>
      <c r="AT74" t="s">
        <v>121</v>
      </c>
      <c r="AU74" t="s">
        <v>122</v>
      </c>
      <c r="AV74" t="s">
        <v>123</v>
      </c>
      <c r="AW74" t="s">
        <v>124</v>
      </c>
      <c r="AX74" t="s">
        <v>125</v>
      </c>
      <c r="AY74" t="s">
        <v>124</v>
      </c>
      <c r="AZ74" t="s">
        <v>124</v>
      </c>
      <c r="BA74" t="s">
        <v>126</v>
      </c>
      <c r="BB74" t="s">
        <v>127</v>
      </c>
      <c r="BC74" t="s">
        <v>1665</v>
      </c>
      <c r="BD74" t="s">
        <v>1666</v>
      </c>
      <c r="BE74" t="s">
        <v>1667</v>
      </c>
      <c r="BF74" t="s">
        <v>1668</v>
      </c>
      <c r="BG74" t="s">
        <v>1669</v>
      </c>
      <c r="BH74" t="s">
        <v>1670</v>
      </c>
      <c r="BI74" t="s">
        <v>1671</v>
      </c>
      <c r="BJ74" t="s">
        <v>1672</v>
      </c>
      <c r="BK74" t="s">
        <v>1673</v>
      </c>
      <c r="BL74" t="s">
        <v>451</v>
      </c>
      <c r="BM74" t="s">
        <v>138</v>
      </c>
      <c r="BN74" t="s">
        <v>139</v>
      </c>
      <c r="BO74" t="s">
        <v>140</v>
      </c>
      <c r="BP74" t="s">
        <v>141</v>
      </c>
      <c r="BQ74" t="s">
        <v>142</v>
      </c>
      <c r="BR74" t="s">
        <v>140</v>
      </c>
      <c r="BS74" t="s">
        <v>143</v>
      </c>
      <c r="BT74" t="s">
        <v>144</v>
      </c>
      <c r="BU74" t="s">
        <v>145</v>
      </c>
      <c r="BV74" t="s">
        <v>124</v>
      </c>
      <c r="BW74" t="s">
        <v>91</v>
      </c>
      <c r="BX74" t="s">
        <v>146</v>
      </c>
      <c r="BY74" t="s">
        <v>147</v>
      </c>
      <c r="BZ74" t="s">
        <v>91</v>
      </c>
      <c r="CA74" t="s">
        <v>148</v>
      </c>
      <c r="CB74" t="s">
        <v>149</v>
      </c>
      <c r="CC74" t="s">
        <v>150</v>
      </c>
    </row>
    <row r="75" spans="1:81" x14ac:dyDescent="0.2">
      <c r="A75" t="s">
        <v>541</v>
      </c>
      <c r="B75" t="s">
        <v>1674</v>
      </c>
      <c r="C75" t="s">
        <v>1532</v>
      </c>
      <c r="D75" t="s">
        <v>95</v>
      </c>
      <c r="E75" t="s">
        <v>96</v>
      </c>
      <c r="F75" t="s">
        <v>91</v>
      </c>
      <c r="G75" t="s">
        <v>1533</v>
      </c>
      <c r="H75">
        <v>8</v>
      </c>
      <c r="I75" t="s">
        <v>1527</v>
      </c>
      <c r="J75">
        <f t="shared" si="18"/>
        <v>-1.292799809003874E-2</v>
      </c>
      <c r="K75">
        <f t="shared" si="10"/>
        <v>1.8958491199999996</v>
      </c>
      <c r="L75">
        <f t="shared" si="19"/>
        <v>-1.3016760775140765E-2</v>
      </c>
      <c r="M75">
        <f t="shared" si="12"/>
        <v>-0.12875444070779679</v>
      </c>
      <c r="N75" t="s">
        <v>1675</v>
      </c>
      <c r="O75" t="s">
        <v>1676</v>
      </c>
      <c r="P75">
        <f t="shared" si="13"/>
        <v>2.2791796092435734</v>
      </c>
      <c r="Q75">
        <f t="shared" si="20"/>
        <v>0.98905860924357336</v>
      </c>
      <c r="R75" t="s">
        <v>1677</v>
      </c>
      <c r="S75" t="s">
        <v>1678</v>
      </c>
      <c r="T75">
        <f t="shared" si="15"/>
        <v>22.395397555699848</v>
      </c>
      <c r="U75">
        <f t="shared" si="21"/>
        <v>0.4417875</v>
      </c>
      <c r="V75" t="s">
        <v>101</v>
      </c>
      <c r="W75" t="s">
        <v>1679</v>
      </c>
      <c r="X75" t="s">
        <v>1680</v>
      </c>
      <c r="Y75" t="s">
        <v>294</v>
      </c>
      <c r="Z75" t="s">
        <v>1681</v>
      </c>
      <c r="AA75">
        <f t="shared" si="22"/>
        <v>19.53</v>
      </c>
      <c r="AB75" t="s">
        <v>1682</v>
      </c>
      <c r="AC75" t="s">
        <v>271</v>
      </c>
      <c r="AD75" t="s">
        <v>161</v>
      </c>
      <c r="AE75" t="s">
        <v>412</v>
      </c>
      <c r="AF75" t="s">
        <v>1683</v>
      </c>
      <c r="AG75" t="s">
        <v>1684</v>
      </c>
      <c r="AH75" t="s">
        <v>1626</v>
      </c>
      <c r="AI75" t="s">
        <v>1532</v>
      </c>
      <c r="AJ75" t="s">
        <v>1627</v>
      </c>
      <c r="AK75" t="s">
        <v>92</v>
      </c>
      <c r="AL75" t="s">
        <v>121</v>
      </c>
      <c r="AM75" t="s">
        <v>114</v>
      </c>
      <c r="AN75" t="s">
        <v>167</v>
      </c>
      <c r="AO75" t="s">
        <v>166</v>
      </c>
      <c r="AP75" t="s">
        <v>115</v>
      </c>
      <c r="AQ75" t="s">
        <v>167</v>
      </c>
      <c r="AR75" t="s">
        <v>92</v>
      </c>
      <c r="AS75" t="s">
        <v>120</v>
      </c>
      <c r="AT75" t="s">
        <v>121</v>
      </c>
      <c r="AU75" t="s">
        <v>122</v>
      </c>
      <c r="AV75" t="s">
        <v>123</v>
      </c>
      <c r="AW75" t="s">
        <v>124</v>
      </c>
      <c r="AX75" t="s">
        <v>125</v>
      </c>
      <c r="AY75" t="s">
        <v>124</v>
      </c>
      <c r="AZ75" t="s">
        <v>124</v>
      </c>
      <c r="BA75" t="s">
        <v>126</v>
      </c>
      <c r="BB75" t="s">
        <v>127</v>
      </c>
      <c r="BC75" t="s">
        <v>1685</v>
      </c>
      <c r="BD75" t="s">
        <v>1686</v>
      </c>
      <c r="BE75" t="s">
        <v>1687</v>
      </c>
      <c r="BF75" t="s">
        <v>1688</v>
      </c>
      <c r="BG75" t="s">
        <v>1689</v>
      </c>
      <c r="BH75" t="s">
        <v>1690</v>
      </c>
      <c r="BI75" t="s">
        <v>1691</v>
      </c>
      <c r="BJ75" t="s">
        <v>1692</v>
      </c>
      <c r="BK75" t="s">
        <v>1693</v>
      </c>
      <c r="BL75" t="s">
        <v>775</v>
      </c>
      <c r="BM75" t="s">
        <v>138</v>
      </c>
      <c r="BN75" t="s">
        <v>139</v>
      </c>
      <c r="BO75" t="s">
        <v>140</v>
      </c>
      <c r="BP75" t="s">
        <v>141</v>
      </c>
      <c r="BQ75" t="s">
        <v>142</v>
      </c>
      <c r="BR75" t="s">
        <v>140</v>
      </c>
      <c r="BS75" t="s">
        <v>143</v>
      </c>
      <c r="BT75" t="s">
        <v>144</v>
      </c>
      <c r="BU75" t="s">
        <v>145</v>
      </c>
      <c r="BV75" t="s">
        <v>124</v>
      </c>
      <c r="BW75" t="s">
        <v>91</v>
      </c>
      <c r="BX75" t="s">
        <v>146</v>
      </c>
      <c r="BY75" t="s">
        <v>147</v>
      </c>
      <c r="BZ75" t="s">
        <v>91</v>
      </c>
      <c r="CA75" t="s">
        <v>148</v>
      </c>
      <c r="CB75" t="s">
        <v>149</v>
      </c>
      <c r="CC75" t="s">
        <v>150</v>
      </c>
    </row>
    <row r="76" spans="1:81" x14ac:dyDescent="0.2">
      <c r="A76" t="s">
        <v>585</v>
      </c>
      <c r="B76" t="s">
        <v>1694</v>
      </c>
      <c r="C76" t="s">
        <v>1532</v>
      </c>
      <c r="D76" t="s">
        <v>95</v>
      </c>
      <c r="E76" t="s">
        <v>96</v>
      </c>
      <c r="F76" t="s">
        <v>91</v>
      </c>
      <c r="G76" t="s">
        <v>1533</v>
      </c>
      <c r="H76">
        <v>9</v>
      </c>
      <c r="I76" t="s">
        <v>1527</v>
      </c>
      <c r="J76">
        <f t="shared" si="18"/>
        <v>-9.1680375644437057E-3</v>
      </c>
      <c r="K76">
        <f t="shared" si="10"/>
        <v>1.8958491199999996</v>
      </c>
      <c r="L76">
        <f t="shared" si="19"/>
        <v>-9.2125882378805458E-3</v>
      </c>
      <c r="M76">
        <f t="shared" si="12"/>
        <v>-0.1046292767865297</v>
      </c>
      <c r="N76" t="s">
        <v>1695</v>
      </c>
      <c r="O76" t="s">
        <v>1696</v>
      </c>
      <c r="P76">
        <f t="shared" si="13"/>
        <v>2.4487776163200938</v>
      </c>
      <c r="Q76">
        <f t="shared" si="20"/>
        <v>1.1341966163200938</v>
      </c>
      <c r="R76" t="s">
        <v>1697</v>
      </c>
      <c r="S76" t="s">
        <v>1698</v>
      </c>
      <c r="T76">
        <f t="shared" si="15"/>
        <v>24.066610479804361</v>
      </c>
      <c r="U76">
        <f t="shared" si="21"/>
        <v>0.4417875</v>
      </c>
      <c r="V76" t="s">
        <v>101</v>
      </c>
      <c r="W76" t="s">
        <v>1699</v>
      </c>
      <c r="X76" t="s">
        <v>1700</v>
      </c>
      <c r="Y76" t="s">
        <v>1701</v>
      </c>
      <c r="Z76" t="s">
        <v>1012</v>
      </c>
      <c r="AA76">
        <f t="shared" si="22"/>
        <v>20.69</v>
      </c>
      <c r="AB76" t="s">
        <v>1702</v>
      </c>
      <c r="AC76" t="s">
        <v>271</v>
      </c>
      <c r="AD76" t="s">
        <v>219</v>
      </c>
      <c r="AE76" t="s">
        <v>678</v>
      </c>
      <c r="AF76" t="s">
        <v>1703</v>
      </c>
      <c r="AG76" t="s">
        <v>322</v>
      </c>
      <c r="AH76" t="s">
        <v>1626</v>
      </c>
      <c r="AI76" t="s">
        <v>1532</v>
      </c>
      <c r="AJ76" t="s">
        <v>1627</v>
      </c>
      <c r="AK76" t="s">
        <v>92</v>
      </c>
      <c r="AL76" t="s">
        <v>121</v>
      </c>
      <c r="AM76" t="s">
        <v>121</v>
      </c>
      <c r="AN76" t="s">
        <v>167</v>
      </c>
      <c r="AO76" t="s">
        <v>166</v>
      </c>
      <c r="AP76" t="s">
        <v>116</v>
      </c>
      <c r="AQ76" t="s">
        <v>167</v>
      </c>
      <c r="AR76" t="s">
        <v>92</v>
      </c>
      <c r="AS76" t="s">
        <v>120</v>
      </c>
      <c r="AT76" t="s">
        <v>121</v>
      </c>
      <c r="AU76" t="s">
        <v>122</v>
      </c>
      <c r="AV76" t="s">
        <v>123</v>
      </c>
      <c r="AW76" t="s">
        <v>124</v>
      </c>
      <c r="AX76" t="s">
        <v>125</v>
      </c>
      <c r="AY76" t="s">
        <v>124</v>
      </c>
      <c r="AZ76" t="s">
        <v>124</v>
      </c>
      <c r="BA76" t="s">
        <v>126</v>
      </c>
      <c r="BB76" t="s">
        <v>127</v>
      </c>
      <c r="BC76" t="s">
        <v>1704</v>
      </c>
      <c r="BD76" t="s">
        <v>1705</v>
      </c>
      <c r="BE76" t="s">
        <v>1706</v>
      </c>
      <c r="BF76" t="s">
        <v>1707</v>
      </c>
      <c r="BG76" t="s">
        <v>1708</v>
      </c>
      <c r="BH76" t="s">
        <v>1709</v>
      </c>
      <c r="BI76" t="s">
        <v>1710</v>
      </c>
      <c r="BJ76" t="s">
        <v>1711</v>
      </c>
      <c r="BK76" t="s">
        <v>1712</v>
      </c>
      <c r="BL76" t="s">
        <v>425</v>
      </c>
      <c r="BM76" t="s">
        <v>138</v>
      </c>
      <c r="BN76" t="s">
        <v>139</v>
      </c>
      <c r="BO76" t="s">
        <v>140</v>
      </c>
      <c r="BP76" t="s">
        <v>141</v>
      </c>
      <c r="BQ76" t="s">
        <v>142</v>
      </c>
      <c r="BR76" t="s">
        <v>140</v>
      </c>
      <c r="BS76" t="s">
        <v>143</v>
      </c>
      <c r="BT76" t="s">
        <v>144</v>
      </c>
      <c r="BU76" t="s">
        <v>145</v>
      </c>
      <c r="BV76" t="s">
        <v>124</v>
      </c>
      <c r="BW76" t="s">
        <v>91</v>
      </c>
      <c r="BX76" t="s">
        <v>146</v>
      </c>
      <c r="BY76" t="s">
        <v>147</v>
      </c>
      <c r="BZ76" t="s">
        <v>91</v>
      </c>
      <c r="CA76" t="s">
        <v>148</v>
      </c>
      <c r="CB76" t="s">
        <v>149</v>
      </c>
      <c r="CC76" t="s">
        <v>150</v>
      </c>
    </row>
    <row r="77" spans="1:81" x14ac:dyDescent="0.2">
      <c r="A77" t="s">
        <v>164</v>
      </c>
      <c r="B77" t="s">
        <v>1713</v>
      </c>
      <c r="C77" t="s">
        <v>1532</v>
      </c>
      <c r="D77" t="s">
        <v>95</v>
      </c>
      <c r="E77" t="s">
        <v>96</v>
      </c>
      <c r="F77" t="s">
        <v>91</v>
      </c>
      <c r="G77" t="s">
        <v>1533</v>
      </c>
      <c r="H77">
        <v>10</v>
      </c>
      <c r="I77" t="s">
        <v>1527</v>
      </c>
      <c r="J77">
        <f t="shared" si="18"/>
        <v>9.5366792685201891E-4</v>
      </c>
      <c r="K77">
        <f t="shared" si="10"/>
        <v>1.89032168</v>
      </c>
      <c r="L77">
        <f t="shared" si="19"/>
        <v>9.5318704366612896E-4</v>
      </c>
      <c r="M77">
        <f t="shared" si="12"/>
        <v>9.2563099668215559E-3</v>
      </c>
      <c r="N77" t="s">
        <v>1714</v>
      </c>
      <c r="O77" t="s">
        <v>1715</v>
      </c>
      <c r="P77">
        <f t="shared" si="13"/>
        <v>2.3076642186776377</v>
      </c>
      <c r="Q77">
        <f t="shared" si="20"/>
        <v>0.97035121867763774</v>
      </c>
      <c r="R77" t="s">
        <v>1716</v>
      </c>
      <c r="S77" t="s">
        <v>1717</v>
      </c>
      <c r="T77">
        <f t="shared" si="15"/>
        <v>22.679746620910446</v>
      </c>
      <c r="U77">
        <f t="shared" si="21"/>
        <v>0.4417875</v>
      </c>
      <c r="V77" t="s">
        <v>101</v>
      </c>
      <c r="W77" t="s">
        <v>1718</v>
      </c>
      <c r="X77" t="s">
        <v>1719</v>
      </c>
      <c r="Y77" t="s">
        <v>527</v>
      </c>
      <c r="Z77" t="s">
        <v>1720</v>
      </c>
      <c r="AA77">
        <f t="shared" si="22"/>
        <v>19.73</v>
      </c>
      <c r="AB77" t="s">
        <v>1702</v>
      </c>
      <c r="AC77" t="s">
        <v>295</v>
      </c>
      <c r="AD77" t="s">
        <v>190</v>
      </c>
      <c r="AE77" t="s">
        <v>320</v>
      </c>
      <c r="AF77" t="s">
        <v>1721</v>
      </c>
      <c r="AG77" t="s">
        <v>1722</v>
      </c>
      <c r="AH77" t="s">
        <v>1723</v>
      </c>
      <c r="AI77" t="s">
        <v>1532</v>
      </c>
      <c r="AJ77" t="s">
        <v>1724</v>
      </c>
      <c r="AK77" t="s">
        <v>92</v>
      </c>
      <c r="AL77" t="s">
        <v>121</v>
      </c>
      <c r="AM77" t="s">
        <v>121</v>
      </c>
      <c r="AN77" t="s">
        <v>121</v>
      </c>
      <c r="AO77" t="s">
        <v>166</v>
      </c>
      <c r="AP77" t="s">
        <v>299</v>
      </c>
      <c r="AQ77" t="s">
        <v>299</v>
      </c>
      <c r="AR77" t="s">
        <v>92</v>
      </c>
      <c r="AS77" t="s">
        <v>120</v>
      </c>
      <c r="AT77" t="s">
        <v>121</v>
      </c>
      <c r="AU77" t="s">
        <v>122</v>
      </c>
      <c r="AV77" t="s">
        <v>123</v>
      </c>
      <c r="AW77" t="s">
        <v>124</v>
      </c>
      <c r="AX77" t="s">
        <v>125</v>
      </c>
      <c r="AY77" t="s">
        <v>124</v>
      </c>
      <c r="AZ77" t="s">
        <v>124</v>
      </c>
      <c r="BA77" t="s">
        <v>126</v>
      </c>
      <c r="BB77" t="s">
        <v>127</v>
      </c>
      <c r="BC77" t="s">
        <v>1725</v>
      </c>
      <c r="BD77" t="s">
        <v>1726</v>
      </c>
      <c r="BE77" t="s">
        <v>1727</v>
      </c>
      <c r="BF77" t="s">
        <v>1728</v>
      </c>
      <c r="BG77" t="s">
        <v>1729</v>
      </c>
      <c r="BH77" t="s">
        <v>1730</v>
      </c>
      <c r="BI77" t="s">
        <v>1731</v>
      </c>
      <c r="BJ77" t="s">
        <v>1732</v>
      </c>
      <c r="BK77" t="s">
        <v>1733</v>
      </c>
      <c r="BL77" t="s">
        <v>355</v>
      </c>
      <c r="BM77" t="s">
        <v>138</v>
      </c>
      <c r="BN77" t="s">
        <v>139</v>
      </c>
      <c r="BO77" t="s">
        <v>140</v>
      </c>
      <c r="BP77" t="s">
        <v>141</v>
      </c>
      <c r="BQ77" t="s">
        <v>142</v>
      </c>
      <c r="BR77" t="s">
        <v>140</v>
      </c>
      <c r="BS77" t="s">
        <v>143</v>
      </c>
      <c r="BT77" t="s">
        <v>144</v>
      </c>
      <c r="BU77" t="s">
        <v>145</v>
      </c>
      <c r="BV77" t="s">
        <v>124</v>
      </c>
      <c r="BW77" t="s">
        <v>91</v>
      </c>
      <c r="BX77" t="s">
        <v>146</v>
      </c>
      <c r="BY77" t="s">
        <v>147</v>
      </c>
      <c r="BZ77" t="s">
        <v>91</v>
      </c>
      <c r="CA77" t="s">
        <v>148</v>
      </c>
      <c r="CB77" t="s">
        <v>149</v>
      </c>
      <c r="CC77" t="s">
        <v>150</v>
      </c>
    </row>
    <row r="78" spans="1:81" x14ac:dyDescent="0.2">
      <c r="A78" t="s">
        <v>669</v>
      </c>
      <c r="B78" t="s">
        <v>1734</v>
      </c>
      <c r="C78" t="s">
        <v>1532</v>
      </c>
      <c r="D78" t="s">
        <v>95</v>
      </c>
      <c r="E78" t="s">
        <v>96</v>
      </c>
      <c r="F78" t="s">
        <v>91</v>
      </c>
      <c r="G78" t="s">
        <v>1533</v>
      </c>
      <c r="H78">
        <v>11</v>
      </c>
      <c r="I78" t="s">
        <v>1527</v>
      </c>
      <c r="J78">
        <f t="shared" si="18"/>
        <v>4.417609059042019E-3</v>
      </c>
      <c r="K78">
        <f t="shared" si="10"/>
        <v>1.89768888</v>
      </c>
      <c r="L78">
        <f t="shared" si="19"/>
        <v>4.4073492392523372E-3</v>
      </c>
      <c r="M78">
        <f t="shared" si="12"/>
        <v>4.1024381662319483E-2</v>
      </c>
      <c r="N78" t="s">
        <v>1735</v>
      </c>
      <c r="O78" t="s">
        <v>1736</v>
      </c>
      <c r="P78">
        <f t="shared" si="13"/>
        <v>2.269283057219512</v>
      </c>
      <c r="Q78">
        <f t="shared" si="20"/>
        <v>0.93009705721951197</v>
      </c>
      <c r="R78" t="s">
        <v>1737</v>
      </c>
      <c r="S78" t="s">
        <v>1738</v>
      </c>
      <c r="T78">
        <f t="shared" si="15"/>
        <v>22.306920841634835</v>
      </c>
      <c r="U78">
        <f t="shared" si="21"/>
        <v>0.4417875</v>
      </c>
      <c r="V78" t="s">
        <v>101</v>
      </c>
      <c r="W78" t="s">
        <v>1642</v>
      </c>
      <c r="X78" t="s">
        <v>1662</v>
      </c>
      <c r="Y78" t="s">
        <v>434</v>
      </c>
      <c r="Z78" t="s">
        <v>1739</v>
      </c>
      <c r="AA78">
        <f t="shared" si="22"/>
        <v>19.46</v>
      </c>
      <c r="AB78" t="s">
        <v>1740</v>
      </c>
      <c r="AC78" t="s">
        <v>161</v>
      </c>
      <c r="AD78" t="s">
        <v>108</v>
      </c>
      <c r="AE78" t="s">
        <v>412</v>
      </c>
      <c r="AF78" t="s">
        <v>1741</v>
      </c>
      <c r="AG78" t="s">
        <v>1742</v>
      </c>
      <c r="AH78" t="s">
        <v>1723</v>
      </c>
      <c r="AI78" t="s">
        <v>1532</v>
      </c>
      <c r="AJ78" t="s">
        <v>1724</v>
      </c>
      <c r="AK78" t="s">
        <v>92</v>
      </c>
      <c r="AL78" t="s">
        <v>115</v>
      </c>
      <c r="AM78" t="s">
        <v>115</v>
      </c>
      <c r="AN78" t="s">
        <v>116</v>
      </c>
      <c r="AO78" t="s">
        <v>114</v>
      </c>
      <c r="AP78" t="s">
        <v>115</v>
      </c>
      <c r="AQ78" t="s">
        <v>116</v>
      </c>
      <c r="AR78" t="s">
        <v>92</v>
      </c>
      <c r="AS78" t="s">
        <v>120</v>
      </c>
      <c r="AT78" t="s">
        <v>121</v>
      </c>
      <c r="AU78" t="s">
        <v>122</v>
      </c>
      <c r="AV78" t="s">
        <v>123</v>
      </c>
      <c r="AW78" t="s">
        <v>124</v>
      </c>
      <c r="AX78" t="s">
        <v>125</v>
      </c>
      <c r="AY78" t="s">
        <v>124</v>
      </c>
      <c r="AZ78" t="s">
        <v>124</v>
      </c>
      <c r="BA78" t="s">
        <v>126</v>
      </c>
      <c r="BB78" t="s">
        <v>127</v>
      </c>
      <c r="BC78" t="s">
        <v>1743</v>
      </c>
      <c r="BD78" t="s">
        <v>1744</v>
      </c>
      <c r="BE78" t="s">
        <v>662</v>
      </c>
      <c r="BF78" t="s">
        <v>1745</v>
      </c>
      <c r="BG78" t="s">
        <v>1746</v>
      </c>
      <c r="BH78" t="s">
        <v>1747</v>
      </c>
      <c r="BI78" t="s">
        <v>1748</v>
      </c>
      <c r="BJ78" t="s">
        <v>1749</v>
      </c>
      <c r="BK78" t="s">
        <v>1750</v>
      </c>
      <c r="BL78" t="s">
        <v>355</v>
      </c>
      <c r="BM78" t="s">
        <v>138</v>
      </c>
      <c r="BN78" t="s">
        <v>139</v>
      </c>
      <c r="BO78" t="s">
        <v>140</v>
      </c>
      <c r="BP78" t="s">
        <v>141</v>
      </c>
      <c r="BQ78" t="s">
        <v>142</v>
      </c>
      <c r="BR78" t="s">
        <v>140</v>
      </c>
      <c r="BS78" t="s">
        <v>143</v>
      </c>
      <c r="BT78" t="s">
        <v>144</v>
      </c>
      <c r="BU78" t="s">
        <v>145</v>
      </c>
      <c r="BV78" t="s">
        <v>124</v>
      </c>
      <c r="BW78" t="s">
        <v>91</v>
      </c>
      <c r="BX78" t="s">
        <v>146</v>
      </c>
      <c r="BY78" t="s">
        <v>147</v>
      </c>
      <c r="BZ78" t="s">
        <v>91</v>
      </c>
      <c r="CA78" t="s">
        <v>148</v>
      </c>
      <c r="CB78" t="s">
        <v>149</v>
      </c>
      <c r="CC78" t="s">
        <v>150</v>
      </c>
    </row>
    <row r="79" spans="1:81" x14ac:dyDescent="0.2">
      <c r="A79" t="s">
        <v>713</v>
      </c>
      <c r="B79" t="s">
        <v>1751</v>
      </c>
      <c r="C79" t="s">
        <v>1532</v>
      </c>
      <c r="D79" t="s">
        <v>95</v>
      </c>
      <c r="E79" t="s">
        <v>96</v>
      </c>
      <c r="F79" t="s">
        <v>91</v>
      </c>
      <c r="G79" t="s">
        <v>1533</v>
      </c>
      <c r="H79">
        <v>12</v>
      </c>
      <c r="I79" t="s">
        <v>1527</v>
      </c>
      <c r="J79">
        <f t="shared" si="18"/>
        <v>2.0062949319536987E-3</v>
      </c>
      <c r="K79">
        <f t="shared" si="10"/>
        <v>1.8958491199999996</v>
      </c>
      <c r="L79">
        <f t="shared" si="19"/>
        <v>2.0041740014959232E-3</v>
      </c>
      <c r="M79">
        <f t="shared" si="12"/>
        <v>1.9745517716821506E-2</v>
      </c>
      <c r="N79" t="s">
        <v>1752</v>
      </c>
      <c r="O79" t="s">
        <v>1753</v>
      </c>
      <c r="P79">
        <f t="shared" si="13"/>
        <v>2.3292319411548355</v>
      </c>
      <c r="Q79">
        <f t="shared" si="20"/>
        <v>0.98397594115483544</v>
      </c>
      <c r="R79" t="s">
        <v>1754</v>
      </c>
      <c r="S79" t="s">
        <v>1755</v>
      </c>
      <c r="T79">
        <f t="shared" si="15"/>
        <v>22.900717148312218</v>
      </c>
      <c r="U79">
        <f t="shared" si="21"/>
        <v>0.4417875</v>
      </c>
      <c r="V79" t="s">
        <v>101</v>
      </c>
      <c r="W79" t="s">
        <v>1756</v>
      </c>
      <c r="X79" t="s">
        <v>1757</v>
      </c>
      <c r="Y79" t="s">
        <v>1758</v>
      </c>
      <c r="Z79" t="s">
        <v>1759</v>
      </c>
      <c r="AA79">
        <f t="shared" si="22"/>
        <v>19.88</v>
      </c>
      <c r="AB79" t="s">
        <v>1760</v>
      </c>
      <c r="AC79" t="s">
        <v>271</v>
      </c>
      <c r="AD79" t="s">
        <v>161</v>
      </c>
      <c r="AE79" t="s">
        <v>412</v>
      </c>
      <c r="AF79" t="s">
        <v>1761</v>
      </c>
      <c r="AG79" t="s">
        <v>1762</v>
      </c>
      <c r="AH79" t="s">
        <v>1723</v>
      </c>
      <c r="AI79" t="s">
        <v>1532</v>
      </c>
      <c r="AJ79" t="s">
        <v>1724</v>
      </c>
      <c r="AK79" t="s">
        <v>92</v>
      </c>
      <c r="AL79" t="s">
        <v>166</v>
      </c>
      <c r="AM79" t="s">
        <v>166</v>
      </c>
      <c r="AN79" t="s">
        <v>167</v>
      </c>
      <c r="AO79" t="s">
        <v>299</v>
      </c>
      <c r="AP79" t="s">
        <v>299</v>
      </c>
      <c r="AQ79" t="s">
        <v>167</v>
      </c>
      <c r="AR79" t="s">
        <v>92</v>
      </c>
      <c r="AS79" t="s">
        <v>120</v>
      </c>
      <c r="AT79" t="s">
        <v>121</v>
      </c>
      <c r="AU79" t="s">
        <v>122</v>
      </c>
      <c r="AV79" t="s">
        <v>123</v>
      </c>
      <c r="AW79" t="s">
        <v>124</v>
      </c>
      <c r="AX79" t="s">
        <v>125</v>
      </c>
      <c r="AY79" t="s">
        <v>124</v>
      </c>
      <c r="AZ79" t="s">
        <v>124</v>
      </c>
      <c r="BA79" t="s">
        <v>126</v>
      </c>
      <c r="BB79" t="s">
        <v>127</v>
      </c>
      <c r="BC79" t="s">
        <v>1763</v>
      </c>
      <c r="BD79" t="s">
        <v>1764</v>
      </c>
      <c r="BE79" t="s">
        <v>1765</v>
      </c>
      <c r="BF79" t="s">
        <v>1766</v>
      </c>
      <c r="BG79" t="s">
        <v>1767</v>
      </c>
      <c r="BH79" t="s">
        <v>1768</v>
      </c>
      <c r="BI79" t="s">
        <v>1769</v>
      </c>
      <c r="BJ79" t="s">
        <v>1770</v>
      </c>
      <c r="BK79" t="s">
        <v>1771</v>
      </c>
      <c r="BL79" t="s">
        <v>425</v>
      </c>
      <c r="BM79" t="s">
        <v>138</v>
      </c>
      <c r="BN79" t="s">
        <v>139</v>
      </c>
      <c r="BO79" t="s">
        <v>140</v>
      </c>
      <c r="BP79" t="s">
        <v>141</v>
      </c>
      <c r="BQ79" t="s">
        <v>142</v>
      </c>
      <c r="BR79" t="s">
        <v>140</v>
      </c>
      <c r="BS79" t="s">
        <v>143</v>
      </c>
      <c r="BT79" t="s">
        <v>144</v>
      </c>
      <c r="BU79" t="s">
        <v>145</v>
      </c>
      <c r="BV79" t="s">
        <v>124</v>
      </c>
      <c r="BW79" t="s">
        <v>91</v>
      </c>
      <c r="BX79" t="s">
        <v>146</v>
      </c>
      <c r="BY79" t="s">
        <v>147</v>
      </c>
      <c r="BZ79" t="s">
        <v>91</v>
      </c>
      <c r="CA79" t="s">
        <v>148</v>
      </c>
      <c r="CB79" t="s">
        <v>149</v>
      </c>
      <c r="CC79" t="s">
        <v>150</v>
      </c>
    </row>
    <row r="80" spans="1:81" x14ac:dyDescent="0.2">
      <c r="A80" t="s">
        <v>755</v>
      </c>
      <c r="B80" t="s">
        <v>1772</v>
      </c>
      <c r="C80" t="s">
        <v>1532</v>
      </c>
      <c r="D80" t="s">
        <v>95</v>
      </c>
      <c r="E80" t="s">
        <v>96</v>
      </c>
      <c r="F80" t="s">
        <v>91</v>
      </c>
      <c r="G80" t="s">
        <v>1533</v>
      </c>
      <c r="H80">
        <v>13</v>
      </c>
      <c r="I80" t="s">
        <v>1527</v>
      </c>
      <c r="J80">
        <f t="shared" si="18"/>
        <v>4.4607094359502908E-3</v>
      </c>
      <c r="K80">
        <f t="shared" si="10"/>
        <v>1.9013643199999999</v>
      </c>
      <c r="L80">
        <f t="shared" si="19"/>
        <v>4.4502688507104876E-3</v>
      </c>
      <c r="M80">
        <f t="shared" si="12"/>
        <v>5.1300850160385263E-2</v>
      </c>
      <c r="N80" t="s">
        <v>1773</v>
      </c>
      <c r="O80" t="s">
        <v>1774</v>
      </c>
      <c r="P80">
        <f t="shared" si="13"/>
        <v>2.5143975251562467</v>
      </c>
      <c r="Q80">
        <f t="shared" si="20"/>
        <v>1.1500125251562467</v>
      </c>
      <c r="R80" t="s">
        <v>1775</v>
      </c>
      <c r="S80" t="s">
        <v>1776</v>
      </c>
      <c r="T80">
        <f t="shared" si="15"/>
        <v>24.723672813729074</v>
      </c>
      <c r="U80">
        <f t="shared" si="21"/>
        <v>0.4417875</v>
      </c>
      <c r="V80" t="s">
        <v>101</v>
      </c>
      <c r="W80" t="s">
        <v>1777</v>
      </c>
      <c r="X80" t="s">
        <v>1778</v>
      </c>
      <c r="Y80" t="s">
        <v>1779</v>
      </c>
      <c r="Z80" t="s">
        <v>1780</v>
      </c>
      <c r="AA80">
        <f t="shared" si="22"/>
        <v>21.12</v>
      </c>
      <c r="AB80" t="s">
        <v>1781</v>
      </c>
      <c r="AC80" t="s">
        <v>107</v>
      </c>
      <c r="AD80" t="s">
        <v>107</v>
      </c>
      <c r="AE80" t="s">
        <v>412</v>
      </c>
      <c r="AF80" t="s">
        <v>1782</v>
      </c>
      <c r="AG80" t="s">
        <v>391</v>
      </c>
      <c r="AH80" t="s">
        <v>1723</v>
      </c>
      <c r="AI80" t="s">
        <v>1532</v>
      </c>
      <c r="AJ80" t="s">
        <v>1724</v>
      </c>
      <c r="AK80" t="s">
        <v>92</v>
      </c>
      <c r="AL80" t="s">
        <v>115</v>
      </c>
      <c r="AM80" t="s">
        <v>115</v>
      </c>
      <c r="AN80" t="s">
        <v>167</v>
      </c>
      <c r="AO80" t="s">
        <v>300</v>
      </c>
      <c r="AP80" t="s">
        <v>114</v>
      </c>
      <c r="AQ80" t="s">
        <v>167</v>
      </c>
      <c r="AR80" t="s">
        <v>92</v>
      </c>
      <c r="AS80" t="s">
        <v>120</v>
      </c>
      <c r="AT80" t="s">
        <v>121</v>
      </c>
      <c r="AU80" t="s">
        <v>122</v>
      </c>
      <c r="AV80" t="s">
        <v>123</v>
      </c>
      <c r="AW80" t="s">
        <v>124</v>
      </c>
      <c r="AX80" t="s">
        <v>125</v>
      </c>
      <c r="AY80" t="s">
        <v>124</v>
      </c>
      <c r="AZ80" t="s">
        <v>124</v>
      </c>
      <c r="BA80" t="s">
        <v>126</v>
      </c>
      <c r="BB80" t="s">
        <v>127</v>
      </c>
      <c r="BC80" t="s">
        <v>1783</v>
      </c>
      <c r="BD80" t="s">
        <v>1784</v>
      </c>
      <c r="BE80" t="s">
        <v>1785</v>
      </c>
      <c r="BF80" t="s">
        <v>1786</v>
      </c>
      <c r="BG80" t="s">
        <v>1787</v>
      </c>
      <c r="BH80" t="s">
        <v>1788</v>
      </c>
      <c r="BI80" t="s">
        <v>1789</v>
      </c>
      <c r="BJ80" t="s">
        <v>1790</v>
      </c>
      <c r="BK80" t="s">
        <v>1791</v>
      </c>
      <c r="BL80" t="s">
        <v>137</v>
      </c>
      <c r="BM80" t="s">
        <v>138</v>
      </c>
      <c r="BN80" t="s">
        <v>139</v>
      </c>
      <c r="BO80" t="s">
        <v>140</v>
      </c>
      <c r="BP80" t="s">
        <v>141</v>
      </c>
      <c r="BQ80" t="s">
        <v>142</v>
      </c>
      <c r="BR80" t="s">
        <v>140</v>
      </c>
      <c r="BS80" t="s">
        <v>143</v>
      </c>
      <c r="BT80" t="s">
        <v>144</v>
      </c>
      <c r="BU80" t="s">
        <v>145</v>
      </c>
      <c r="BV80" t="s">
        <v>124</v>
      </c>
      <c r="BW80" t="s">
        <v>91</v>
      </c>
      <c r="BX80" t="s">
        <v>146</v>
      </c>
      <c r="BY80" t="s">
        <v>147</v>
      </c>
      <c r="BZ80" t="s">
        <v>91</v>
      </c>
      <c r="CA80" t="s">
        <v>148</v>
      </c>
      <c r="CB80" t="s">
        <v>149</v>
      </c>
      <c r="CC80" t="s">
        <v>150</v>
      </c>
    </row>
    <row r="81" spans="1:81" x14ac:dyDescent="0.2">
      <c r="A81" t="s">
        <v>797</v>
      </c>
      <c r="B81" t="s">
        <v>1792</v>
      </c>
      <c r="C81" t="s">
        <v>1532</v>
      </c>
      <c r="D81" t="s">
        <v>95</v>
      </c>
      <c r="E81" t="s">
        <v>96</v>
      </c>
      <c r="F81" t="s">
        <v>91</v>
      </c>
      <c r="G81" t="s">
        <v>1533</v>
      </c>
      <c r="H81">
        <v>14</v>
      </c>
      <c r="I81" t="s">
        <v>1527</v>
      </c>
      <c r="J81">
        <f t="shared" si="18"/>
        <v>1.005824333620491E-3</v>
      </c>
      <c r="K81">
        <f t="shared" si="10"/>
        <v>1.8940079999999999</v>
      </c>
      <c r="L81">
        <f t="shared" si="19"/>
        <v>1.0052904680744395E-3</v>
      </c>
      <c r="M81">
        <f t="shared" si="12"/>
        <v>1.0965701865901603E-2</v>
      </c>
      <c r="N81" t="s">
        <v>1793</v>
      </c>
      <c r="O81" t="s">
        <v>1794</v>
      </c>
      <c r="P81">
        <f t="shared" si="13"/>
        <v>2.4684561238841027</v>
      </c>
      <c r="Q81">
        <f t="shared" si="20"/>
        <v>1.0880931238841027</v>
      </c>
      <c r="R81" t="s">
        <v>1795</v>
      </c>
      <c r="S81" t="s">
        <v>1796</v>
      </c>
      <c r="T81">
        <f t="shared" si="15"/>
        <v>24.276712469355846</v>
      </c>
      <c r="U81">
        <f t="shared" si="21"/>
        <v>0.4417875</v>
      </c>
      <c r="V81" t="s">
        <v>101</v>
      </c>
      <c r="W81" t="s">
        <v>1797</v>
      </c>
      <c r="X81" t="s">
        <v>1798</v>
      </c>
      <c r="Y81" t="s">
        <v>1799</v>
      </c>
      <c r="Z81" t="s">
        <v>1800</v>
      </c>
      <c r="AA81">
        <f t="shared" si="22"/>
        <v>20.82</v>
      </c>
      <c r="AB81" t="s">
        <v>1801</v>
      </c>
      <c r="AC81" t="s">
        <v>190</v>
      </c>
      <c r="AD81" t="s">
        <v>108</v>
      </c>
      <c r="AE81" t="s">
        <v>678</v>
      </c>
      <c r="AF81" t="s">
        <v>1802</v>
      </c>
      <c r="AG81" t="s">
        <v>1803</v>
      </c>
      <c r="AH81" t="s">
        <v>1723</v>
      </c>
      <c r="AI81" t="s">
        <v>1532</v>
      </c>
      <c r="AJ81" t="s">
        <v>1724</v>
      </c>
      <c r="AK81" t="s">
        <v>92</v>
      </c>
      <c r="AL81" t="s">
        <v>121</v>
      </c>
      <c r="AM81" t="s">
        <v>115</v>
      </c>
      <c r="AN81" t="s">
        <v>167</v>
      </c>
      <c r="AO81" t="s">
        <v>415</v>
      </c>
      <c r="AP81" t="s">
        <v>166</v>
      </c>
      <c r="AQ81" t="s">
        <v>167</v>
      </c>
      <c r="AR81" t="s">
        <v>92</v>
      </c>
      <c r="AS81" t="s">
        <v>120</v>
      </c>
      <c r="AT81" t="s">
        <v>121</v>
      </c>
      <c r="AU81" t="s">
        <v>122</v>
      </c>
      <c r="AV81" t="s">
        <v>123</v>
      </c>
      <c r="AW81" t="s">
        <v>124</v>
      </c>
      <c r="AX81" t="s">
        <v>125</v>
      </c>
      <c r="AY81" t="s">
        <v>124</v>
      </c>
      <c r="AZ81" t="s">
        <v>124</v>
      </c>
      <c r="BA81" t="s">
        <v>126</v>
      </c>
      <c r="BB81" t="s">
        <v>127</v>
      </c>
      <c r="BC81" t="s">
        <v>1804</v>
      </c>
      <c r="BD81" t="s">
        <v>1805</v>
      </c>
      <c r="BE81" t="s">
        <v>1806</v>
      </c>
      <c r="BF81" t="s">
        <v>1807</v>
      </c>
      <c r="BG81" t="s">
        <v>1808</v>
      </c>
      <c r="BH81" t="s">
        <v>1809</v>
      </c>
      <c r="BI81" t="s">
        <v>1810</v>
      </c>
      <c r="BJ81" t="s">
        <v>1811</v>
      </c>
      <c r="BK81" t="s">
        <v>1812</v>
      </c>
      <c r="BL81" t="s">
        <v>775</v>
      </c>
      <c r="BM81" t="s">
        <v>138</v>
      </c>
      <c r="BN81" t="s">
        <v>139</v>
      </c>
      <c r="BO81" t="s">
        <v>140</v>
      </c>
      <c r="BP81" t="s">
        <v>141</v>
      </c>
      <c r="BQ81" t="s">
        <v>142</v>
      </c>
      <c r="BR81" t="s">
        <v>140</v>
      </c>
      <c r="BS81" t="s">
        <v>143</v>
      </c>
      <c r="BT81" t="s">
        <v>144</v>
      </c>
      <c r="BU81" t="s">
        <v>145</v>
      </c>
      <c r="BV81" t="s">
        <v>124</v>
      </c>
      <c r="BW81" t="s">
        <v>91</v>
      </c>
      <c r="BX81" t="s">
        <v>146</v>
      </c>
      <c r="BY81" t="s">
        <v>147</v>
      </c>
      <c r="BZ81" t="s">
        <v>91</v>
      </c>
      <c r="CA81" t="s">
        <v>148</v>
      </c>
      <c r="CB81" t="s">
        <v>149</v>
      </c>
      <c r="CC81" t="s">
        <v>150</v>
      </c>
    </row>
    <row r="82" spans="1:81" x14ac:dyDescent="0.2">
      <c r="A82" t="s">
        <v>841</v>
      </c>
      <c r="B82" t="s">
        <v>1813</v>
      </c>
      <c r="C82" t="s">
        <v>1532</v>
      </c>
      <c r="D82" t="s">
        <v>95</v>
      </c>
      <c r="E82" t="s">
        <v>96</v>
      </c>
      <c r="F82" t="s">
        <v>91</v>
      </c>
      <c r="G82" t="s">
        <v>1533</v>
      </c>
      <c r="H82">
        <v>15</v>
      </c>
      <c r="I82" t="s">
        <v>1527</v>
      </c>
      <c r="J82">
        <f t="shared" si="18"/>
        <v>2.8708560328347437E-2</v>
      </c>
      <c r="K82">
        <f t="shared" si="10"/>
        <v>1.8940079999999999</v>
      </c>
      <c r="L82">
        <f t="shared" si="19"/>
        <v>2.8279905656550357E-2</v>
      </c>
      <c r="M82">
        <f t="shared" si="12"/>
        <v>0.28758300487344801</v>
      </c>
      <c r="N82" t="s">
        <v>1814</v>
      </c>
      <c r="O82" t="s">
        <v>1815</v>
      </c>
      <c r="P82">
        <f t="shared" si="13"/>
        <v>2.4142982319032957</v>
      </c>
      <c r="Q82">
        <f t="shared" si="20"/>
        <v>1.0142772319032958</v>
      </c>
      <c r="R82" t="s">
        <v>1816</v>
      </c>
      <c r="S82" t="s">
        <v>1817</v>
      </c>
      <c r="T82">
        <f t="shared" si="15"/>
        <v>23.751089344843045</v>
      </c>
      <c r="U82">
        <f t="shared" si="21"/>
        <v>0.4417875</v>
      </c>
      <c r="V82" t="s">
        <v>101</v>
      </c>
      <c r="W82" t="s">
        <v>1818</v>
      </c>
      <c r="X82" t="s">
        <v>1819</v>
      </c>
      <c r="Y82" t="s">
        <v>1820</v>
      </c>
      <c r="Z82" t="s">
        <v>1821</v>
      </c>
      <c r="AA82">
        <f t="shared" si="22"/>
        <v>20.46</v>
      </c>
      <c r="AB82" t="s">
        <v>1822</v>
      </c>
      <c r="AC82" t="s">
        <v>190</v>
      </c>
      <c r="AD82" t="s">
        <v>107</v>
      </c>
      <c r="AE82" t="s">
        <v>595</v>
      </c>
      <c r="AF82" t="s">
        <v>1823</v>
      </c>
      <c r="AG82" t="s">
        <v>1824</v>
      </c>
      <c r="AH82" t="s">
        <v>1825</v>
      </c>
      <c r="AI82" t="s">
        <v>1532</v>
      </c>
      <c r="AJ82" t="s">
        <v>1826</v>
      </c>
      <c r="AK82" t="s">
        <v>92</v>
      </c>
      <c r="AL82" t="s">
        <v>121</v>
      </c>
      <c r="AM82" t="s">
        <v>121</v>
      </c>
      <c r="AN82" t="s">
        <v>167</v>
      </c>
      <c r="AO82" t="s">
        <v>121</v>
      </c>
      <c r="AP82" t="s">
        <v>115</v>
      </c>
      <c r="AQ82" t="s">
        <v>167</v>
      </c>
      <c r="AR82" t="s">
        <v>92</v>
      </c>
      <c r="AS82" t="s">
        <v>120</v>
      </c>
      <c r="AT82" t="s">
        <v>121</v>
      </c>
      <c r="AU82" t="s">
        <v>122</v>
      </c>
      <c r="AV82" t="s">
        <v>123</v>
      </c>
      <c r="AW82" t="s">
        <v>124</v>
      </c>
      <c r="AX82" t="s">
        <v>125</v>
      </c>
      <c r="AY82" t="s">
        <v>124</v>
      </c>
      <c r="AZ82" t="s">
        <v>124</v>
      </c>
      <c r="BA82" t="s">
        <v>126</v>
      </c>
      <c r="BB82" t="s">
        <v>127</v>
      </c>
      <c r="BC82" t="s">
        <v>1827</v>
      </c>
      <c r="BD82" t="s">
        <v>1828</v>
      </c>
      <c r="BE82" t="s">
        <v>1829</v>
      </c>
      <c r="BF82" t="s">
        <v>1830</v>
      </c>
      <c r="BG82" t="s">
        <v>1831</v>
      </c>
      <c r="BH82" t="s">
        <v>1832</v>
      </c>
      <c r="BI82" t="s">
        <v>1833</v>
      </c>
      <c r="BJ82" t="s">
        <v>1834</v>
      </c>
      <c r="BK82" t="s">
        <v>1835</v>
      </c>
      <c r="BL82" t="s">
        <v>775</v>
      </c>
      <c r="BM82" t="s">
        <v>138</v>
      </c>
      <c r="BN82" t="s">
        <v>139</v>
      </c>
      <c r="BO82" t="s">
        <v>140</v>
      </c>
      <c r="BP82" t="s">
        <v>141</v>
      </c>
      <c r="BQ82" t="s">
        <v>142</v>
      </c>
      <c r="BR82" t="s">
        <v>140</v>
      </c>
      <c r="BS82" t="s">
        <v>143</v>
      </c>
      <c r="BT82" t="s">
        <v>144</v>
      </c>
      <c r="BU82" t="s">
        <v>145</v>
      </c>
      <c r="BV82" t="s">
        <v>124</v>
      </c>
      <c r="BW82" t="s">
        <v>91</v>
      </c>
      <c r="BX82" t="s">
        <v>146</v>
      </c>
      <c r="BY82" t="s">
        <v>147</v>
      </c>
      <c r="BZ82" t="s">
        <v>91</v>
      </c>
      <c r="CA82" t="s">
        <v>148</v>
      </c>
      <c r="CB82" t="s">
        <v>149</v>
      </c>
      <c r="CC82" t="s">
        <v>150</v>
      </c>
    </row>
    <row r="83" spans="1:81" x14ac:dyDescent="0.2">
      <c r="A83" t="s">
        <v>92</v>
      </c>
      <c r="B83" t="s">
        <v>1836</v>
      </c>
      <c r="C83" t="s">
        <v>1532</v>
      </c>
      <c r="D83" t="s">
        <v>95</v>
      </c>
      <c r="E83" t="s">
        <v>96</v>
      </c>
      <c r="F83" t="s">
        <v>91</v>
      </c>
      <c r="G83" t="s">
        <v>1533</v>
      </c>
      <c r="H83">
        <v>1</v>
      </c>
      <c r="I83" t="s">
        <v>181</v>
      </c>
      <c r="J83">
        <f t="shared" si="18"/>
        <v>3.9815242685096307E-2</v>
      </c>
      <c r="K83">
        <f t="shared" si="10"/>
        <v>1.89768888</v>
      </c>
      <c r="L83">
        <f t="shared" si="19"/>
        <v>3.8997049045396498E-2</v>
      </c>
      <c r="M83">
        <f t="shared" si="12"/>
        <v>0.32784969345971954</v>
      </c>
      <c r="N83" t="s">
        <v>1837</v>
      </c>
      <c r="O83" t="s">
        <v>1838</v>
      </c>
      <c r="P83">
        <f t="shared" si="13"/>
        <v>2.0032438936474253</v>
      </c>
      <c r="Q83">
        <f t="shared" si="20"/>
        <v>0.84264889364742523</v>
      </c>
      <c r="R83" t="s">
        <v>1839</v>
      </c>
      <c r="S83" t="s">
        <v>1840</v>
      </c>
      <c r="T83">
        <f t="shared" si="15"/>
        <v>19.67436548465356</v>
      </c>
      <c r="U83">
        <f t="shared" si="21"/>
        <v>0.4417875</v>
      </c>
      <c r="V83" t="s">
        <v>101</v>
      </c>
      <c r="W83" t="s">
        <v>1841</v>
      </c>
      <c r="X83" t="s">
        <v>1581</v>
      </c>
      <c r="Y83" t="s">
        <v>1842</v>
      </c>
      <c r="Z83" t="s">
        <v>1843</v>
      </c>
      <c r="AA83">
        <f t="shared" si="22"/>
        <v>17.47</v>
      </c>
      <c r="AB83" t="s">
        <v>1564</v>
      </c>
      <c r="AC83" t="s">
        <v>161</v>
      </c>
      <c r="AD83" t="s">
        <v>161</v>
      </c>
      <c r="AE83" t="s">
        <v>109</v>
      </c>
      <c r="AF83" t="s">
        <v>1844</v>
      </c>
      <c r="AG83" t="s">
        <v>193</v>
      </c>
      <c r="AH83" t="s">
        <v>1545</v>
      </c>
      <c r="AI83" t="s">
        <v>1532</v>
      </c>
      <c r="AJ83" t="s">
        <v>1546</v>
      </c>
      <c r="AK83" t="s">
        <v>92</v>
      </c>
      <c r="AL83" t="s">
        <v>115</v>
      </c>
      <c r="AM83" t="s">
        <v>114</v>
      </c>
      <c r="AN83" t="s">
        <v>551</v>
      </c>
      <c r="AO83" t="s">
        <v>300</v>
      </c>
      <c r="AP83" t="s">
        <v>223</v>
      </c>
      <c r="AQ83" t="s">
        <v>875</v>
      </c>
      <c r="AR83" t="s">
        <v>92</v>
      </c>
      <c r="AS83" t="s">
        <v>120</v>
      </c>
      <c r="AT83" t="s">
        <v>121</v>
      </c>
      <c r="AU83" t="s">
        <v>122</v>
      </c>
      <c r="AV83" t="s">
        <v>123</v>
      </c>
      <c r="AW83" t="s">
        <v>124</v>
      </c>
      <c r="AX83" t="s">
        <v>125</v>
      </c>
      <c r="AY83" t="s">
        <v>124</v>
      </c>
      <c r="AZ83" t="s">
        <v>124</v>
      </c>
      <c r="BA83" t="s">
        <v>126</v>
      </c>
      <c r="BB83" t="s">
        <v>127</v>
      </c>
      <c r="BC83" t="s">
        <v>1845</v>
      </c>
      <c r="BD83" t="s">
        <v>1846</v>
      </c>
      <c r="BE83" t="s">
        <v>1847</v>
      </c>
      <c r="BF83" t="s">
        <v>1848</v>
      </c>
      <c r="BG83" t="s">
        <v>1849</v>
      </c>
      <c r="BH83" t="s">
        <v>1850</v>
      </c>
      <c r="BI83" t="s">
        <v>1851</v>
      </c>
      <c r="BJ83" t="s">
        <v>1852</v>
      </c>
      <c r="BK83" t="s">
        <v>1853</v>
      </c>
      <c r="BL83" t="s">
        <v>712</v>
      </c>
      <c r="BM83" t="s">
        <v>138</v>
      </c>
      <c r="BN83" t="s">
        <v>139</v>
      </c>
      <c r="BO83" t="s">
        <v>140</v>
      </c>
      <c r="BP83" t="s">
        <v>141</v>
      </c>
      <c r="BQ83" t="s">
        <v>142</v>
      </c>
      <c r="BR83" t="s">
        <v>140</v>
      </c>
      <c r="BS83" t="s">
        <v>143</v>
      </c>
      <c r="BT83" t="s">
        <v>144</v>
      </c>
      <c r="BU83" t="s">
        <v>145</v>
      </c>
      <c r="BV83" t="s">
        <v>124</v>
      </c>
      <c r="BW83" t="s">
        <v>91</v>
      </c>
      <c r="BX83" t="s">
        <v>146</v>
      </c>
      <c r="BY83" t="s">
        <v>147</v>
      </c>
      <c r="BZ83" t="s">
        <v>91</v>
      </c>
      <c r="CA83" t="s">
        <v>148</v>
      </c>
      <c r="CB83" t="s">
        <v>149</v>
      </c>
      <c r="CC83" t="s">
        <v>150</v>
      </c>
    </row>
    <row r="84" spans="1:81" x14ac:dyDescent="0.2">
      <c r="A84" t="s">
        <v>236</v>
      </c>
      <c r="B84" t="s">
        <v>1854</v>
      </c>
      <c r="C84" t="s">
        <v>1532</v>
      </c>
      <c r="D84" t="s">
        <v>95</v>
      </c>
      <c r="E84" t="s">
        <v>96</v>
      </c>
      <c r="F84" t="s">
        <v>91</v>
      </c>
      <c r="G84" t="s">
        <v>1533</v>
      </c>
      <c r="H84">
        <v>2</v>
      </c>
      <c r="I84" t="s">
        <v>181</v>
      </c>
      <c r="J84">
        <f t="shared" si="18"/>
        <v>3.5280841122436714E-2</v>
      </c>
      <c r="K84">
        <f t="shared" si="10"/>
        <v>1.9013643199999999</v>
      </c>
      <c r="L84">
        <f t="shared" si="19"/>
        <v>3.4638112255376115E-2</v>
      </c>
      <c r="M84">
        <f t="shared" si="12"/>
        <v>0.29949453339938303</v>
      </c>
      <c r="N84" t="s">
        <v>1855</v>
      </c>
      <c r="O84" t="s">
        <v>1856</v>
      </c>
      <c r="P84">
        <f t="shared" si="13"/>
        <v>2.0738840249957682</v>
      </c>
      <c r="Q84">
        <f t="shared" si="20"/>
        <v>0.86621502499576808</v>
      </c>
      <c r="R84" t="s">
        <v>1857</v>
      </c>
      <c r="S84" t="s">
        <v>1858</v>
      </c>
      <c r="T84">
        <f t="shared" si="15"/>
        <v>20.368140100135221</v>
      </c>
      <c r="U84">
        <f t="shared" si="21"/>
        <v>0.4417875</v>
      </c>
      <c r="V84" t="s">
        <v>101</v>
      </c>
      <c r="W84" t="s">
        <v>1859</v>
      </c>
      <c r="X84" t="s">
        <v>1860</v>
      </c>
      <c r="Y84" t="s">
        <v>1861</v>
      </c>
      <c r="Z84" t="s">
        <v>1862</v>
      </c>
      <c r="AA84">
        <f t="shared" si="22"/>
        <v>18.02</v>
      </c>
      <c r="AB84" t="s">
        <v>1564</v>
      </c>
      <c r="AC84" t="s">
        <v>107</v>
      </c>
      <c r="AD84" t="s">
        <v>108</v>
      </c>
      <c r="AE84" t="s">
        <v>109</v>
      </c>
      <c r="AF84" t="s">
        <v>572</v>
      </c>
      <c r="AG84" t="s">
        <v>1544</v>
      </c>
      <c r="AH84" t="s">
        <v>1545</v>
      </c>
      <c r="AI84" t="s">
        <v>1532</v>
      </c>
      <c r="AJ84" t="s">
        <v>1546</v>
      </c>
      <c r="AK84" t="s">
        <v>92</v>
      </c>
      <c r="AL84" t="s">
        <v>121</v>
      </c>
      <c r="AM84" t="s">
        <v>166</v>
      </c>
      <c r="AN84" t="s">
        <v>116</v>
      </c>
      <c r="AO84" t="s">
        <v>121</v>
      </c>
      <c r="AP84" t="s">
        <v>681</v>
      </c>
      <c r="AQ84" t="s">
        <v>935</v>
      </c>
      <c r="AR84" t="s">
        <v>92</v>
      </c>
      <c r="AS84" t="s">
        <v>120</v>
      </c>
      <c r="AT84" t="s">
        <v>121</v>
      </c>
      <c r="AU84" t="s">
        <v>122</v>
      </c>
      <c r="AV84" t="s">
        <v>123</v>
      </c>
      <c r="AW84" t="s">
        <v>124</v>
      </c>
      <c r="AX84" t="s">
        <v>125</v>
      </c>
      <c r="AY84" t="s">
        <v>124</v>
      </c>
      <c r="AZ84" t="s">
        <v>124</v>
      </c>
      <c r="BA84" t="s">
        <v>126</v>
      </c>
      <c r="BB84" t="s">
        <v>127</v>
      </c>
      <c r="BC84" t="s">
        <v>1863</v>
      </c>
      <c r="BD84" t="s">
        <v>1864</v>
      </c>
      <c r="BE84" t="s">
        <v>1865</v>
      </c>
      <c r="BF84" t="s">
        <v>1866</v>
      </c>
      <c r="BG84" t="s">
        <v>1867</v>
      </c>
      <c r="BH84" t="s">
        <v>1868</v>
      </c>
      <c r="BI84" t="s">
        <v>1869</v>
      </c>
      <c r="BJ84" t="s">
        <v>1870</v>
      </c>
      <c r="BK84" t="s">
        <v>1871</v>
      </c>
      <c r="BL84" t="s">
        <v>425</v>
      </c>
      <c r="BM84" t="s">
        <v>138</v>
      </c>
      <c r="BN84" t="s">
        <v>139</v>
      </c>
      <c r="BO84" t="s">
        <v>140</v>
      </c>
      <c r="BP84" t="s">
        <v>141</v>
      </c>
      <c r="BQ84" t="s">
        <v>142</v>
      </c>
      <c r="BR84" t="s">
        <v>140</v>
      </c>
      <c r="BS84" t="s">
        <v>143</v>
      </c>
      <c r="BT84" t="s">
        <v>144</v>
      </c>
      <c r="BU84" t="s">
        <v>145</v>
      </c>
      <c r="BV84" t="s">
        <v>124</v>
      </c>
      <c r="BW84" t="s">
        <v>91</v>
      </c>
      <c r="BX84" t="s">
        <v>146</v>
      </c>
      <c r="BY84" t="s">
        <v>147</v>
      </c>
      <c r="BZ84" t="s">
        <v>91</v>
      </c>
      <c r="CA84" t="s">
        <v>148</v>
      </c>
      <c r="CB84" t="s">
        <v>149</v>
      </c>
      <c r="CC84" t="s">
        <v>150</v>
      </c>
    </row>
    <row r="85" spans="1:81" x14ac:dyDescent="0.2">
      <c r="A85" t="s">
        <v>285</v>
      </c>
      <c r="B85" t="s">
        <v>1872</v>
      </c>
      <c r="C85" t="s">
        <v>1532</v>
      </c>
      <c r="D85" t="s">
        <v>95</v>
      </c>
      <c r="E85" t="s">
        <v>96</v>
      </c>
      <c r="F85" t="s">
        <v>91</v>
      </c>
      <c r="G85" t="s">
        <v>1533</v>
      </c>
      <c r="H85">
        <v>3</v>
      </c>
      <c r="I85" t="s">
        <v>181</v>
      </c>
      <c r="J85">
        <f t="shared" si="18"/>
        <v>2.5457401181240024E-2</v>
      </c>
      <c r="K85">
        <f t="shared" si="10"/>
        <v>1.89032168</v>
      </c>
      <c r="L85">
        <f t="shared" si="19"/>
        <v>2.5119116208161082E-2</v>
      </c>
      <c r="M85">
        <f t="shared" si="12"/>
        <v>0.24514752629229969</v>
      </c>
      <c r="N85" t="s">
        <v>1873</v>
      </c>
      <c r="O85" t="s">
        <v>1874</v>
      </c>
      <c r="P85">
        <f t="shared" si="13"/>
        <v>2.2065569488443151</v>
      </c>
      <c r="Q85">
        <f t="shared" si="20"/>
        <v>0.97679594884431498</v>
      </c>
      <c r="R85" t="s">
        <v>1875</v>
      </c>
      <c r="S85" t="s">
        <v>1876</v>
      </c>
      <c r="T85">
        <f t="shared" si="15"/>
        <v>21.675412071162231</v>
      </c>
      <c r="U85">
        <f t="shared" si="21"/>
        <v>0.4417875</v>
      </c>
      <c r="V85" t="s">
        <v>101</v>
      </c>
      <c r="W85" t="s">
        <v>1877</v>
      </c>
      <c r="X85" t="s">
        <v>1581</v>
      </c>
      <c r="Y85" t="s">
        <v>655</v>
      </c>
      <c r="Z85" t="s">
        <v>1878</v>
      </c>
      <c r="AA85">
        <f t="shared" si="22"/>
        <v>19.010000000000002</v>
      </c>
      <c r="AB85" t="s">
        <v>1605</v>
      </c>
      <c r="AC85" t="s">
        <v>295</v>
      </c>
      <c r="AD85" t="s">
        <v>246</v>
      </c>
      <c r="AE85" t="s">
        <v>507</v>
      </c>
      <c r="AF85" t="s">
        <v>1879</v>
      </c>
      <c r="AG85" t="s">
        <v>1588</v>
      </c>
      <c r="AH85" t="s">
        <v>1545</v>
      </c>
      <c r="AI85" t="s">
        <v>1532</v>
      </c>
      <c r="AJ85" t="s">
        <v>1546</v>
      </c>
      <c r="AK85" t="s">
        <v>92</v>
      </c>
      <c r="AL85" t="s">
        <v>114</v>
      </c>
      <c r="AM85" t="s">
        <v>114</v>
      </c>
      <c r="AN85" t="s">
        <v>116</v>
      </c>
      <c r="AO85" t="s">
        <v>116</v>
      </c>
      <c r="AP85" t="s">
        <v>551</v>
      </c>
      <c r="AQ85" t="s">
        <v>223</v>
      </c>
      <c r="AR85" t="s">
        <v>92</v>
      </c>
      <c r="AS85" t="s">
        <v>120</v>
      </c>
      <c r="AT85" t="s">
        <v>121</v>
      </c>
      <c r="AU85" t="s">
        <v>122</v>
      </c>
      <c r="AV85" t="s">
        <v>123</v>
      </c>
      <c r="AW85" t="s">
        <v>124</v>
      </c>
      <c r="AX85" t="s">
        <v>125</v>
      </c>
      <c r="AY85" t="s">
        <v>124</v>
      </c>
      <c r="AZ85" t="s">
        <v>124</v>
      </c>
      <c r="BA85" t="s">
        <v>126</v>
      </c>
      <c r="BB85" t="s">
        <v>127</v>
      </c>
      <c r="BC85" t="s">
        <v>1880</v>
      </c>
      <c r="BD85" t="s">
        <v>1881</v>
      </c>
      <c r="BE85" t="s">
        <v>1882</v>
      </c>
      <c r="BF85" t="s">
        <v>1883</v>
      </c>
      <c r="BG85" t="s">
        <v>1884</v>
      </c>
      <c r="BH85" t="s">
        <v>1885</v>
      </c>
      <c r="BI85" t="s">
        <v>1886</v>
      </c>
      <c r="BJ85" t="s">
        <v>1887</v>
      </c>
      <c r="BK85" t="s">
        <v>1888</v>
      </c>
      <c r="BL85" t="s">
        <v>775</v>
      </c>
      <c r="BM85" t="s">
        <v>138</v>
      </c>
      <c r="BN85" t="s">
        <v>139</v>
      </c>
      <c r="BO85" t="s">
        <v>140</v>
      </c>
      <c r="BP85" t="s">
        <v>141</v>
      </c>
      <c r="BQ85" t="s">
        <v>142</v>
      </c>
      <c r="BR85" t="s">
        <v>140</v>
      </c>
      <c r="BS85" t="s">
        <v>143</v>
      </c>
      <c r="BT85" t="s">
        <v>144</v>
      </c>
      <c r="BU85" t="s">
        <v>145</v>
      </c>
      <c r="BV85" t="s">
        <v>124</v>
      </c>
      <c r="BW85" t="s">
        <v>91</v>
      </c>
      <c r="BX85" t="s">
        <v>146</v>
      </c>
      <c r="BY85" t="s">
        <v>147</v>
      </c>
      <c r="BZ85" t="s">
        <v>91</v>
      </c>
      <c r="CA85" t="s">
        <v>148</v>
      </c>
      <c r="CB85" t="s">
        <v>149</v>
      </c>
      <c r="CC85" t="s">
        <v>150</v>
      </c>
    </row>
    <row r="86" spans="1:81" x14ac:dyDescent="0.2">
      <c r="A86" t="s">
        <v>333</v>
      </c>
      <c r="B86" t="s">
        <v>1889</v>
      </c>
      <c r="C86" t="s">
        <v>1532</v>
      </c>
      <c r="D86" t="s">
        <v>95</v>
      </c>
      <c r="E86" t="s">
        <v>96</v>
      </c>
      <c r="F86" t="s">
        <v>91</v>
      </c>
      <c r="G86" t="s">
        <v>1533</v>
      </c>
      <c r="H86">
        <v>4</v>
      </c>
      <c r="I86" t="s">
        <v>181</v>
      </c>
      <c r="J86">
        <f t="shared" si="18"/>
        <v>1.7148981245145606E-2</v>
      </c>
      <c r="K86">
        <f t="shared" si="10"/>
        <v>1.8921655199999998</v>
      </c>
      <c r="L86">
        <f t="shared" si="19"/>
        <v>1.6994953421256682E-2</v>
      </c>
      <c r="M86">
        <f t="shared" si="12"/>
        <v>0.16624424035008328</v>
      </c>
      <c r="N86" t="s">
        <v>1890</v>
      </c>
      <c r="O86" t="s">
        <v>1891</v>
      </c>
      <c r="P86">
        <f t="shared" si="13"/>
        <v>2.2468036834161618</v>
      </c>
      <c r="Q86">
        <f t="shared" si="20"/>
        <v>0.9784656834161618</v>
      </c>
      <c r="R86" t="s">
        <v>1892</v>
      </c>
      <c r="S86" t="s">
        <v>1893</v>
      </c>
      <c r="T86">
        <f t="shared" si="15"/>
        <v>22.07293136276807</v>
      </c>
      <c r="U86">
        <f t="shared" si="21"/>
        <v>0.4417875</v>
      </c>
      <c r="V86" t="s">
        <v>101</v>
      </c>
      <c r="W86" t="s">
        <v>1894</v>
      </c>
      <c r="X86" t="s">
        <v>1895</v>
      </c>
      <c r="Y86" t="s">
        <v>1896</v>
      </c>
      <c r="Z86" t="s">
        <v>1897</v>
      </c>
      <c r="AA86">
        <f t="shared" si="22"/>
        <v>19.3</v>
      </c>
      <c r="AB86" t="s">
        <v>1585</v>
      </c>
      <c r="AC86" t="s">
        <v>246</v>
      </c>
      <c r="AD86" t="s">
        <v>108</v>
      </c>
      <c r="AE86" t="s">
        <v>595</v>
      </c>
      <c r="AF86" t="s">
        <v>1898</v>
      </c>
      <c r="AG86" t="s">
        <v>1588</v>
      </c>
      <c r="AH86" t="s">
        <v>1545</v>
      </c>
      <c r="AI86" t="s">
        <v>1532</v>
      </c>
      <c r="AJ86" t="s">
        <v>1546</v>
      </c>
      <c r="AK86" t="s">
        <v>92</v>
      </c>
      <c r="AL86" t="s">
        <v>115</v>
      </c>
      <c r="AM86" t="s">
        <v>166</v>
      </c>
      <c r="AN86" t="s">
        <v>551</v>
      </c>
      <c r="AO86" t="s">
        <v>166</v>
      </c>
      <c r="AP86" t="s">
        <v>551</v>
      </c>
      <c r="AQ86" t="s">
        <v>275</v>
      </c>
      <c r="AR86" t="s">
        <v>92</v>
      </c>
      <c r="AS86" t="s">
        <v>120</v>
      </c>
      <c r="AT86" t="s">
        <v>121</v>
      </c>
      <c r="AU86" t="s">
        <v>122</v>
      </c>
      <c r="AV86" t="s">
        <v>123</v>
      </c>
      <c r="AW86" t="s">
        <v>124</v>
      </c>
      <c r="AX86" t="s">
        <v>125</v>
      </c>
      <c r="AY86" t="s">
        <v>124</v>
      </c>
      <c r="AZ86" t="s">
        <v>124</v>
      </c>
      <c r="BA86" t="s">
        <v>126</v>
      </c>
      <c r="BB86" t="s">
        <v>127</v>
      </c>
      <c r="BC86" t="s">
        <v>1899</v>
      </c>
      <c r="BD86" t="s">
        <v>1900</v>
      </c>
      <c r="BE86" t="s">
        <v>1901</v>
      </c>
      <c r="BF86" t="s">
        <v>1902</v>
      </c>
      <c r="BG86" t="s">
        <v>1903</v>
      </c>
      <c r="BH86" t="s">
        <v>1904</v>
      </c>
      <c r="BI86" t="s">
        <v>1905</v>
      </c>
      <c r="BJ86" t="s">
        <v>1906</v>
      </c>
      <c r="BK86" t="s">
        <v>1907</v>
      </c>
      <c r="BL86" t="s">
        <v>179</v>
      </c>
      <c r="BM86" t="s">
        <v>138</v>
      </c>
      <c r="BN86" t="s">
        <v>139</v>
      </c>
      <c r="BO86" t="s">
        <v>140</v>
      </c>
      <c r="BP86" t="s">
        <v>141</v>
      </c>
      <c r="BQ86" t="s">
        <v>142</v>
      </c>
      <c r="BR86" t="s">
        <v>140</v>
      </c>
      <c r="BS86" t="s">
        <v>143</v>
      </c>
      <c r="BT86" t="s">
        <v>144</v>
      </c>
      <c r="BU86" t="s">
        <v>145</v>
      </c>
      <c r="BV86" t="s">
        <v>124</v>
      </c>
      <c r="BW86" t="s">
        <v>91</v>
      </c>
      <c r="BX86" t="s">
        <v>146</v>
      </c>
      <c r="BY86" t="s">
        <v>147</v>
      </c>
      <c r="BZ86" t="s">
        <v>91</v>
      </c>
      <c r="CA86" t="s">
        <v>148</v>
      </c>
      <c r="CB86" t="s">
        <v>149</v>
      </c>
      <c r="CC86" t="s">
        <v>150</v>
      </c>
    </row>
    <row r="87" spans="1:81" x14ac:dyDescent="0.2">
      <c r="A87" t="s">
        <v>380</v>
      </c>
      <c r="B87" t="s">
        <v>1908</v>
      </c>
      <c r="C87" t="s">
        <v>1532</v>
      </c>
      <c r="D87" t="s">
        <v>95</v>
      </c>
      <c r="E87" t="s">
        <v>96</v>
      </c>
      <c r="F87" t="s">
        <v>91</v>
      </c>
      <c r="G87" t="s">
        <v>1533</v>
      </c>
      <c r="H87">
        <v>5</v>
      </c>
      <c r="I87" t="s">
        <v>181</v>
      </c>
      <c r="J87">
        <f t="shared" si="18"/>
        <v>-7.1935742881841297E-3</v>
      </c>
      <c r="K87">
        <f t="shared" si="10"/>
        <v>1.9013643199999999</v>
      </c>
      <c r="L87">
        <f t="shared" si="19"/>
        <v>-7.2208936368525515E-3</v>
      </c>
      <c r="M87">
        <f t="shared" si="12"/>
        <v>-7.8031237499613285E-2</v>
      </c>
      <c r="N87" t="s">
        <v>1909</v>
      </c>
      <c r="O87" t="s">
        <v>1910</v>
      </c>
      <c r="P87">
        <f t="shared" si="13"/>
        <v>2.3787738976987853</v>
      </c>
      <c r="Q87">
        <f t="shared" si="20"/>
        <v>1.0800468976987854</v>
      </c>
      <c r="R87" t="s">
        <v>1911</v>
      </c>
      <c r="S87" t="s">
        <v>1912</v>
      </c>
      <c r="T87">
        <f t="shared" si="15"/>
        <v>23.36942624716362</v>
      </c>
      <c r="U87">
        <f t="shared" si="21"/>
        <v>0.4417875</v>
      </c>
      <c r="V87" t="s">
        <v>101</v>
      </c>
      <c r="W87" t="s">
        <v>1913</v>
      </c>
      <c r="X87" t="s">
        <v>1914</v>
      </c>
      <c r="Y87" t="s">
        <v>1915</v>
      </c>
      <c r="Z87" t="s">
        <v>1916</v>
      </c>
      <c r="AA87">
        <f t="shared" si="22"/>
        <v>20.22</v>
      </c>
      <c r="AB87" t="s">
        <v>1585</v>
      </c>
      <c r="AC87" t="s">
        <v>107</v>
      </c>
      <c r="AD87" t="s">
        <v>161</v>
      </c>
      <c r="AE87" t="s">
        <v>191</v>
      </c>
      <c r="AF87" t="s">
        <v>1917</v>
      </c>
      <c r="AG87" t="s">
        <v>1606</v>
      </c>
      <c r="AH87" t="s">
        <v>1626</v>
      </c>
      <c r="AI87" t="s">
        <v>1532</v>
      </c>
      <c r="AJ87" t="s">
        <v>1627</v>
      </c>
      <c r="AK87" t="s">
        <v>92</v>
      </c>
      <c r="AL87" t="s">
        <v>166</v>
      </c>
      <c r="AM87" t="s">
        <v>115</v>
      </c>
      <c r="AN87" t="s">
        <v>116</v>
      </c>
      <c r="AO87" t="s">
        <v>166</v>
      </c>
      <c r="AP87" t="s">
        <v>299</v>
      </c>
      <c r="AQ87" t="s">
        <v>551</v>
      </c>
      <c r="AR87" t="s">
        <v>92</v>
      </c>
      <c r="AS87" t="s">
        <v>120</v>
      </c>
      <c r="AT87" t="s">
        <v>121</v>
      </c>
      <c r="AU87" t="s">
        <v>122</v>
      </c>
      <c r="AV87" t="s">
        <v>123</v>
      </c>
      <c r="AW87" t="s">
        <v>124</v>
      </c>
      <c r="AX87" t="s">
        <v>125</v>
      </c>
      <c r="AY87" t="s">
        <v>124</v>
      </c>
      <c r="AZ87" t="s">
        <v>124</v>
      </c>
      <c r="BA87" t="s">
        <v>126</v>
      </c>
      <c r="BB87" t="s">
        <v>127</v>
      </c>
      <c r="BC87" t="s">
        <v>1918</v>
      </c>
      <c r="BD87" t="s">
        <v>1919</v>
      </c>
      <c r="BE87" t="s">
        <v>1920</v>
      </c>
      <c r="BF87" t="s">
        <v>1921</v>
      </c>
      <c r="BG87" t="s">
        <v>1922</v>
      </c>
      <c r="BH87" t="s">
        <v>1923</v>
      </c>
      <c r="BI87" t="s">
        <v>1924</v>
      </c>
      <c r="BJ87" t="s">
        <v>1925</v>
      </c>
      <c r="BK87" t="s">
        <v>1926</v>
      </c>
      <c r="BL87" t="s">
        <v>425</v>
      </c>
      <c r="BM87" t="s">
        <v>138</v>
      </c>
      <c r="BN87" t="s">
        <v>139</v>
      </c>
      <c r="BO87" t="s">
        <v>140</v>
      </c>
      <c r="BP87" t="s">
        <v>141</v>
      </c>
      <c r="BQ87" t="s">
        <v>142</v>
      </c>
      <c r="BR87" t="s">
        <v>140</v>
      </c>
      <c r="BS87" t="s">
        <v>143</v>
      </c>
      <c r="BT87" t="s">
        <v>144</v>
      </c>
      <c r="BU87" t="s">
        <v>145</v>
      </c>
      <c r="BV87" t="s">
        <v>124</v>
      </c>
      <c r="BW87" t="s">
        <v>91</v>
      </c>
      <c r="BX87" t="s">
        <v>146</v>
      </c>
      <c r="BY87" t="s">
        <v>147</v>
      </c>
      <c r="BZ87" t="s">
        <v>91</v>
      </c>
      <c r="CA87" t="s">
        <v>148</v>
      </c>
      <c r="CB87" t="s">
        <v>149</v>
      </c>
      <c r="CC87" t="s">
        <v>150</v>
      </c>
    </row>
    <row r="88" spans="1:81" x14ac:dyDescent="0.2">
      <c r="A88" t="s">
        <v>426</v>
      </c>
      <c r="B88" t="s">
        <v>1927</v>
      </c>
      <c r="C88" t="s">
        <v>1532</v>
      </c>
      <c r="D88" t="s">
        <v>95</v>
      </c>
      <c r="E88" t="s">
        <v>96</v>
      </c>
      <c r="F88" t="s">
        <v>91</v>
      </c>
      <c r="G88" t="s">
        <v>1533</v>
      </c>
      <c r="H88">
        <v>6</v>
      </c>
      <c r="I88" t="s">
        <v>181</v>
      </c>
      <c r="J88">
        <f t="shared" si="18"/>
        <v>4.9366136946580382E-4</v>
      </c>
      <c r="K88">
        <f t="shared" si="10"/>
        <v>1.9013643199999999</v>
      </c>
      <c r="L88">
        <f t="shared" si="19"/>
        <v>4.9353323079820075E-4</v>
      </c>
      <c r="M88">
        <f t="shared" si="12"/>
        <v>4.9441849652125504E-3</v>
      </c>
      <c r="N88" t="s">
        <v>1928</v>
      </c>
      <c r="O88" t="s">
        <v>1929</v>
      </c>
      <c r="P88">
        <f t="shared" si="13"/>
        <v>2.2962331556691189</v>
      </c>
      <c r="Q88">
        <f t="shared" si="20"/>
        <v>1.001689155669119</v>
      </c>
      <c r="R88" t="s">
        <v>1930</v>
      </c>
      <c r="S88" t="s">
        <v>1931</v>
      </c>
      <c r="T88">
        <f t="shared" si="15"/>
        <v>22.558533801641801</v>
      </c>
      <c r="U88">
        <f t="shared" si="21"/>
        <v>0.4417875</v>
      </c>
      <c r="V88" t="s">
        <v>101</v>
      </c>
      <c r="W88" t="s">
        <v>1932</v>
      </c>
      <c r="X88" t="s">
        <v>1933</v>
      </c>
      <c r="Y88" t="s">
        <v>1013</v>
      </c>
      <c r="Z88" t="s">
        <v>1934</v>
      </c>
      <c r="AA88">
        <f t="shared" si="22"/>
        <v>19.649999999999999</v>
      </c>
      <c r="AB88" t="s">
        <v>1585</v>
      </c>
      <c r="AC88" t="s">
        <v>107</v>
      </c>
      <c r="AD88" t="s">
        <v>161</v>
      </c>
      <c r="AE88" t="s">
        <v>191</v>
      </c>
      <c r="AF88" t="s">
        <v>1935</v>
      </c>
      <c r="AG88" t="s">
        <v>222</v>
      </c>
      <c r="AH88" t="s">
        <v>1626</v>
      </c>
      <c r="AI88" t="s">
        <v>1532</v>
      </c>
      <c r="AJ88" t="s">
        <v>1627</v>
      </c>
      <c r="AK88" t="s">
        <v>92</v>
      </c>
      <c r="AL88" t="s">
        <v>114</v>
      </c>
      <c r="AM88" t="s">
        <v>115</v>
      </c>
      <c r="AN88" t="s">
        <v>116</v>
      </c>
      <c r="AO88" t="s">
        <v>116</v>
      </c>
      <c r="AP88" t="s">
        <v>299</v>
      </c>
      <c r="AQ88" t="s">
        <v>116</v>
      </c>
      <c r="AR88" t="s">
        <v>92</v>
      </c>
      <c r="AS88" t="s">
        <v>120</v>
      </c>
      <c r="AT88" t="s">
        <v>121</v>
      </c>
      <c r="AU88" t="s">
        <v>122</v>
      </c>
      <c r="AV88" t="s">
        <v>123</v>
      </c>
      <c r="AW88" t="s">
        <v>124</v>
      </c>
      <c r="AX88" t="s">
        <v>125</v>
      </c>
      <c r="AY88" t="s">
        <v>124</v>
      </c>
      <c r="AZ88" t="s">
        <v>124</v>
      </c>
      <c r="BA88" t="s">
        <v>126</v>
      </c>
      <c r="BB88" t="s">
        <v>127</v>
      </c>
      <c r="BC88" t="s">
        <v>1936</v>
      </c>
      <c r="BD88" t="s">
        <v>1937</v>
      </c>
      <c r="BE88" t="s">
        <v>1938</v>
      </c>
      <c r="BF88" t="s">
        <v>1939</v>
      </c>
      <c r="BG88" t="s">
        <v>1940</v>
      </c>
      <c r="BH88" t="s">
        <v>1941</v>
      </c>
      <c r="BI88" t="s">
        <v>1942</v>
      </c>
      <c r="BJ88" t="s">
        <v>1943</v>
      </c>
      <c r="BK88" t="s">
        <v>1944</v>
      </c>
      <c r="BL88" t="s">
        <v>137</v>
      </c>
      <c r="BM88" t="s">
        <v>138</v>
      </c>
      <c r="BN88" t="s">
        <v>139</v>
      </c>
      <c r="BO88" t="s">
        <v>140</v>
      </c>
      <c r="BP88" t="s">
        <v>141</v>
      </c>
      <c r="BQ88" t="s">
        <v>142</v>
      </c>
      <c r="BR88" t="s">
        <v>140</v>
      </c>
      <c r="BS88" t="s">
        <v>143</v>
      </c>
      <c r="BT88" t="s">
        <v>144</v>
      </c>
      <c r="BU88" t="s">
        <v>145</v>
      </c>
      <c r="BV88" t="s">
        <v>124</v>
      </c>
      <c r="BW88" t="s">
        <v>91</v>
      </c>
      <c r="BX88" t="s">
        <v>146</v>
      </c>
      <c r="BY88" t="s">
        <v>147</v>
      </c>
      <c r="BZ88" t="s">
        <v>91</v>
      </c>
      <c r="CA88" t="s">
        <v>148</v>
      </c>
      <c r="CB88" t="s">
        <v>149</v>
      </c>
      <c r="CC88" t="s">
        <v>150</v>
      </c>
    </row>
    <row r="89" spans="1:81" x14ac:dyDescent="0.2">
      <c r="A89" t="s">
        <v>475</v>
      </c>
      <c r="B89" t="s">
        <v>1945</v>
      </c>
      <c r="C89" t="s">
        <v>1532</v>
      </c>
      <c r="D89" t="s">
        <v>95</v>
      </c>
      <c r="E89" t="s">
        <v>96</v>
      </c>
      <c r="F89" t="s">
        <v>91</v>
      </c>
      <c r="G89" t="s">
        <v>1533</v>
      </c>
      <c r="H89">
        <v>7</v>
      </c>
      <c r="I89" t="s">
        <v>181</v>
      </c>
      <c r="J89">
        <f t="shared" si="18"/>
        <v>1.2171698996604592E-2</v>
      </c>
      <c r="K89">
        <f t="shared" si="10"/>
        <v>1.8921655199999998</v>
      </c>
      <c r="L89">
        <f t="shared" si="19"/>
        <v>1.2093902766511476E-2</v>
      </c>
      <c r="M89">
        <f t="shared" si="12"/>
        <v>0.10458630975817515</v>
      </c>
      <c r="N89" t="s">
        <v>1946</v>
      </c>
      <c r="O89" t="s">
        <v>1947</v>
      </c>
      <c r="P89">
        <f t="shared" si="13"/>
        <v>2.1696554579027327</v>
      </c>
      <c r="Q89">
        <f t="shared" si="20"/>
        <v>0.86537245790273265</v>
      </c>
      <c r="R89" t="s">
        <v>1948</v>
      </c>
      <c r="S89" t="s">
        <v>1949</v>
      </c>
      <c r="T89">
        <f t="shared" si="15"/>
        <v>21.312921983327435</v>
      </c>
      <c r="U89">
        <f t="shared" si="21"/>
        <v>0.4417875</v>
      </c>
      <c r="V89" t="s">
        <v>101</v>
      </c>
      <c r="W89" t="s">
        <v>1950</v>
      </c>
      <c r="X89" t="s">
        <v>1951</v>
      </c>
      <c r="Y89" t="s">
        <v>1952</v>
      </c>
      <c r="Z89" t="s">
        <v>1604</v>
      </c>
      <c r="AA89">
        <f t="shared" si="22"/>
        <v>18.739999999999998</v>
      </c>
      <c r="AB89" t="s">
        <v>1605</v>
      </c>
      <c r="AC89" t="s">
        <v>246</v>
      </c>
      <c r="AD89" t="s">
        <v>108</v>
      </c>
      <c r="AE89" t="s">
        <v>247</v>
      </c>
      <c r="AF89" t="s">
        <v>1953</v>
      </c>
      <c r="AG89" t="s">
        <v>1647</v>
      </c>
      <c r="AH89" t="s">
        <v>1626</v>
      </c>
      <c r="AI89" t="s">
        <v>1532</v>
      </c>
      <c r="AJ89" t="s">
        <v>1627</v>
      </c>
      <c r="AK89" t="s">
        <v>92</v>
      </c>
      <c r="AL89" t="s">
        <v>114</v>
      </c>
      <c r="AM89" t="s">
        <v>114</v>
      </c>
      <c r="AN89" t="s">
        <v>116</v>
      </c>
      <c r="AO89" t="s">
        <v>115</v>
      </c>
      <c r="AP89" t="s">
        <v>299</v>
      </c>
      <c r="AQ89" t="s">
        <v>116</v>
      </c>
      <c r="AR89" t="s">
        <v>92</v>
      </c>
      <c r="AS89" t="s">
        <v>120</v>
      </c>
      <c r="AT89" t="s">
        <v>121</v>
      </c>
      <c r="AU89" t="s">
        <v>122</v>
      </c>
      <c r="AV89" t="s">
        <v>123</v>
      </c>
      <c r="AW89" t="s">
        <v>124</v>
      </c>
      <c r="AX89" t="s">
        <v>125</v>
      </c>
      <c r="AY89" t="s">
        <v>124</v>
      </c>
      <c r="AZ89" t="s">
        <v>124</v>
      </c>
      <c r="BA89" t="s">
        <v>126</v>
      </c>
      <c r="BB89" t="s">
        <v>127</v>
      </c>
      <c r="BC89" t="s">
        <v>1954</v>
      </c>
      <c r="BD89" t="s">
        <v>1955</v>
      </c>
      <c r="BE89" t="s">
        <v>1956</v>
      </c>
      <c r="BF89" t="s">
        <v>1957</v>
      </c>
      <c r="BG89" t="s">
        <v>1958</v>
      </c>
      <c r="BH89" t="s">
        <v>1959</v>
      </c>
      <c r="BI89" t="s">
        <v>1960</v>
      </c>
      <c r="BJ89" t="s">
        <v>1961</v>
      </c>
      <c r="BK89" t="s">
        <v>1962</v>
      </c>
      <c r="BL89" t="s">
        <v>425</v>
      </c>
      <c r="BM89" t="s">
        <v>138</v>
      </c>
      <c r="BN89" t="s">
        <v>139</v>
      </c>
      <c r="BO89" t="s">
        <v>140</v>
      </c>
      <c r="BP89" t="s">
        <v>141</v>
      </c>
      <c r="BQ89" t="s">
        <v>142</v>
      </c>
      <c r="BR89" t="s">
        <v>140</v>
      </c>
      <c r="BS89" t="s">
        <v>143</v>
      </c>
      <c r="BT89" t="s">
        <v>144</v>
      </c>
      <c r="BU89" t="s">
        <v>145</v>
      </c>
      <c r="BV89" t="s">
        <v>124</v>
      </c>
      <c r="BW89" t="s">
        <v>91</v>
      </c>
      <c r="BX89" t="s">
        <v>146</v>
      </c>
      <c r="BY89" t="s">
        <v>147</v>
      </c>
      <c r="BZ89" t="s">
        <v>91</v>
      </c>
      <c r="CA89" t="s">
        <v>148</v>
      </c>
      <c r="CB89" t="s">
        <v>149</v>
      </c>
      <c r="CC89" t="s">
        <v>150</v>
      </c>
    </row>
    <row r="90" spans="1:81" x14ac:dyDescent="0.2">
      <c r="A90" t="s">
        <v>519</v>
      </c>
      <c r="B90" t="s">
        <v>1963</v>
      </c>
      <c r="C90" t="s">
        <v>1532</v>
      </c>
      <c r="D90" t="s">
        <v>95</v>
      </c>
      <c r="E90" t="s">
        <v>96</v>
      </c>
      <c r="F90" t="s">
        <v>91</v>
      </c>
      <c r="G90" t="s">
        <v>1533</v>
      </c>
      <c r="H90">
        <v>8</v>
      </c>
      <c r="I90" t="s">
        <v>181</v>
      </c>
      <c r="J90">
        <f t="shared" si="18"/>
        <v>9.7164309450955329E-3</v>
      </c>
      <c r="K90">
        <f t="shared" si="10"/>
        <v>1.8958491199999996</v>
      </c>
      <c r="L90">
        <f t="shared" si="19"/>
        <v>9.6668871074332783E-3</v>
      </c>
      <c r="M90">
        <f t="shared" si="12"/>
        <v>9.369968130425177E-2</v>
      </c>
      <c r="N90" t="s">
        <v>1964</v>
      </c>
      <c r="O90" t="s">
        <v>1965</v>
      </c>
      <c r="P90">
        <f t="shared" si="13"/>
        <v>2.2805964858779473</v>
      </c>
      <c r="Q90">
        <f t="shared" si="20"/>
        <v>0.96899648587794718</v>
      </c>
      <c r="R90" t="s">
        <v>1966</v>
      </c>
      <c r="S90" t="s">
        <v>1967</v>
      </c>
      <c r="T90">
        <f t="shared" si="15"/>
        <v>22.409319896609485</v>
      </c>
      <c r="U90">
        <f t="shared" si="21"/>
        <v>0.4417875</v>
      </c>
      <c r="V90" t="s">
        <v>101</v>
      </c>
      <c r="W90" t="s">
        <v>362</v>
      </c>
      <c r="X90" t="s">
        <v>1968</v>
      </c>
      <c r="Y90" t="s">
        <v>1969</v>
      </c>
      <c r="Z90" t="s">
        <v>1970</v>
      </c>
      <c r="AA90">
        <f t="shared" si="22"/>
        <v>19.54</v>
      </c>
      <c r="AB90" t="s">
        <v>1682</v>
      </c>
      <c r="AC90" t="s">
        <v>271</v>
      </c>
      <c r="AD90" t="s">
        <v>108</v>
      </c>
      <c r="AE90" t="s">
        <v>507</v>
      </c>
      <c r="AF90" t="s">
        <v>1971</v>
      </c>
      <c r="AG90" t="s">
        <v>274</v>
      </c>
      <c r="AH90" t="s">
        <v>1626</v>
      </c>
      <c r="AI90" t="s">
        <v>1532</v>
      </c>
      <c r="AJ90" t="s">
        <v>1627</v>
      </c>
      <c r="AK90" t="s">
        <v>92</v>
      </c>
      <c r="AL90" t="s">
        <v>121</v>
      </c>
      <c r="AM90" t="s">
        <v>166</v>
      </c>
      <c r="AN90" t="s">
        <v>299</v>
      </c>
      <c r="AO90" t="s">
        <v>115</v>
      </c>
      <c r="AP90" t="s">
        <v>299</v>
      </c>
      <c r="AQ90" t="s">
        <v>299</v>
      </c>
      <c r="AR90" t="s">
        <v>92</v>
      </c>
      <c r="AS90" t="s">
        <v>120</v>
      </c>
      <c r="AT90" t="s">
        <v>121</v>
      </c>
      <c r="AU90" t="s">
        <v>122</v>
      </c>
      <c r="AV90" t="s">
        <v>123</v>
      </c>
      <c r="AW90" t="s">
        <v>124</v>
      </c>
      <c r="AX90" t="s">
        <v>125</v>
      </c>
      <c r="AY90" t="s">
        <v>124</v>
      </c>
      <c r="AZ90" t="s">
        <v>124</v>
      </c>
      <c r="BA90" t="s">
        <v>126</v>
      </c>
      <c r="BB90" t="s">
        <v>127</v>
      </c>
      <c r="BC90" t="s">
        <v>1972</v>
      </c>
      <c r="BD90" t="s">
        <v>1973</v>
      </c>
      <c r="BE90" t="s">
        <v>1974</v>
      </c>
      <c r="BF90" t="s">
        <v>1975</v>
      </c>
      <c r="BG90" t="s">
        <v>1976</v>
      </c>
      <c r="BH90" t="s">
        <v>1977</v>
      </c>
      <c r="BI90" t="s">
        <v>1978</v>
      </c>
      <c r="BJ90" t="s">
        <v>1979</v>
      </c>
      <c r="BK90" t="s">
        <v>1980</v>
      </c>
      <c r="BL90" t="s">
        <v>355</v>
      </c>
      <c r="BM90" t="s">
        <v>138</v>
      </c>
      <c r="BN90" t="s">
        <v>139</v>
      </c>
      <c r="BO90" t="s">
        <v>140</v>
      </c>
      <c r="BP90" t="s">
        <v>141</v>
      </c>
      <c r="BQ90" t="s">
        <v>142</v>
      </c>
      <c r="BR90" t="s">
        <v>140</v>
      </c>
      <c r="BS90" t="s">
        <v>143</v>
      </c>
      <c r="BT90" t="s">
        <v>144</v>
      </c>
      <c r="BU90" t="s">
        <v>145</v>
      </c>
      <c r="BV90" t="s">
        <v>124</v>
      </c>
      <c r="BW90" t="s">
        <v>91</v>
      </c>
      <c r="BX90" t="s">
        <v>146</v>
      </c>
      <c r="BY90" t="s">
        <v>147</v>
      </c>
      <c r="BZ90" t="s">
        <v>91</v>
      </c>
      <c r="CA90" t="s">
        <v>148</v>
      </c>
      <c r="CB90" t="s">
        <v>149</v>
      </c>
      <c r="CC90" t="s">
        <v>150</v>
      </c>
    </row>
    <row r="91" spans="1:81" x14ac:dyDescent="0.2">
      <c r="A91" t="s">
        <v>562</v>
      </c>
      <c r="B91" t="s">
        <v>1981</v>
      </c>
      <c r="C91" t="s">
        <v>1532</v>
      </c>
      <c r="D91" t="s">
        <v>95</v>
      </c>
      <c r="E91" t="s">
        <v>96</v>
      </c>
      <c r="F91" t="s">
        <v>91</v>
      </c>
      <c r="G91" t="s">
        <v>1533</v>
      </c>
      <c r="H91">
        <v>9</v>
      </c>
      <c r="I91" t="s">
        <v>181</v>
      </c>
      <c r="J91">
        <f t="shared" si="18"/>
        <v>-1.7602079630710244E-2</v>
      </c>
      <c r="K91">
        <f t="shared" si="10"/>
        <v>1.8958491199999996</v>
      </c>
      <c r="L91">
        <f t="shared" si="19"/>
        <v>-1.7767038339903764E-2</v>
      </c>
      <c r="M91">
        <f t="shared" si="12"/>
        <v>-0.17097225898321727</v>
      </c>
      <c r="N91" t="s">
        <v>1982</v>
      </c>
      <c r="O91" t="s">
        <v>1983</v>
      </c>
      <c r="P91">
        <f t="shared" si="13"/>
        <v>2.2735198149917735</v>
      </c>
      <c r="Q91">
        <f t="shared" si="20"/>
        <v>0.96190381499177358</v>
      </c>
      <c r="R91" t="s">
        <v>1984</v>
      </c>
      <c r="S91" t="s">
        <v>1985</v>
      </c>
      <c r="T91">
        <f t="shared" si="15"/>
        <v>22.344175085914234</v>
      </c>
      <c r="U91">
        <f t="shared" si="21"/>
        <v>0.4417875</v>
      </c>
      <c r="V91" t="s">
        <v>101</v>
      </c>
      <c r="W91" t="s">
        <v>1986</v>
      </c>
      <c r="X91" t="s">
        <v>826</v>
      </c>
      <c r="Y91" t="s">
        <v>1701</v>
      </c>
      <c r="Z91" t="s">
        <v>1987</v>
      </c>
      <c r="AA91">
        <f t="shared" si="22"/>
        <v>19.489999999999998</v>
      </c>
      <c r="AB91" t="s">
        <v>1702</v>
      </c>
      <c r="AC91" t="s">
        <v>271</v>
      </c>
      <c r="AD91" t="s">
        <v>219</v>
      </c>
      <c r="AE91" t="s">
        <v>678</v>
      </c>
      <c r="AF91" t="s">
        <v>1988</v>
      </c>
      <c r="AG91" t="s">
        <v>1989</v>
      </c>
      <c r="AH91" t="s">
        <v>1626</v>
      </c>
      <c r="AI91" t="s">
        <v>1532</v>
      </c>
      <c r="AJ91" t="s">
        <v>1627</v>
      </c>
      <c r="AK91" t="s">
        <v>92</v>
      </c>
      <c r="AL91" t="s">
        <v>115</v>
      </c>
      <c r="AM91" t="s">
        <v>115</v>
      </c>
      <c r="AN91" t="s">
        <v>167</v>
      </c>
      <c r="AO91" t="s">
        <v>166</v>
      </c>
      <c r="AP91" t="s">
        <v>166</v>
      </c>
      <c r="AQ91" t="s">
        <v>167</v>
      </c>
      <c r="AR91" t="s">
        <v>92</v>
      </c>
      <c r="AS91" t="s">
        <v>120</v>
      </c>
      <c r="AT91" t="s">
        <v>121</v>
      </c>
      <c r="AU91" t="s">
        <v>122</v>
      </c>
      <c r="AV91" t="s">
        <v>123</v>
      </c>
      <c r="AW91" t="s">
        <v>124</v>
      </c>
      <c r="AX91" t="s">
        <v>125</v>
      </c>
      <c r="AY91" t="s">
        <v>124</v>
      </c>
      <c r="AZ91" t="s">
        <v>124</v>
      </c>
      <c r="BA91" t="s">
        <v>126</v>
      </c>
      <c r="BB91" t="s">
        <v>127</v>
      </c>
      <c r="BC91" t="s">
        <v>1990</v>
      </c>
      <c r="BD91" t="s">
        <v>1991</v>
      </c>
      <c r="BE91" t="s">
        <v>1992</v>
      </c>
      <c r="BF91" t="s">
        <v>1993</v>
      </c>
      <c r="BG91" t="s">
        <v>1994</v>
      </c>
      <c r="BH91" t="s">
        <v>1995</v>
      </c>
      <c r="BI91" t="s">
        <v>1996</v>
      </c>
      <c r="BJ91" t="s">
        <v>1997</v>
      </c>
      <c r="BK91" t="s">
        <v>1998</v>
      </c>
      <c r="BL91" t="s">
        <v>474</v>
      </c>
      <c r="BM91" t="s">
        <v>138</v>
      </c>
      <c r="BN91" t="s">
        <v>139</v>
      </c>
      <c r="BO91" t="s">
        <v>140</v>
      </c>
      <c r="BP91" t="s">
        <v>141</v>
      </c>
      <c r="BQ91" t="s">
        <v>142</v>
      </c>
      <c r="BR91" t="s">
        <v>140</v>
      </c>
      <c r="BS91" t="s">
        <v>143</v>
      </c>
      <c r="BT91" t="s">
        <v>144</v>
      </c>
      <c r="BU91" t="s">
        <v>145</v>
      </c>
      <c r="BV91" t="s">
        <v>124</v>
      </c>
      <c r="BW91" t="s">
        <v>91</v>
      </c>
      <c r="BX91" t="s">
        <v>146</v>
      </c>
      <c r="BY91" t="s">
        <v>147</v>
      </c>
      <c r="BZ91" t="s">
        <v>91</v>
      </c>
      <c r="CA91" t="s">
        <v>148</v>
      </c>
      <c r="CB91" t="s">
        <v>149</v>
      </c>
      <c r="CC91" t="s">
        <v>150</v>
      </c>
    </row>
    <row r="92" spans="1:81" x14ac:dyDescent="0.2">
      <c r="A92" t="s">
        <v>607</v>
      </c>
      <c r="B92" t="s">
        <v>1999</v>
      </c>
      <c r="C92" t="s">
        <v>1532</v>
      </c>
      <c r="D92" t="s">
        <v>95</v>
      </c>
      <c r="E92" t="s">
        <v>96</v>
      </c>
      <c r="F92" t="s">
        <v>91</v>
      </c>
      <c r="G92" t="s">
        <v>1533</v>
      </c>
      <c r="H92">
        <v>10</v>
      </c>
      <c r="I92" t="s">
        <v>181</v>
      </c>
      <c r="J92">
        <f t="shared" si="18"/>
        <v>5.411806007942695E-3</v>
      </c>
      <c r="K92">
        <f t="shared" si="10"/>
        <v>1.8940079999999999</v>
      </c>
      <c r="L92">
        <f t="shared" si="19"/>
        <v>5.3963867498224181E-3</v>
      </c>
      <c r="M92">
        <f t="shared" si="12"/>
        <v>5.8013129344811454E-2</v>
      </c>
      <c r="N92" t="s">
        <v>2000</v>
      </c>
      <c r="O92" t="s">
        <v>2001</v>
      </c>
      <c r="P92">
        <f t="shared" si="13"/>
        <v>2.4098324259550763</v>
      </c>
      <c r="Q92">
        <f t="shared" si="20"/>
        <v>1.0736754259550763</v>
      </c>
      <c r="R92" t="s">
        <v>2002</v>
      </c>
      <c r="S92" t="s">
        <v>2003</v>
      </c>
      <c r="T92">
        <f t="shared" si="15"/>
        <v>23.683856766143258</v>
      </c>
      <c r="U92">
        <f t="shared" si="21"/>
        <v>0.4417875</v>
      </c>
      <c r="V92" t="s">
        <v>101</v>
      </c>
      <c r="W92" t="s">
        <v>269</v>
      </c>
      <c r="X92" t="s">
        <v>2004</v>
      </c>
      <c r="Y92" t="s">
        <v>2005</v>
      </c>
      <c r="Z92" t="s">
        <v>483</v>
      </c>
      <c r="AA92">
        <f t="shared" si="22"/>
        <v>20.43</v>
      </c>
      <c r="AB92" t="s">
        <v>1702</v>
      </c>
      <c r="AC92" t="s">
        <v>190</v>
      </c>
      <c r="AD92" t="s">
        <v>271</v>
      </c>
      <c r="AE92" t="s">
        <v>507</v>
      </c>
      <c r="AF92" t="s">
        <v>2006</v>
      </c>
      <c r="AG92" t="s">
        <v>2007</v>
      </c>
      <c r="AH92" t="s">
        <v>1723</v>
      </c>
      <c r="AI92" t="s">
        <v>1532</v>
      </c>
      <c r="AJ92" t="s">
        <v>1724</v>
      </c>
      <c r="AK92" t="s">
        <v>92</v>
      </c>
      <c r="AL92" t="s">
        <v>166</v>
      </c>
      <c r="AM92" t="s">
        <v>114</v>
      </c>
      <c r="AN92" t="s">
        <v>299</v>
      </c>
      <c r="AO92" t="s">
        <v>300</v>
      </c>
      <c r="AP92" t="s">
        <v>299</v>
      </c>
      <c r="AQ92" t="s">
        <v>299</v>
      </c>
      <c r="AR92" t="s">
        <v>92</v>
      </c>
      <c r="AS92" t="s">
        <v>120</v>
      </c>
      <c r="AT92" t="s">
        <v>121</v>
      </c>
      <c r="AU92" t="s">
        <v>122</v>
      </c>
      <c r="AV92" t="s">
        <v>123</v>
      </c>
      <c r="AW92" t="s">
        <v>124</v>
      </c>
      <c r="AX92" t="s">
        <v>125</v>
      </c>
      <c r="AY92" t="s">
        <v>124</v>
      </c>
      <c r="AZ92" t="s">
        <v>124</v>
      </c>
      <c r="BA92" t="s">
        <v>126</v>
      </c>
      <c r="BB92" t="s">
        <v>127</v>
      </c>
      <c r="BC92" t="s">
        <v>2008</v>
      </c>
      <c r="BD92" t="s">
        <v>2009</v>
      </c>
      <c r="BE92" t="s">
        <v>2010</v>
      </c>
      <c r="BF92" t="s">
        <v>2011</v>
      </c>
      <c r="BG92" t="s">
        <v>2012</v>
      </c>
      <c r="BH92" t="s">
        <v>2013</v>
      </c>
      <c r="BI92" t="s">
        <v>2014</v>
      </c>
      <c r="BJ92" t="s">
        <v>2015</v>
      </c>
      <c r="BK92" t="s">
        <v>2016</v>
      </c>
      <c r="BL92" t="s">
        <v>775</v>
      </c>
      <c r="BM92" t="s">
        <v>138</v>
      </c>
      <c r="BN92" t="s">
        <v>139</v>
      </c>
      <c r="BO92" t="s">
        <v>140</v>
      </c>
      <c r="BP92" t="s">
        <v>141</v>
      </c>
      <c r="BQ92" t="s">
        <v>142</v>
      </c>
      <c r="BR92" t="s">
        <v>140</v>
      </c>
      <c r="BS92" t="s">
        <v>143</v>
      </c>
      <c r="BT92" t="s">
        <v>144</v>
      </c>
      <c r="BU92" t="s">
        <v>145</v>
      </c>
      <c r="BV92" t="s">
        <v>124</v>
      </c>
      <c r="BW92" t="s">
        <v>91</v>
      </c>
      <c r="BX92" t="s">
        <v>146</v>
      </c>
      <c r="BY92" t="s">
        <v>147</v>
      </c>
      <c r="BZ92" t="s">
        <v>91</v>
      </c>
      <c r="CA92" t="s">
        <v>148</v>
      </c>
      <c r="CB92" t="s">
        <v>149</v>
      </c>
      <c r="CC92" t="s">
        <v>150</v>
      </c>
    </row>
    <row r="93" spans="1:81" x14ac:dyDescent="0.2">
      <c r="A93" t="s">
        <v>646</v>
      </c>
      <c r="B93" t="s">
        <v>2017</v>
      </c>
      <c r="C93" t="s">
        <v>1532</v>
      </c>
      <c r="D93" t="s">
        <v>95</v>
      </c>
      <c r="E93" t="s">
        <v>96</v>
      </c>
      <c r="F93" t="s">
        <v>91</v>
      </c>
      <c r="G93" t="s">
        <v>1533</v>
      </c>
      <c r="H93">
        <v>11</v>
      </c>
      <c r="I93" t="s">
        <v>181</v>
      </c>
      <c r="J93">
        <f t="shared" si="18"/>
        <v>2.6019276738599908E-2</v>
      </c>
      <c r="K93">
        <f t="shared" si="10"/>
        <v>1.89768888</v>
      </c>
      <c r="L93">
        <f t="shared" si="19"/>
        <v>2.5667350819053143E-2</v>
      </c>
      <c r="M93">
        <f t="shared" si="12"/>
        <v>0.26223971602664614</v>
      </c>
      <c r="N93" t="s">
        <v>2018</v>
      </c>
      <c r="O93" t="s">
        <v>2019</v>
      </c>
      <c r="P93">
        <f t="shared" si="13"/>
        <v>2.3670346591565985</v>
      </c>
      <c r="Q93">
        <f t="shared" si="20"/>
        <v>1.0205356591565986</v>
      </c>
      <c r="R93" t="s">
        <v>2020</v>
      </c>
      <c r="S93" t="s">
        <v>2021</v>
      </c>
      <c r="T93">
        <f t="shared" si="15"/>
        <v>23.265526431655186</v>
      </c>
      <c r="U93">
        <f t="shared" si="21"/>
        <v>0.4417875</v>
      </c>
      <c r="V93" t="s">
        <v>101</v>
      </c>
      <c r="W93" t="s">
        <v>2022</v>
      </c>
      <c r="X93" t="s">
        <v>2004</v>
      </c>
      <c r="Y93" t="s">
        <v>2023</v>
      </c>
      <c r="Z93" t="s">
        <v>1969</v>
      </c>
      <c r="AA93">
        <f t="shared" si="22"/>
        <v>20.14</v>
      </c>
      <c r="AB93" t="s">
        <v>2024</v>
      </c>
      <c r="AC93" t="s">
        <v>161</v>
      </c>
      <c r="AD93" t="s">
        <v>271</v>
      </c>
      <c r="AE93" t="s">
        <v>191</v>
      </c>
      <c r="AF93" t="s">
        <v>2025</v>
      </c>
      <c r="AG93" t="s">
        <v>1722</v>
      </c>
      <c r="AH93" t="s">
        <v>1723</v>
      </c>
      <c r="AI93" t="s">
        <v>1532</v>
      </c>
      <c r="AJ93" t="s">
        <v>1724</v>
      </c>
      <c r="AK93" t="s">
        <v>92</v>
      </c>
      <c r="AL93" t="s">
        <v>121</v>
      </c>
      <c r="AM93" t="s">
        <v>121</v>
      </c>
      <c r="AN93" t="s">
        <v>116</v>
      </c>
      <c r="AO93" t="s">
        <v>115</v>
      </c>
      <c r="AP93" t="s">
        <v>115</v>
      </c>
      <c r="AQ93" t="s">
        <v>115</v>
      </c>
      <c r="AR93" t="s">
        <v>92</v>
      </c>
      <c r="AS93" t="s">
        <v>120</v>
      </c>
      <c r="AT93" t="s">
        <v>121</v>
      </c>
      <c r="AU93" t="s">
        <v>122</v>
      </c>
      <c r="AV93" t="s">
        <v>123</v>
      </c>
      <c r="AW93" t="s">
        <v>124</v>
      </c>
      <c r="AX93" t="s">
        <v>125</v>
      </c>
      <c r="AY93" t="s">
        <v>124</v>
      </c>
      <c r="AZ93" t="s">
        <v>124</v>
      </c>
      <c r="BA93" t="s">
        <v>126</v>
      </c>
      <c r="BB93" t="s">
        <v>127</v>
      </c>
      <c r="BC93" t="s">
        <v>2026</v>
      </c>
      <c r="BD93" t="s">
        <v>2027</v>
      </c>
      <c r="BE93" t="s">
        <v>2028</v>
      </c>
      <c r="BF93" t="s">
        <v>2029</v>
      </c>
      <c r="BG93" t="s">
        <v>2030</v>
      </c>
      <c r="BH93" t="s">
        <v>2031</v>
      </c>
      <c r="BI93" t="s">
        <v>2032</v>
      </c>
      <c r="BJ93" t="s">
        <v>2033</v>
      </c>
      <c r="BK93" t="s">
        <v>2034</v>
      </c>
      <c r="BL93" t="s">
        <v>965</v>
      </c>
      <c r="BM93" t="s">
        <v>138</v>
      </c>
      <c r="BN93" t="s">
        <v>139</v>
      </c>
      <c r="BO93" t="s">
        <v>140</v>
      </c>
      <c r="BP93" t="s">
        <v>141</v>
      </c>
      <c r="BQ93" t="s">
        <v>142</v>
      </c>
      <c r="BR93" t="s">
        <v>140</v>
      </c>
      <c r="BS93" t="s">
        <v>143</v>
      </c>
      <c r="BT93" t="s">
        <v>144</v>
      </c>
      <c r="BU93" t="s">
        <v>145</v>
      </c>
      <c r="BV93" t="s">
        <v>124</v>
      </c>
      <c r="BW93" t="s">
        <v>91</v>
      </c>
      <c r="BX93" t="s">
        <v>146</v>
      </c>
      <c r="BY93" t="s">
        <v>147</v>
      </c>
      <c r="BZ93" t="s">
        <v>91</v>
      </c>
      <c r="CA93" t="s">
        <v>148</v>
      </c>
      <c r="CB93" t="s">
        <v>149</v>
      </c>
      <c r="CC93" t="s">
        <v>150</v>
      </c>
    </row>
    <row r="94" spans="1:81" x14ac:dyDescent="0.2">
      <c r="A94" t="s">
        <v>691</v>
      </c>
      <c r="B94" t="s">
        <v>2035</v>
      </c>
      <c r="C94" t="s">
        <v>1532</v>
      </c>
      <c r="D94" t="s">
        <v>95</v>
      </c>
      <c r="E94" t="s">
        <v>96</v>
      </c>
      <c r="F94" t="s">
        <v>91</v>
      </c>
      <c r="G94" t="s">
        <v>1533</v>
      </c>
      <c r="H94">
        <v>12</v>
      </c>
      <c r="I94" t="s">
        <v>181</v>
      </c>
      <c r="J94">
        <f t="shared" si="18"/>
        <v>-2.291497095972499E-3</v>
      </c>
      <c r="K94">
        <f t="shared" si="10"/>
        <v>1.89952728</v>
      </c>
      <c r="L94">
        <f t="shared" si="19"/>
        <v>-2.2942647851485979E-3</v>
      </c>
      <c r="M94">
        <f t="shared" si="12"/>
        <v>-2.0578534013374391E-2</v>
      </c>
      <c r="N94" t="s">
        <v>2036</v>
      </c>
      <c r="O94" t="s">
        <v>2037</v>
      </c>
      <c r="P94">
        <f t="shared" si="13"/>
        <v>2.2412144331540991</v>
      </c>
      <c r="Q94">
        <f t="shared" si="20"/>
        <v>0.89616343315409908</v>
      </c>
      <c r="R94" t="s">
        <v>2038</v>
      </c>
      <c r="S94" t="s">
        <v>2039</v>
      </c>
      <c r="T94">
        <f t="shared" si="15"/>
        <v>22.035340017246085</v>
      </c>
      <c r="U94">
        <f t="shared" si="21"/>
        <v>0.4417875</v>
      </c>
      <c r="V94" t="s">
        <v>101</v>
      </c>
      <c r="W94" t="s">
        <v>1756</v>
      </c>
      <c r="X94" t="s">
        <v>1718</v>
      </c>
      <c r="Y94" t="s">
        <v>1758</v>
      </c>
      <c r="Z94" t="s">
        <v>1623</v>
      </c>
      <c r="AA94">
        <f t="shared" si="22"/>
        <v>19.260000000000002</v>
      </c>
      <c r="AB94" t="s">
        <v>1760</v>
      </c>
      <c r="AC94" t="s">
        <v>108</v>
      </c>
      <c r="AD94" t="s">
        <v>107</v>
      </c>
      <c r="AE94" t="s">
        <v>485</v>
      </c>
      <c r="AF94" t="s">
        <v>1452</v>
      </c>
      <c r="AG94" t="s">
        <v>1742</v>
      </c>
      <c r="AH94" t="s">
        <v>1723</v>
      </c>
      <c r="AI94" t="s">
        <v>1532</v>
      </c>
      <c r="AJ94" t="s">
        <v>1724</v>
      </c>
      <c r="AK94" t="s">
        <v>92</v>
      </c>
      <c r="AL94" t="s">
        <v>166</v>
      </c>
      <c r="AM94" t="s">
        <v>115</v>
      </c>
      <c r="AN94" t="s">
        <v>116</v>
      </c>
      <c r="AO94" t="s">
        <v>114</v>
      </c>
      <c r="AP94" t="s">
        <v>115</v>
      </c>
      <c r="AQ94" t="s">
        <v>299</v>
      </c>
      <c r="AR94" t="s">
        <v>92</v>
      </c>
      <c r="AS94" t="s">
        <v>120</v>
      </c>
      <c r="AT94" t="s">
        <v>121</v>
      </c>
      <c r="AU94" t="s">
        <v>122</v>
      </c>
      <c r="AV94" t="s">
        <v>123</v>
      </c>
      <c r="AW94" t="s">
        <v>124</v>
      </c>
      <c r="AX94" t="s">
        <v>125</v>
      </c>
      <c r="AY94" t="s">
        <v>124</v>
      </c>
      <c r="AZ94" t="s">
        <v>124</v>
      </c>
      <c r="BA94" t="s">
        <v>126</v>
      </c>
      <c r="BB94" t="s">
        <v>127</v>
      </c>
      <c r="BC94" t="s">
        <v>2040</v>
      </c>
      <c r="BD94" t="s">
        <v>2041</v>
      </c>
      <c r="BE94" t="s">
        <v>2042</v>
      </c>
      <c r="BF94" t="s">
        <v>2043</v>
      </c>
      <c r="BG94" t="s">
        <v>2044</v>
      </c>
      <c r="BH94" t="s">
        <v>2045</v>
      </c>
      <c r="BI94" t="s">
        <v>2046</v>
      </c>
      <c r="BJ94" t="s">
        <v>2047</v>
      </c>
      <c r="BK94" t="s">
        <v>2048</v>
      </c>
      <c r="BL94" t="s">
        <v>332</v>
      </c>
      <c r="BM94" t="s">
        <v>138</v>
      </c>
      <c r="BN94" t="s">
        <v>139</v>
      </c>
      <c r="BO94" t="s">
        <v>140</v>
      </c>
      <c r="BP94" t="s">
        <v>141</v>
      </c>
      <c r="BQ94" t="s">
        <v>142</v>
      </c>
      <c r="BR94" t="s">
        <v>140</v>
      </c>
      <c r="BS94" t="s">
        <v>143</v>
      </c>
      <c r="BT94" t="s">
        <v>144</v>
      </c>
      <c r="BU94" t="s">
        <v>145</v>
      </c>
      <c r="BV94" t="s">
        <v>124</v>
      </c>
      <c r="BW94" t="s">
        <v>91</v>
      </c>
      <c r="BX94" t="s">
        <v>146</v>
      </c>
      <c r="BY94" t="s">
        <v>147</v>
      </c>
      <c r="BZ94" t="s">
        <v>91</v>
      </c>
      <c r="CA94" t="s">
        <v>148</v>
      </c>
      <c r="CB94" t="s">
        <v>149</v>
      </c>
      <c r="CC94" t="s">
        <v>150</v>
      </c>
    </row>
    <row r="95" spans="1:81" x14ac:dyDescent="0.2">
      <c r="A95" t="s">
        <v>734</v>
      </c>
      <c r="B95" t="s">
        <v>2049</v>
      </c>
      <c r="C95" t="s">
        <v>1532</v>
      </c>
      <c r="D95" t="s">
        <v>95</v>
      </c>
      <c r="E95" t="s">
        <v>96</v>
      </c>
      <c r="F95" t="s">
        <v>91</v>
      </c>
      <c r="G95" t="s">
        <v>1533</v>
      </c>
      <c r="H95">
        <v>13</v>
      </c>
      <c r="I95" t="s">
        <v>181</v>
      </c>
      <c r="J95">
        <f t="shared" si="18"/>
        <v>9.5576858873023954E-4</v>
      </c>
      <c r="K95">
        <f t="shared" si="10"/>
        <v>1.8940079999999999</v>
      </c>
      <c r="L95">
        <f t="shared" si="19"/>
        <v>9.5528652484577607E-4</v>
      </c>
      <c r="M95">
        <f t="shared" si="12"/>
        <v>1.0119415621003439E-2</v>
      </c>
      <c r="N95" t="s">
        <v>2050</v>
      </c>
      <c r="O95" t="s">
        <v>2051</v>
      </c>
      <c r="P95">
        <f t="shared" si="13"/>
        <v>2.4217573538311683</v>
      </c>
      <c r="Q95">
        <f t="shared" si="20"/>
        <v>1.0574013538311684</v>
      </c>
      <c r="R95" t="s">
        <v>2052</v>
      </c>
      <c r="S95" t="s">
        <v>2053</v>
      </c>
      <c r="T95">
        <f t="shared" si="15"/>
        <v>23.810415434383721</v>
      </c>
      <c r="U95">
        <f t="shared" si="21"/>
        <v>0.4417875</v>
      </c>
      <c r="V95" t="s">
        <v>101</v>
      </c>
      <c r="W95" t="s">
        <v>2054</v>
      </c>
      <c r="X95" t="s">
        <v>2055</v>
      </c>
      <c r="Y95" t="s">
        <v>1779</v>
      </c>
      <c r="Z95" t="s">
        <v>1758</v>
      </c>
      <c r="AA95">
        <f t="shared" si="22"/>
        <v>20.51</v>
      </c>
      <c r="AB95" t="s">
        <v>1760</v>
      </c>
      <c r="AC95" t="s">
        <v>190</v>
      </c>
      <c r="AD95" t="s">
        <v>461</v>
      </c>
      <c r="AE95" t="s">
        <v>344</v>
      </c>
      <c r="AF95" t="s">
        <v>2056</v>
      </c>
      <c r="AG95" t="s">
        <v>367</v>
      </c>
      <c r="AH95" t="s">
        <v>1723</v>
      </c>
      <c r="AI95" t="s">
        <v>1532</v>
      </c>
      <c r="AJ95" t="s">
        <v>1724</v>
      </c>
      <c r="AK95" t="s">
        <v>92</v>
      </c>
      <c r="AL95" t="s">
        <v>166</v>
      </c>
      <c r="AM95" t="s">
        <v>115</v>
      </c>
      <c r="AN95" t="s">
        <v>167</v>
      </c>
      <c r="AO95" t="s">
        <v>121</v>
      </c>
      <c r="AP95" t="s">
        <v>299</v>
      </c>
      <c r="AQ95" t="s">
        <v>167</v>
      </c>
      <c r="AR95" t="s">
        <v>92</v>
      </c>
      <c r="AS95" t="s">
        <v>120</v>
      </c>
      <c r="AT95" t="s">
        <v>121</v>
      </c>
      <c r="AU95" t="s">
        <v>122</v>
      </c>
      <c r="AV95" t="s">
        <v>123</v>
      </c>
      <c r="AW95" t="s">
        <v>124</v>
      </c>
      <c r="AX95" t="s">
        <v>125</v>
      </c>
      <c r="AY95" t="s">
        <v>124</v>
      </c>
      <c r="AZ95" t="s">
        <v>124</v>
      </c>
      <c r="BA95" t="s">
        <v>126</v>
      </c>
      <c r="BB95" t="s">
        <v>127</v>
      </c>
      <c r="BC95" t="s">
        <v>2057</v>
      </c>
      <c r="BD95" t="s">
        <v>2058</v>
      </c>
      <c r="BE95" t="s">
        <v>2059</v>
      </c>
      <c r="BF95" t="s">
        <v>2060</v>
      </c>
      <c r="BG95" t="s">
        <v>2061</v>
      </c>
      <c r="BH95" t="s">
        <v>2062</v>
      </c>
      <c r="BI95" t="s">
        <v>2063</v>
      </c>
      <c r="BJ95" t="s">
        <v>2064</v>
      </c>
      <c r="BK95" t="s">
        <v>2065</v>
      </c>
      <c r="BL95" t="s">
        <v>712</v>
      </c>
      <c r="BM95" t="s">
        <v>138</v>
      </c>
      <c r="BN95" t="s">
        <v>139</v>
      </c>
      <c r="BO95" t="s">
        <v>140</v>
      </c>
      <c r="BP95" t="s">
        <v>141</v>
      </c>
      <c r="BQ95" t="s">
        <v>142</v>
      </c>
      <c r="BR95" t="s">
        <v>140</v>
      </c>
      <c r="BS95" t="s">
        <v>143</v>
      </c>
      <c r="BT95" t="s">
        <v>144</v>
      </c>
      <c r="BU95" t="s">
        <v>145</v>
      </c>
      <c r="BV95" t="s">
        <v>124</v>
      </c>
      <c r="BW95" t="s">
        <v>91</v>
      </c>
      <c r="BX95" t="s">
        <v>146</v>
      </c>
      <c r="BY95" t="s">
        <v>147</v>
      </c>
      <c r="BZ95" t="s">
        <v>91</v>
      </c>
      <c r="CA95" t="s">
        <v>148</v>
      </c>
      <c r="CB95" t="s">
        <v>149</v>
      </c>
      <c r="CC95" t="s">
        <v>150</v>
      </c>
    </row>
    <row r="96" spans="1:81" x14ac:dyDescent="0.2">
      <c r="A96" t="s">
        <v>776</v>
      </c>
      <c r="B96" t="s">
        <v>2066</v>
      </c>
      <c r="C96" t="s">
        <v>1532</v>
      </c>
      <c r="D96" t="s">
        <v>95</v>
      </c>
      <c r="E96" t="s">
        <v>96</v>
      </c>
      <c r="F96" t="s">
        <v>91</v>
      </c>
      <c r="G96" t="s">
        <v>1533</v>
      </c>
      <c r="H96">
        <v>14</v>
      </c>
      <c r="I96" t="s">
        <v>181</v>
      </c>
      <c r="J96">
        <f t="shared" si="18"/>
        <v>-1.7898044838359872E-3</v>
      </c>
      <c r="K96">
        <f t="shared" si="10"/>
        <v>1.89952728</v>
      </c>
      <c r="L96">
        <f t="shared" si="19"/>
        <v>-1.7914924939699958E-3</v>
      </c>
      <c r="M96">
        <f t="shared" si="12"/>
        <v>-1.9659163324008976E-2</v>
      </c>
      <c r="N96" t="s">
        <v>2067</v>
      </c>
      <c r="O96" t="s">
        <v>2068</v>
      </c>
      <c r="P96">
        <f t="shared" si="13"/>
        <v>2.4745388483383159</v>
      </c>
      <c r="Q96">
        <f t="shared" si="20"/>
        <v>1.0946918483383159</v>
      </c>
      <c r="R96" t="s">
        <v>2069</v>
      </c>
      <c r="S96" t="s">
        <v>2070</v>
      </c>
      <c r="T96">
        <f t="shared" si="15"/>
        <v>24.334141492165561</v>
      </c>
      <c r="U96">
        <f t="shared" si="21"/>
        <v>0.4417875</v>
      </c>
      <c r="V96" t="s">
        <v>101</v>
      </c>
      <c r="W96" t="s">
        <v>2071</v>
      </c>
      <c r="X96" t="s">
        <v>2072</v>
      </c>
      <c r="Y96" t="s">
        <v>2073</v>
      </c>
      <c r="Z96" t="s">
        <v>1073</v>
      </c>
      <c r="AA96">
        <f t="shared" si="22"/>
        <v>20.86</v>
      </c>
      <c r="AB96" t="s">
        <v>2074</v>
      </c>
      <c r="AC96" t="s">
        <v>108</v>
      </c>
      <c r="AD96" t="s">
        <v>161</v>
      </c>
      <c r="AE96" t="s">
        <v>1431</v>
      </c>
      <c r="AF96" t="s">
        <v>2075</v>
      </c>
      <c r="AG96" t="s">
        <v>2076</v>
      </c>
      <c r="AH96" t="s">
        <v>1723</v>
      </c>
      <c r="AI96" t="s">
        <v>1532</v>
      </c>
      <c r="AJ96" t="s">
        <v>1724</v>
      </c>
      <c r="AK96" t="s">
        <v>92</v>
      </c>
      <c r="AL96" t="s">
        <v>114</v>
      </c>
      <c r="AM96" t="s">
        <v>115</v>
      </c>
      <c r="AN96" t="s">
        <v>167</v>
      </c>
      <c r="AO96" t="s">
        <v>1017</v>
      </c>
      <c r="AP96" t="s">
        <v>115</v>
      </c>
      <c r="AQ96" t="s">
        <v>167</v>
      </c>
      <c r="AR96" t="s">
        <v>92</v>
      </c>
      <c r="AS96" t="s">
        <v>120</v>
      </c>
      <c r="AT96" t="s">
        <v>121</v>
      </c>
      <c r="AU96" t="s">
        <v>122</v>
      </c>
      <c r="AV96" t="s">
        <v>123</v>
      </c>
      <c r="AW96" t="s">
        <v>124</v>
      </c>
      <c r="AX96" t="s">
        <v>125</v>
      </c>
      <c r="AY96" t="s">
        <v>124</v>
      </c>
      <c r="AZ96" t="s">
        <v>124</v>
      </c>
      <c r="BA96" t="s">
        <v>126</v>
      </c>
      <c r="BB96" t="s">
        <v>127</v>
      </c>
      <c r="BC96" t="s">
        <v>2077</v>
      </c>
      <c r="BD96" t="s">
        <v>2078</v>
      </c>
      <c r="BE96" t="s">
        <v>2079</v>
      </c>
      <c r="BF96" t="s">
        <v>2080</v>
      </c>
      <c r="BG96" t="s">
        <v>2081</v>
      </c>
      <c r="BH96" t="s">
        <v>2082</v>
      </c>
      <c r="BI96" t="s">
        <v>2083</v>
      </c>
      <c r="BJ96" t="s">
        <v>2084</v>
      </c>
      <c r="BK96" t="s">
        <v>2085</v>
      </c>
      <c r="BL96" t="s">
        <v>425</v>
      </c>
      <c r="BM96" t="s">
        <v>138</v>
      </c>
      <c r="BN96" t="s">
        <v>139</v>
      </c>
      <c r="BO96" t="s">
        <v>140</v>
      </c>
      <c r="BP96" t="s">
        <v>141</v>
      </c>
      <c r="BQ96" t="s">
        <v>142</v>
      </c>
      <c r="BR96" t="s">
        <v>140</v>
      </c>
      <c r="BS96" t="s">
        <v>143</v>
      </c>
      <c r="BT96" t="s">
        <v>144</v>
      </c>
      <c r="BU96" t="s">
        <v>145</v>
      </c>
      <c r="BV96" t="s">
        <v>124</v>
      </c>
      <c r="BW96" t="s">
        <v>91</v>
      </c>
      <c r="BX96" t="s">
        <v>146</v>
      </c>
      <c r="BY96" t="s">
        <v>147</v>
      </c>
      <c r="BZ96" t="s">
        <v>91</v>
      </c>
      <c r="CA96" t="s">
        <v>148</v>
      </c>
      <c r="CB96" t="s">
        <v>149</v>
      </c>
      <c r="CC96" t="s">
        <v>150</v>
      </c>
    </row>
    <row r="97" spans="1:81" x14ac:dyDescent="0.2">
      <c r="A97" t="s">
        <v>820</v>
      </c>
      <c r="B97" t="s">
        <v>2086</v>
      </c>
      <c r="C97" t="s">
        <v>1532</v>
      </c>
      <c r="D97" t="s">
        <v>95</v>
      </c>
      <c r="E97" t="s">
        <v>96</v>
      </c>
      <c r="F97" t="s">
        <v>91</v>
      </c>
      <c r="G97" t="s">
        <v>1533</v>
      </c>
      <c r="H97">
        <v>15</v>
      </c>
      <c r="I97" t="s">
        <v>181</v>
      </c>
      <c r="J97">
        <f t="shared" si="18"/>
        <v>9.0092816709563643E-4</v>
      </c>
      <c r="K97">
        <f t="shared" si="10"/>
        <v>1.9013643199999999</v>
      </c>
      <c r="L97">
        <f t="shared" si="19"/>
        <v>9.0050148024791723E-4</v>
      </c>
      <c r="M97">
        <f t="shared" si="12"/>
        <v>9.7400610000516231E-3</v>
      </c>
      <c r="N97" t="s">
        <v>2087</v>
      </c>
      <c r="O97" t="s">
        <v>2088</v>
      </c>
      <c r="P97">
        <f t="shared" si="13"/>
        <v>2.4669374905579664</v>
      </c>
      <c r="Q97">
        <f t="shared" si="20"/>
        <v>1.0787824905579664</v>
      </c>
      <c r="R97" t="s">
        <v>2089</v>
      </c>
      <c r="S97" t="s">
        <v>2090</v>
      </c>
      <c r="T97">
        <f t="shared" si="15"/>
        <v>24.264163377180747</v>
      </c>
      <c r="U97">
        <f t="shared" si="21"/>
        <v>0.4417875</v>
      </c>
      <c r="V97" t="s">
        <v>101</v>
      </c>
      <c r="W97" t="s">
        <v>268</v>
      </c>
      <c r="X97" t="s">
        <v>2091</v>
      </c>
      <c r="Y97" t="s">
        <v>2092</v>
      </c>
      <c r="Z97" t="s">
        <v>763</v>
      </c>
      <c r="AA97">
        <f t="shared" si="22"/>
        <v>20.81</v>
      </c>
      <c r="AB97" t="s">
        <v>2093</v>
      </c>
      <c r="AC97" t="s">
        <v>107</v>
      </c>
      <c r="AD97" t="s">
        <v>161</v>
      </c>
      <c r="AE97" t="s">
        <v>528</v>
      </c>
      <c r="AF97" t="s">
        <v>2094</v>
      </c>
      <c r="AG97" t="s">
        <v>1824</v>
      </c>
      <c r="AH97" t="s">
        <v>1825</v>
      </c>
      <c r="AI97" t="s">
        <v>1532</v>
      </c>
      <c r="AJ97" t="s">
        <v>1826</v>
      </c>
      <c r="AK97" t="s">
        <v>92</v>
      </c>
      <c r="AL97" t="s">
        <v>114</v>
      </c>
      <c r="AM97" t="s">
        <v>115</v>
      </c>
      <c r="AN97" t="s">
        <v>167</v>
      </c>
      <c r="AO97" t="s">
        <v>116</v>
      </c>
      <c r="AP97" t="s">
        <v>299</v>
      </c>
      <c r="AQ97" t="s">
        <v>167</v>
      </c>
      <c r="AR97" t="s">
        <v>92</v>
      </c>
      <c r="AS97" t="s">
        <v>120</v>
      </c>
      <c r="AT97" t="s">
        <v>121</v>
      </c>
      <c r="AU97" t="s">
        <v>122</v>
      </c>
      <c r="AV97" t="s">
        <v>123</v>
      </c>
      <c r="AW97" t="s">
        <v>124</v>
      </c>
      <c r="AX97" t="s">
        <v>125</v>
      </c>
      <c r="AY97" t="s">
        <v>124</v>
      </c>
      <c r="AZ97" t="s">
        <v>124</v>
      </c>
      <c r="BA97" t="s">
        <v>126</v>
      </c>
      <c r="BB97" t="s">
        <v>127</v>
      </c>
      <c r="BC97" t="s">
        <v>2095</v>
      </c>
      <c r="BD97" t="s">
        <v>2096</v>
      </c>
      <c r="BE97" t="s">
        <v>2097</v>
      </c>
      <c r="BF97" t="s">
        <v>2098</v>
      </c>
      <c r="BG97" t="s">
        <v>2099</v>
      </c>
      <c r="BH97" t="s">
        <v>2100</v>
      </c>
      <c r="BI97" t="s">
        <v>2101</v>
      </c>
      <c r="BJ97" t="s">
        <v>2102</v>
      </c>
      <c r="BK97" t="s">
        <v>2103</v>
      </c>
      <c r="BL97" t="s">
        <v>332</v>
      </c>
      <c r="BM97" t="s">
        <v>138</v>
      </c>
      <c r="BN97" t="s">
        <v>139</v>
      </c>
      <c r="BO97" t="s">
        <v>140</v>
      </c>
      <c r="BP97" t="s">
        <v>141</v>
      </c>
      <c r="BQ97" t="s">
        <v>142</v>
      </c>
      <c r="BR97" t="s">
        <v>140</v>
      </c>
      <c r="BS97" t="s">
        <v>143</v>
      </c>
      <c r="BT97" t="s">
        <v>144</v>
      </c>
      <c r="BU97" t="s">
        <v>145</v>
      </c>
      <c r="BV97" t="s">
        <v>124</v>
      </c>
      <c r="BW97" t="s">
        <v>91</v>
      </c>
      <c r="BX97" t="s">
        <v>146</v>
      </c>
      <c r="BY97" t="s">
        <v>147</v>
      </c>
      <c r="BZ97" t="s">
        <v>91</v>
      </c>
      <c r="CA97" t="s">
        <v>148</v>
      </c>
      <c r="CB97" t="s">
        <v>149</v>
      </c>
      <c r="CC97" t="s">
        <v>150</v>
      </c>
    </row>
  </sheetData>
  <pageMargins left="0.7" right="0.7" top="0.75" bottom="0.75" header="0.3" footer="0.3"/>
  <ignoredErrors>
    <ignoredError sqref="A1:CC2 A24:E24 A3:F3 J3:CC3 A4:F4 J4:CC4 A5:F5 J5:CC5 A6:F6 J6:CC6 A7:F7 J7:CC7 A8:F8 J8:CC8 A9:F9 J9:CC9 A10:F10 J10:CC10 A11:F11 J11:CC11 A12:F12 J12:CC12 A13:F13 J13:CC13 A14:F14 J14:CC14 A15:F15 J15:CC15 A16:F16 J16:CC16 A17:F17 J17:CC17 A18:F18 J18:CC18 A19:F19 J19:CC19 A20:F20 J20:CC20 A21:F21 J21:CC21 A22:F22 J22:CC22 A23:E23 J23:CC23 A38:F38 A34:F34 J34:CC34 A33:F33 J33:CC33 A32:F32 J32:CC32 A31:F31 J31:CC31 A30:F30 J30:CC30 A29:F29 J29:CC29 A28:F28 J28:CC28 A27:F27 J27:CC27 A26:F26 J26:CC26 A25:F25 J25:CC25 J24:CC24 A49:F49 A39:F39 J39:CC39 A40:F40 J40:CC40 A36:F36 J35:CC36 A37:F37 J37:CC37 J38:CC38 A35:F35 A41:F41 J41:CC41 A42:F42 J42:CC42 A43:F43 J43:CC43 A44:F44 J44:CC44 A45:F45 J45:CC45 A46:F46 J46:CC46 A47:F47 J47:CC47 A48:F48 J48:CC48 A56:F56 A50:F50 J50:CC50 A51:F51 J51:CC51 A52:F52 J52:CC52 J49:CC49 A53:F53 J53:CC53 A54:F54 J54:CC54 A67:F67 J67:CC67 A66:F66 J66:CC66 A65:F65 J65:CC65 A64:F64 J64:CC64 A63:F63 J63:CC63 A62:F62 J62:CC62 A61:F61 A59:F59 J59:CC59 A60:F60 J60:CC60 A58:F58 J58:CC58 A57:F57 J57:CC57 A55:F55 J55:CC55 J56:CC56 I61:CC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Petal_2025_low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Gretchen Le Buhn</cp:lastModifiedBy>
  <dcterms:created xsi:type="dcterms:W3CDTF">2025-04-09T17:52:03Z</dcterms:created>
  <dcterms:modified xsi:type="dcterms:W3CDTF">2025-04-09T20:23:25Z</dcterms:modified>
</cp:coreProperties>
</file>