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A5047DB9-4E8C-0744-BC7A-A96D91114FD5}" xr6:coauthVersionLast="45" xr6:coauthVersionMax="45" xr10:uidLastSave="{00000000-0000-0000-0000-000000000000}"/>
  <bookViews>
    <workbookView xWindow="0" yWindow="680" windowWidth="28800" windowHeight="175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5" i="1" l="1"/>
  <c r="J53" i="1"/>
  <c r="G50" i="1"/>
  <c r="G51" i="1" s="1"/>
  <c r="F50" i="1"/>
  <c r="F51" i="1" s="1"/>
  <c r="E50" i="1"/>
  <c r="E51" i="1" s="1"/>
  <c r="D50" i="1"/>
  <c r="D51" i="1" s="1"/>
  <c r="K49" i="1"/>
  <c r="AB49" i="1" s="1"/>
  <c r="K48" i="1"/>
  <c r="AB48" i="1" s="1"/>
  <c r="K47" i="1"/>
  <c r="AB47" i="1" s="1"/>
  <c r="K46" i="1"/>
  <c r="AB46" i="1" s="1"/>
  <c r="K45" i="1"/>
  <c r="AB45" i="1" s="1"/>
  <c r="K44" i="1"/>
  <c r="AB44" i="1" s="1"/>
  <c r="K43" i="1"/>
  <c r="AB43" i="1" s="1"/>
  <c r="K42" i="1"/>
  <c r="AB42" i="1" s="1"/>
  <c r="K41" i="1"/>
  <c r="AB41" i="1" s="1"/>
  <c r="H41" i="1"/>
  <c r="K40" i="1"/>
  <c r="K39" i="1"/>
  <c r="AB39" i="1" s="1"/>
  <c r="H39" i="1"/>
  <c r="K38" i="1"/>
  <c r="AB38" i="1" s="1"/>
  <c r="H38" i="1"/>
  <c r="K37" i="1"/>
  <c r="K36" i="1"/>
  <c r="AB36" i="1" s="1"/>
  <c r="H36" i="1"/>
  <c r="K35" i="1"/>
  <c r="AB35" i="1" s="1"/>
  <c r="H35" i="1"/>
  <c r="K34" i="1"/>
  <c r="AB34" i="1" s="1"/>
  <c r="H34" i="1"/>
  <c r="K33" i="1"/>
  <c r="K31" i="1"/>
  <c r="AB31" i="1" s="1"/>
  <c r="H31" i="1"/>
  <c r="K30" i="1"/>
  <c r="AB30" i="1" s="1"/>
  <c r="H30" i="1"/>
  <c r="K29" i="1"/>
  <c r="AB29" i="1" s="1"/>
  <c r="H29" i="1"/>
  <c r="K28" i="1"/>
  <c r="AB28" i="1" s="1"/>
  <c r="H28" i="1"/>
  <c r="K27" i="1"/>
  <c r="AB27" i="1" s="1"/>
  <c r="H27" i="1"/>
  <c r="K26" i="1"/>
  <c r="AB26" i="1" s="1"/>
  <c r="H26" i="1"/>
  <c r="K25" i="1"/>
  <c r="K24" i="1"/>
  <c r="AB24" i="1" s="1"/>
  <c r="K23" i="1"/>
  <c r="K22" i="1"/>
  <c r="AB22" i="1" s="1"/>
  <c r="H22" i="1"/>
  <c r="K20" i="1"/>
  <c r="AB20" i="1" s="1"/>
  <c r="H20" i="1"/>
  <c r="K19" i="1"/>
  <c r="AB19" i="1" s="1"/>
  <c r="H19" i="1"/>
  <c r="K18" i="1"/>
  <c r="AB18" i="1" s="1"/>
  <c r="H18" i="1"/>
  <c r="K17" i="1"/>
  <c r="AB17" i="1" s="1"/>
  <c r="H17" i="1"/>
  <c r="K16" i="1"/>
  <c r="AB16" i="1" s="1"/>
  <c r="H16" i="1"/>
  <c r="K15" i="1"/>
  <c r="K14" i="1"/>
  <c r="K13" i="1"/>
  <c r="AB13" i="1" s="1"/>
  <c r="K12" i="1"/>
  <c r="AB12" i="1" s="1"/>
  <c r="H12" i="1"/>
  <c r="K11" i="1"/>
  <c r="AB11" i="1" s="1"/>
  <c r="H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K10" i="1"/>
  <c r="AB10" i="1" s="1"/>
  <c r="H10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K53" i="1" l="1"/>
  <c r="D56" i="1" s="1"/>
  <c r="AB50" i="1"/>
</calcChain>
</file>

<file path=xl/sharedStrings.xml><?xml version="1.0" encoding="utf-8"?>
<sst xmlns="http://schemas.openxmlformats.org/spreadsheetml/2006/main" count="94" uniqueCount="52">
  <si>
    <t>UQÀM - Hiver 2020</t>
  </si>
  <si>
    <t>Terminé</t>
  </si>
  <si>
    <t xml:space="preserve"> ----  Semainier de répartition des taches ----</t>
  </si>
  <si>
    <t>En cours</t>
  </si>
  <si>
    <t>Équipe - Equipe La marque Sans Nom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</si>
  <si>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</si>
  <si>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</si>
  <si>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</si>
  <si>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</si>
  <si>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</si>
  <si>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</si>
  <si>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</si>
  <si>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</si>
  <si>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</si>
  <si>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</si>
  <si>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</si>
  <si>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</si>
  <si>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</si>
  <si>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</si>
  <si>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</si>
  <si>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</si>
  <si>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</si>
  <si>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</si>
  <si>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</si>
  <si>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</si>
  <si>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</si>
  <si>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</si>
  <si>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</si>
  <si>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</si>
  <si>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</si>
  <si>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</si>
  <si>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</si>
  <si>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</si>
  <si>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</si>
  <si>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</si>
  <si>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</si>
  <si>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</si>
  <si>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</si>
  <si>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</si>
  <si>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</si>
  <si>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</si>
  <si>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</si>
  <si>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</si>
  <si>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</si>
  <si>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</si>
  <si>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</si>
  <si>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Suivi d'équipe au cours, avec l'enseigant et entre nous ( fev 5 )</t>
  </si>
  <si>
    <t>Connexion a la DB, et installation Docker / Microsoft</t>
  </si>
  <si>
    <t>Implementation du repository desgin pattern asp</t>
  </si>
  <si>
    <t xml:space="preserve">Template event view/Accueil/List/Myprofile </t>
  </si>
  <si>
    <t>Creation de model Entreprise</t>
  </si>
  <si>
    <t>Data seeding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</si>
</sst>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[$-C0C]dd/mmm"/>
    <numFmt numFmtId="166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</cellStyleXfs>
  <cellXfs count="136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2" fillId="0" borderId="0" xfId="2" applyFont="1"/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9" fillId="0" borderId="3" xfId="2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2" xfId="2" applyFont="1" applyBorder="1" applyAlignment="1" applyProtection="1">
      <alignment horizontal="center"/>
      <protection locked="0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Protection="1">
      <protection locked="0"/>
    </xf>
    <xf numFmtId="0" fontId="11" fillId="0" borderId="16" xfId="2" applyFont="1" applyBorder="1" applyAlignment="1" applyProtection="1">
      <alignment horizontal="center" vertical="center" wrapText="1"/>
      <protection locked="0"/>
    </xf>
    <xf numFmtId="166" fontId="3" fillId="2" borderId="16" xfId="3" applyNumberFormat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center" vertical="center"/>
      <protection locked="0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66" fontId="13" fillId="0" borderId="18" xfId="7" applyNumberFormat="1" applyFont="1" applyFill="1" applyBorder="1" applyAlignment="1" applyProtection="1">
      <alignment horizontal="center" vertical="center"/>
      <protection locked="0"/>
    </xf>
    <xf numFmtId="0" fontId="11" fillId="0" borderId="16" xfId="2" applyFont="1" applyBorder="1" applyAlignment="1">
      <alignment horizontal="center"/>
    </xf>
    <xf numFmtId="0" fontId="11" fillId="0" borderId="17" xfId="2" applyFont="1" applyBorder="1"/>
    <xf numFmtId="0" fontId="11" fillId="0" borderId="16" xfId="2" applyFont="1" applyBorder="1" applyAlignment="1">
      <alignment horizontal="center" wrapText="1"/>
    </xf>
    <xf numFmtId="0" fontId="11" fillId="0" borderId="17" xfId="2" applyFont="1" applyBorder="1" applyAlignment="1">
      <alignment wrapText="1"/>
    </xf>
    <xf numFmtId="0" fontId="11" fillId="0" borderId="19" xfId="2" applyFont="1" applyBorder="1" applyAlignment="1" applyProtection="1">
      <alignment wrapText="1"/>
      <protection locked="0"/>
    </xf>
    <xf numFmtId="0" fontId="1" fillId="0" borderId="0" xfId="1"/>
    <xf numFmtId="166" fontId="13" fillId="0" borderId="20" xfId="7" applyNumberFormat="1" applyFont="1" applyFill="1" applyBorder="1" applyAlignment="1" applyProtection="1">
      <alignment horizontal="center" vertical="center"/>
      <protection locked="0"/>
    </xf>
    <xf numFmtId="0" fontId="3" fillId="2" borderId="16" xfId="3" applyBorder="1" applyProtection="1"/>
    <xf numFmtId="0" fontId="3" fillId="2" borderId="16" xfId="3" applyBorder="1" applyAlignment="1" applyProtection="1">
      <alignment horizontal="center"/>
    </xf>
    <xf numFmtId="0" fontId="1" fillId="0" borderId="16" xfId="1" applyBorder="1"/>
    <xf numFmtId="0" fontId="1" fillId="0" borderId="16" xfId="1" applyBorder="1" applyAlignment="1">
      <alignment horizontal="center"/>
    </xf>
    <xf numFmtId="166" fontId="13" fillId="0" borderId="21" xfId="7" applyNumberFormat="1" applyFont="1" applyFill="1" applyBorder="1" applyAlignment="1" applyProtection="1">
      <alignment horizontal="justify" vertical="center"/>
      <protection locked="0"/>
    </xf>
    <xf numFmtId="166" fontId="13" fillId="7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Border="1"/>
    <xf numFmtId="166" fontId="5" fillId="3" borderId="16" xfId="4" applyNumberFormat="1" applyBorder="1" applyAlignment="1" applyProtection="1">
      <alignment horizontal="justify" vertical="center"/>
      <protection locked="0"/>
    </xf>
    <xf numFmtId="166" fontId="5" fillId="0" borderId="16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7" fillId="0" borderId="16" xfId="5" applyFill="1" applyBorder="1" applyAlignment="1" applyProtection="1"/>
    <xf numFmtId="0" fontId="1" fillId="0" borderId="20" xfId="1" applyBorder="1" applyAlignment="1">
      <alignment horizontal="center"/>
    </xf>
    <xf numFmtId="0" fontId="1" fillId="0" borderId="20" xfId="1" applyBorder="1"/>
    <xf numFmtId="0" fontId="11" fillId="0" borderId="18" xfId="2" applyFont="1" applyBorder="1" applyAlignment="1" applyProtection="1">
      <alignment wrapText="1"/>
      <protection locked="0"/>
    </xf>
    <xf numFmtId="166" fontId="5" fillId="0" borderId="16" xfId="4" applyNumberFormat="1" applyFill="1" applyBorder="1" applyAlignment="1" applyProtection="1">
      <alignment horizontal="justify" vertical="center"/>
      <protection locked="0"/>
    </xf>
    <xf numFmtId="0" fontId="5" fillId="3" borderId="16" xfId="4" applyBorder="1" applyAlignment="1" applyProtection="1">
      <alignment horizontal="center"/>
      <protection locked="0"/>
    </xf>
    <xf numFmtId="166" fontId="5" fillId="0" borderId="20" xfId="4" applyNumberFormat="1" applyFill="1" applyBorder="1" applyAlignment="1" applyProtection="1">
      <alignment horizontal="justify" vertical="center"/>
      <protection locked="0"/>
    </xf>
    <xf numFmtId="166" fontId="5" fillId="0" borderId="13" xfId="4" applyNumberFormat="1" applyFill="1" applyBorder="1" applyAlignment="1" applyProtection="1">
      <alignment horizontal="justify" vertical="center"/>
      <protection locked="0"/>
    </xf>
    <xf numFmtId="0" fontId="8" fillId="5" borderId="16" xfId="6" applyBorder="1" applyAlignment="1" applyProtection="1"/>
    <xf numFmtId="0" fontId="11" fillId="0" borderId="13" xfId="2" applyFont="1" applyBorder="1" applyAlignment="1" applyProtection="1">
      <alignment wrapText="1"/>
      <protection locked="0"/>
    </xf>
    <xf numFmtId="0" fontId="11" fillId="0" borderId="14" xfId="2" applyFont="1" applyBorder="1" applyAlignment="1">
      <alignment horizontal="center"/>
    </xf>
    <xf numFmtId="0" fontId="11" fillId="0" borderId="14" xfId="2" applyFont="1" applyBorder="1"/>
    <xf numFmtId="0" fontId="10" fillId="0" borderId="16" xfId="2" applyFont="1" applyBorder="1" applyAlignment="1" applyProtection="1">
      <alignment horizontal="center" vertical="center"/>
      <protection locked="0"/>
    </xf>
    <xf numFmtId="0" fontId="11" fillId="0" borderId="17" xfId="2" applyFont="1" applyBorder="1" applyAlignment="1">
      <alignment horizontal="center"/>
    </xf>
    <xf numFmtId="0" fontId="11" fillId="0" borderId="22" xfId="2" applyFont="1" applyBorder="1" applyAlignment="1" applyProtection="1">
      <alignment wrapText="1"/>
      <protection locked="0"/>
    </xf>
    <xf numFmtId="166" fontId="13" fillId="0" borderId="20" xfId="7" applyNumberFormat="1" applyFont="1" applyFill="1" applyBorder="1" applyAlignment="1" applyProtection="1">
      <alignment horizontal="justify" vertical="center"/>
      <protection locked="0"/>
    </xf>
    <xf numFmtId="0" fontId="11" fillId="0" borderId="23" xfId="2" applyFont="1" applyBorder="1" applyAlignment="1">
      <alignment horizontal="center"/>
    </xf>
    <xf numFmtId="0" fontId="11" fillId="0" borderId="23" xfId="2" applyFont="1" applyBorder="1"/>
    <xf numFmtId="0" fontId="11" fillId="0" borderId="24" xfId="2" applyFont="1" applyBorder="1" applyAlignment="1">
      <alignment horizontal="center"/>
    </xf>
    <xf numFmtId="0" fontId="14" fillId="0" borderId="25" xfId="2" applyFont="1" applyBorder="1" applyAlignment="1">
      <alignment wrapText="1"/>
    </xf>
    <xf numFmtId="0" fontId="14" fillId="0" borderId="2" xfId="2" applyFont="1" applyBorder="1" applyAlignment="1">
      <alignment wrapText="1"/>
    </xf>
    <xf numFmtId="0" fontId="14" fillId="0" borderId="7" xfId="2" applyFont="1" applyBorder="1" applyAlignment="1">
      <alignment wrapText="1"/>
    </xf>
    <xf numFmtId="0" fontId="14" fillId="0" borderId="26" xfId="2" applyFont="1" applyBorder="1" applyAlignment="1">
      <alignment horizontal="center" wrapText="1"/>
    </xf>
    <xf numFmtId="0" fontId="14" fillId="0" borderId="27" xfId="2" applyFont="1" applyBorder="1" applyAlignment="1">
      <alignment wrapText="1"/>
    </xf>
    <xf numFmtId="0" fontId="14" fillId="0" borderId="3" xfId="2" applyFont="1" applyBorder="1" applyAlignment="1">
      <alignment wrapText="1"/>
    </xf>
    <xf numFmtId="0" fontId="9" fillId="0" borderId="16" xfId="2" applyFont="1" applyBorder="1" applyAlignment="1">
      <alignment horizontal="right"/>
    </xf>
    <xf numFmtId="0" fontId="1" fillId="0" borderId="21" xfId="2" applyBorder="1"/>
    <xf numFmtId="0" fontId="14" fillId="0" borderId="3" xfId="2" applyFont="1" applyBorder="1" applyAlignment="1">
      <alignment horizontal="center" wrapText="1"/>
    </xf>
    <xf numFmtId="0" fontId="9" fillId="0" borderId="0" xfId="2" applyFont="1" applyBorder="1" applyAlignment="1">
      <alignment horizontal="right"/>
    </xf>
    <xf numFmtId="0" fontId="14" fillId="0" borderId="29" xfId="2" applyFont="1" applyBorder="1" applyAlignment="1">
      <alignment wrapText="1"/>
    </xf>
    <xf numFmtId="0" fontId="15" fillId="0" borderId="3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16" fillId="0" borderId="3" xfId="2" applyFont="1" applyBorder="1"/>
    <xf numFmtId="0" fontId="9" fillId="0" borderId="3" xfId="2" applyFont="1" applyBorder="1"/>
    <xf numFmtId="0" fontId="1" fillId="0" borderId="0" xfId="2" applyBorder="1"/>
    <xf numFmtId="0" fontId="9" fillId="0" borderId="0" xfId="2" applyFont="1"/>
    <xf numFmtId="0" fontId="10" fillId="0" borderId="0" xfId="2" applyFont="1"/>
    <xf numFmtId="0" fontId="18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0" fontId="4" fillId="6" borderId="0" xfId="2" applyFont="1" applyFill="1" applyBorder="1" applyAlignment="1">
      <alignment horizontal="center"/>
    </xf>
    <xf numFmtId="0" fontId="6" fillId="6" borderId="0" xfId="2" applyFont="1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14" fillId="0" borderId="3" xfId="2" applyFont="1" applyBorder="1" applyAlignment="1">
      <alignment wrapText="1"/>
    </xf>
    <xf numFmtId="0" fontId="9" fillId="0" borderId="3" xfId="2" applyFont="1" applyBorder="1"/>
    <xf numFmtId="0" fontId="10" fillId="0" borderId="3" xfId="2" applyFont="1" applyBorder="1"/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0" fontId="14" fillId="0" borderId="3" xfId="2" applyFont="1" applyBorder="1" applyAlignment="1">
      <alignment horizontal="left" wrapText="1"/>
    </xf>
    <xf numFmtId="0" fontId="14" fillId="0" borderId="28" xfId="2" applyFont="1" applyBorder="1" applyAlignment="1">
      <alignment wrapText="1"/>
    </xf>
    <xf numFmtId="0" fontId="0" fillId="0" borderId="0" xfId="0" applyBorder="1"/>
    <xf numFmtId="0" fontId="11" fillId="0" borderId="20" xfId="2" applyFont="1" applyBorder="1" applyAlignment="1" applyProtection="1">
      <alignment horizontal="center" vertical="center" wrapText="1"/>
      <protection locked="0"/>
    </xf>
    <xf numFmtId="0" fontId="11" fillId="0" borderId="30" xfId="2" applyFont="1" applyBorder="1" applyAlignment="1">
      <alignment horizontal="center" vertical="center"/>
    </xf>
    <xf numFmtId="0" fontId="11" fillId="0" borderId="30" xfId="0" applyFont="1" applyBorder="1" applyAlignment="1" applyProtection="1">
      <alignment horizontal="center"/>
      <protection locked="0"/>
    </xf>
    <xf numFmtId="0" fontId="11" fillId="0" borderId="30" xfId="2" applyFont="1" applyBorder="1" applyAlignment="1" applyProtection="1">
      <alignment horizontal="center"/>
      <protection locked="0"/>
    </xf>
    <xf numFmtId="166" fontId="13" fillId="0" borderId="31" xfId="7" applyNumberFormat="1" applyFont="1" applyFill="1" applyBorder="1" applyAlignment="1" applyProtection="1">
      <alignment horizontal="justify" vertical="center"/>
      <protection locked="0"/>
    </xf>
    <xf numFmtId="166" fontId="13" fillId="0" borderId="31" xfId="7" applyNumberFormat="1" applyFont="1" applyFill="1" applyBorder="1" applyAlignment="1" applyProtection="1">
      <alignment horizontal="center" vertical="center"/>
      <protection locked="0"/>
    </xf>
    <xf numFmtId="0" fontId="10" fillId="0" borderId="32" xfId="2" applyFont="1" applyBorder="1" applyAlignment="1" applyProtection="1">
      <alignment horizontal="center" vertical="center"/>
      <protection locked="0"/>
    </xf>
    <xf numFmtId="0" fontId="5" fillId="3" borderId="20" xfId="4" applyBorder="1" applyAlignment="1" applyProtection="1">
      <alignment horizontal="center"/>
      <protection locked="0"/>
    </xf>
    <xf numFmtId="0" fontId="11" fillId="0" borderId="20" xfId="2" applyFont="1" applyBorder="1" applyAlignment="1">
      <alignment horizontal="center"/>
    </xf>
    <xf numFmtId="0" fontId="10" fillId="0" borderId="33" xfId="2" applyFont="1" applyBorder="1" applyAlignment="1" applyProtection="1">
      <alignment horizontal="center" vertical="center"/>
      <protection locked="0"/>
    </xf>
    <xf numFmtId="0" fontId="5" fillId="3" borderId="11" xfId="4" applyBorder="1" applyAlignment="1" applyProtection="1">
      <alignment horizontal="center"/>
      <protection locked="0"/>
    </xf>
    <xf numFmtId="0" fontId="11" fillId="0" borderId="16" xfId="2" applyFont="1" applyBorder="1" applyAlignment="1" applyProtection="1">
      <alignment wrapText="1"/>
      <protection locked="0"/>
    </xf>
    <xf numFmtId="0" fontId="11" fillId="0" borderId="16" xfId="2" applyFont="1" applyBorder="1" applyAlignment="1">
      <alignment horizontal="center" vertical="center"/>
    </xf>
    <xf numFmtId="0" fontId="11" fillId="0" borderId="16" xfId="0" applyFont="1" applyBorder="1" applyAlignment="1" applyProtection="1">
      <alignment horizontal="center"/>
      <protection locked="0"/>
    </xf>
    <xf numFmtId="0" fontId="11" fillId="0" borderId="16" xfId="2" applyFont="1" applyBorder="1" applyAlignment="1" applyProtection="1">
      <alignment horizontal="center"/>
      <protection locked="0"/>
    </xf>
    <xf numFmtId="0" fontId="11" fillId="0" borderId="16" xfId="2" applyFont="1" applyBorder="1"/>
    <xf numFmtId="0" fontId="5" fillId="3" borderId="31" xfId="4" applyBorder="1" applyAlignment="1" applyProtection="1">
      <alignment horizontal="center"/>
      <protection locked="0"/>
    </xf>
    <xf numFmtId="0" fontId="11" fillId="0" borderId="34" xfId="2" applyFont="1" applyBorder="1" applyAlignment="1" applyProtection="1">
      <alignment wrapText="1"/>
      <protection locked="0"/>
    </xf>
    <xf numFmtId="0" fontId="11" fillId="0" borderId="34" xfId="2" applyFont="1" applyBorder="1" applyAlignment="1" applyProtection="1">
      <alignment horizontal="center" vertical="center" wrapText="1"/>
      <protection locked="0"/>
    </xf>
    <xf numFmtId="0" fontId="11" fillId="0" borderId="34" xfId="2" applyFont="1" applyBorder="1" applyAlignment="1">
      <alignment horizontal="center" vertical="center"/>
    </xf>
    <xf numFmtId="0" fontId="11" fillId="0" borderId="34" xfId="0" applyFont="1" applyBorder="1" applyAlignment="1" applyProtection="1">
      <alignment horizontal="center"/>
      <protection locked="0"/>
    </xf>
    <xf numFmtId="0" fontId="11" fillId="0" borderId="34" xfId="2" applyFont="1" applyBorder="1" applyAlignment="1" applyProtection="1">
      <alignment horizontal="center"/>
      <protection locked="0"/>
    </xf>
    <xf numFmtId="166" fontId="13" fillId="0" borderId="34" xfId="7" applyNumberFormat="1" applyFont="1" applyFill="1" applyBorder="1" applyAlignment="1" applyProtection="1">
      <alignment horizontal="justify" vertical="center"/>
      <protection locked="0"/>
    </xf>
    <xf numFmtId="166" fontId="13" fillId="0" borderId="34" xfId="7" applyNumberFormat="1" applyFont="1" applyFill="1" applyBorder="1" applyAlignment="1" applyProtection="1">
      <alignment horizontal="center" vertical="center"/>
      <protection locked="0"/>
    </xf>
    <xf numFmtId="0" fontId="11" fillId="0" borderId="34" xfId="2" applyFont="1" applyBorder="1" applyAlignment="1">
      <alignment horizontal="center"/>
    </xf>
    <xf numFmtId="0" fontId="11" fillId="0" borderId="35" xfId="2" applyFont="1" applyBorder="1"/>
    <xf numFmtId="0" fontId="5" fillId="0" borderId="34" xfId="4" applyFill="1" applyBorder="1" applyAlignment="1" applyProtection="1">
      <alignment horizontal="center"/>
      <protection locked="0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K61"/>
  <sheetViews>
    <sheetView tabSelected="1" zoomScaleNormal="100" workbookViewId="0">
      <selection activeCell="C3" sqref="C3"/>
    </sheetView>
  </sheetViews>
  <sheetFormatPr baseColWidth="10" defaultColWidth="8.83203125" defaultRowHeight="15" x14ac:dyDescent="0.2"/>
  <cols>
    <col min="1" max="1" width="8.83203125" customWidth="1"/>
    <col min="2" max="2" width="10.5" style="1" customWidth="1"/>
    <col min="3" max="3" width="64.33203125" style="1" customWidth="1"/>
    <col min="4" max="4" width="8.33203125" style="1" customWidth="1"/>
    <col min="5" max="6" width="8.1640625" style="1" customWidth="1"/>
    <col min="7" max="7" width="6.33203125" style="1" customWidth="1"/>
    <col min="8" max="8" width="8.83203125" style="1" customWidth="1"/>
    <col min="9" max="9" width="10.5" style="2" customWidth="1"/>
    <col min="10" max="11" width="9.33203125" style="1" customWidth="1"/>
    <col min="12" max="12" width="8.5" style="1" customWidth="1"/>
    <col min="13" max="13" width="8.83203125" style="1" customWidth="1"/>
    <col min="14" max="14" width="9.5" style="1" customWidth="1"/>
    <col min="15" max="15" width="7.5" style="2" customWidth="1"/>
    <col min="16" max="17" width="7" style="1" customWidth="1"/>
    <col min="18" max="18" width="9.5" style="1" customWidth="1"/>
    <col min="19" max="19" width="6.1640625" style="2" hidden="1" customWidth="1"/>
    <col min="20" max="22" width="6.6640625" style="1" hidden="1" customWidth="1"/>
    <col min="23" max="23" width="6.6640625" style="2" hidden="1" customWidth="1"/>
    <col min="24" max="26" width="6.6640625" style="1" hidden="1" customWidth="1"/>
    <col min="27" max="27" width="6.6640625" style="2" hidden="1" customWidth="1"/>
    <col min="28" max="28" width="20.83203125" style="1" customWidth="1"/>
    <col min="29" max="29" width="22.83203125" style="1" customWidth="1"/>
    <col min="30" max="1025" width="10.6640625" style="1" customWidth="1"/>
  </cols>
  <sheetData>
    <row r="1" spans="2:29" ht="16" customHeight="1" x14ac:dyDescent="0.25">
      <c r="B1" s="3"/>
      <c r="C1" s="3"/>
      <c r="H1" s="2"/>
      <c r="J1" s="2"/>
      <c r="K1" s="2"/>
      <c r="L1" s="2"/>
      <c r="M1" s="2"/>
    </row>
    <row r="2" spans="2:29" ht="19" x14ac:dyDescent="0.25">
      <c r="C2" s="3" t="s">
        <v>0</v>
      </c>
      <c r="Q2" s="4"/>
      <c r="R2" s="1" t="s">
        <v>1</v>
      </c>
    </row>
    <row r="3" spans="2:29" ht="24" x14ac:dyDescent="0.3">
      <c r="C3" s="3"/>
      <c r="E3" s="92" t="s">
        <v>2</v>
      </c>
      <c r="F3" s="92"/>
      <c r="G3" s="92"/>
      <c r="H3" s="92"/>
      <c r="I3" s="92"/>
      <c r="J3" s="92"/>
      <c r="K3" s="92"/>
      <c r="L3" s="92"/>
      <c r="M3" s="92"/>
      <c r="Q3" s="5"/>
      <c r="R3" s="1" t="s">
        <v>3</v>
      </c>
    </row>
    <row r="4" spans="2:29" ht="21" x14ac:dyDescent="0.25">
      <c r="C4" s="3" t="s">
        <v>4</v>
      </c>
      <c r="G4" s="93" t="s">
        <v>5</v>
      </c>
      <c r="H4" s="93"/>
      <c r="I4" s="93"/>
      <c r="J4" s="93"/>
      <c r="K4" s="93"/>
      <c r="Q4" s="6"/>
      <c r="R4" s="1" t="s">
        <v>6</v>
      </c>
    </row>
    <row r="5" spans="2:29" ht="16" x14ac:dyDescent="0.2">
      <c r="O5" s="2" t="s">
        <v>7</v>
      </c>
      <c r="Q5" s="7"/>
      <c r="R5" s="1" t="s">
        <v>8</v>
      </c>
    </row>
    <row r="6" spans="2:29" ht="16" x14ac:dyDescent="0.2">
      <c r="O6" s="8">
        <v>0.25</v>
      </c>
      <c r="Q6" s="9"/>
      <c r="S6" s="8">
        <v>0.5</v>
      </c>
      <c r="W6" s="8">
        <v>0.75</v>
      </c>
      <c r="AA6" s="8">
        <v>1</v>
      </c>
    </row>
    <row r="7" spans="2:29" ht="19.5" customHeight="1" x14ac:dyDescent="0.2">
      <c r="B7" s="94" t="s">
        <v>9</v>
      </c>
      <c r="C7" s="95" t="s">
        <v>10</v>
      </c>
      <c r="D7" s="96" t="s">
        <v>11</v>
      </c>
      <c r="E7" s="96"/>
      <c r="F7" s="96"/>
      <c r="G7" s="96"/>
      <c r="H7" s="97" t="s">
        <v>12</v>
      </c>
      <c r="I7" s="98" t="s">
        <v>13</v>
      </c>
      <c r="J7" s="99" t="s">
        <v>14</v>
      </c>
      <c r="K7" s="99" t="s">
        <v>15</v>
      </c>
      <c r="L7" s="100" t="s">
        <v>16</v>
      </c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4" t="s">
        <v>17</v>
      </c>
      <c r="AC7" s="105" t="s">
        <v>18</v>
      </c>
    </row>
    <row r="8" spans="2:29" ht="18.75" customHeight="1" x14ac:dyDescent="0.2">
      <c r="B8" s="94"/>
      <c r="C8" s="95"/>
      <c r="D8" s="10" t="s">
        <v>19</v>
      </c>
      <c r="E8" s="10" t="s">
        <v>20</v>
      </c>
      <c r="F8" s="10" t="s">
        <v>21</v>
      </c>
      <c r="G8" s="10" t="s">
        <v>22</v>
      </c>
      <c r="H8" s="97"/>
      <c r="I8" s="98"/>
      <c r="J8" s="98"/>
      <c r="K8" s="98"/>
      <c r="L8" s="11">
        <v>43838</v>
      </c>
      <c r="M8" s="12">
        <f t="shared" ref="M8:AA8" si="0">L8+7</f>
        <v>43845</v>
      </c>
      <c r="N8" s="12">
        <f t="shared" si="0"/>
        <v>43852</v>
      </c>
      <c r="O8" s="12">
        <f t="shared" si="0"/>
        <v>43859</v>
      </c>
      <c r="P8" s="12">
        <f t="shared" si="0"/>
        <v>43866</v>
      </c>
      <c r="Q8" s="12">
        <f t="shared" si="0"/>
        <v>43873</v>
      </c>
      <c r="R8" s="12">
        <f t="shared" si="0"/>
        <v>43880</v>
      </c>
      <c r="S8" s="12">
        <f t="shared" si="0"/>
        <v>43887</v>
      </c>
      <c r="T8" s="12">
        <f t="shared" si="0"/>
        <v>43894</v>
      </c>
      <c r="U8" s="12">
        <f t="shared" si="0"/>
        <v>43901</v>
      </c>
      <c r="V8" s="12">
        <f t="shared" si="0"/>
        <v>43908</v>
      </c>
      <c r="W8" s="12">
        <f t="shared" si="0"/>
        <v>43915</v>
      </c>
      <c r="X8" s="12">
        <f t="shared" si="0"/>
        <v>43922</v>
      </c>
      <c r="Y8" s="12">
        <f t="shared" si="0"/>
        <v>43929</v>
      </c>
      <c r="Z8" s="12">
        <f t="shared" si="0"/>
        <v>43936</v>
      </c>
      <c r="AA8" s="12">
        <f t="shared" si="0"/>
        <v>43943</v>
      </c>
      <c r="AB8" s="104"/>
      <c r="AC8" s="104"/>
    </row>
    <row r="9" spans="2:29" ht="29.25" customHeight="1" x14ac:dyDescent="0.2">
      <c r="B9" s="13"/>
      <c r="C9" s="14" t="s">
        <v>23</v>
      </c>
      <c r="D9" s="15"/>
      <c r="E9" s="15"/>
      <c r="F9" s="15"/>
      <c r="G9" s="15"/>
      <c r="H9" s="16"/>
      <c r="I9" s="17"/>
      <c r="J9" s="18"/>
      <c r="K9" s="18"/>
      <c r="L9" s="19"/>
      <c r="M9" s="20"/>
      <c r="N9" s="20"/>
      <c r="O9" s="21"/>
      <c r="P9" s="20"/>
      <c r="Q9" s="20"/>
      <c r="R9" s="20"/>
      <c r="S9" s="21"/>
      <c r="T9" s="20"/>
      <c r="U9" s="20"/>
      <c r="V9" s="20"/>
      <c r="W9" s="21"/>
      <c r="X9" s="20"/>
      <c r="Y9" s="20"/>
      <c r="Z9" s="20"/>
      <c r="AA9" s="22"/>
      <c r="AB9" s="23"/>
      <c r="AC9" s="24"/>
    </row>
    <row r="10" spans="2:29" ht="29.25" customHeight="1" x14ac:dyDescent="0.2">
      <c r="B10" s="25">
        <v>1</v>
      </c>
      <c r="C10" s="26" t="s">
        <v>24</v>
      </c>
      <c r="D10" s="27">
        <v>1.5</v>
      </c>
      <c r="E10" s="27">
        <v>1.5</v>
      </c>
      <c r="F10" s="27">
        <v>1.5</v>
      </c>
      <c r="G10" s="27">
        <v>1.5</v>
      </c>
      <c r="H10" s="16">
        <f>VLOOKUP(I10,Feuil2!A1:B3,2,0)</f>
        <v>0</v>
      </c>
      <c r="I10" s="17" t="s">
        <v>1</v>
      </c>
      <c r="J10" s="18">
        <v>6</v>
      </c>
      <c r="K10" s="18">
        <f t="shared" ref="K10:K20" si="1">D10+E10+G10+F10</f>
        <v>6</v>
      </c>
      <c r="L10" s="28"/>
      <c r="M10" s="29"/>
      <c r="N10" s="29"/>
      <c r="O10" s="30"/>
      <c r="P10" s="29"/>
      <c r="Q10" s="29"/>
      <c r="R10" s="29"/>
      <c r="S10" s="30"/>
      <c r="T10" s="29"/>
      <c r="U10" s="29"/>
      <c r="V10" s="29"/>
      <c r="W10" s="30"/>
      <c r="X10" s="29"/>
      <c r="Y10" s="29"/>
      <c r="Z10" s="29"/>
      <c r="AA10" s="30"/>
      <c r="AB10" s="31">
        <f>J10-K10</f>
        <v>0</v>
      </c>
      <c r="AC10" s="32"/>
    </row>
    <row r="11" spans="2:29" ht="29.25" customHeight="1" x14ac:dyDescent="0.2">
      <c r="B11" s="25">
        <f t="shared" ref="B11:B26" si="2">B10+1</f>
        <v>2</v>
      </c>
      <c r="C11" s="26" t="s">
        <v>25</v>
      </c>
      <c r="D11" s="27">
        <v>1.5</v>
      </c>
      <c r="E11" s="27">
        <v>1.5</v>
      </c>
      <c r="F11" s="27">
        <v>1.5</v>
      </c>
      <c r="G11" s="27">
        <v>1.5</v>
      </c>
      <c r="H11" s="16">
        <f>VLOOKUP(I11,Feuil2!A2:B4,2,0)</f>
        <v>0</v>
      </c>
      <c r="I11" s="17" t="s">
        <v>1</v>
      </c>
      <c r="J11" s="18">
        <v>6</v>
      </c>
      <c r="K11" s="18">
        <f t="shared" si="1"/>
        <v>6</v>
      </c>
      <c r="L11" s="28"/>
      <c r="M11" s="29"/>
      <c r="N11" s="29"/>
      <c r="O11" s="30"/>
      <c r="P11" s="29"/>
      <c r="Q11" s="29"/>
      <c r="R11" s="29"/>
      <c r="S11" s="30"/>
      <c r="T11" s="29"/>
      <c r="U11" s="29"/>
      <c r="V11" s="29"/>
      <c r="W11" s="30"/>
      <c r="X11" s="29"/>
      <c r="Y11" s="29"/>
      <c r="Z11" s="29"/>
      <c r="AA11" s="33"/>
      <c r="AB11" s="34">
        <f>J11-K11</f>
        <v>0</v>
      </c>
      <c r="AC11" s="35"/>
    </row>
    <row r="12" spans="2:29" ht="29.25" customHeight="1" x14ac:dyDescent="0.2">
      <c r="B12" s="25">
        <f t="shared" si="2"/>
        <v>3</v>
      </c>
      <c r="C12" s="26" t="s">
        <v>26</v>
      </c>
      <c r="D12" s="27">
        <v>3</v>
      </c>
      <c r="E12" s="27">
        <v>3</v>
      </c>
      <c r="F12" s="27">
        <v>3</v>
      </c>
      <c r="G12" s="27">
        <v>3</v>
      </c>
      <c r="H12" s="16">
        <f>VLOOKUP(I12,Feuil2!A3:B5,2,0)</f>
        <v>0</v>
      </c>
      <c r="I12" s="17" t="s">
        <v>1</v>
      </c>
      <c r="J12" s="18">
        <v>6</v>
      </c>
      <c r="K12" s="18">
        <f t="shared" si="1"/>
        <v>12</v>
      </c>
      <c r="L12" s="29"/>
      <c r="M12" s="28"/>
      <c r="O12" s="30"/>
      <c r="P12" s="29"/>
      <c r="Q12" s="29"/>
      <c r="R12" s="29"/>
      <c r="S12" s="30"/>
      <c r="T12" s="29"/>
      <c r="U12" s="29"/>
      <c r="V12" s="29"/>
      <c r="W12" s="30"/>
      <c r="X12" s="29"/>
      <c r="Y12" s="29"/>
      <c r="Z12" s="29"/>
      <c r="AA12" s="30"/>
      <c r="AB12" s="36">
        <f>J12-K12</f>
        <v>-6</v>
      </c>
      <c r="AC12" s="37"/>
    </row>
    <row r="13" spans="2:29" ht="37.5" customHeight="1" x14ac:dyDescent="0.2">
      <c r="B13" s="25">
        <f t="shared" si="2"/>
        <v>4</v>
      </c>
      <c r="C13" s="38" t="s">
        <v>27</v>
      </c>
      <c r="D13" s="27">
        <v>2</v>
      </c>
      <c r="E13" s="27">
        <v>2</v>
      </c>
      <c r="F13" s="27">
        <v>2</v>
      </c>
      <c r="G13" s="27">
        <v>2</v>
      </c>
      <c r="H13" s="16">
        <v>0</v>
      </c>
      <c r="I13" s="17" t="s">
        <v>1</v>
      </c>
      <c r="J13" s="18">
        <v>2</v>
      </c>
      <c r="K13" s="18">
        <f t="shared" si="1"/>
        <v>8</v>
      </c>
      <c r="L13" s="29"/>
      <c r="M13" s="28"/>
      <c r="N13" s="28"/>
      <c r="O13" s="30"/>
      <c r="P13" s="29"/>
      <c r="Q13" s="29"/>
      <c r="R13" s="29"/>
      <c r="S13" s="30"/>
      <c r="T13" s="29"/>
      <c r="U13" s="29"/>
      <c r="V13" s="29"/>
      <c r="W13" s="30"/>
      <c r="X13" s="29"/>
      <c r="Y13" s="29"/>
      <c r="Z13" s="29"/>
      <c r="AA13" s="30"/>
      <c r="AB13" s="34">
        <f>J13-K13</f>
        <v>-6</v>
      </c>
      <c r="AC13" s="35"/>
    </row>
    <row r="14" spans="2:29" ht="37.5" customHeight="1" x14ac:dyDescent="0.2">
      <c r="B14" s="25">
        <f t="shared" si="2"/>
        <v>5</v>
      </c>
      <c r="C14" s="38" t="s">
        <v>28</v>
      </c>
      <c r="D14" s="27">
        <v>3</v>
      </c>
      <c r="E14" s="27">
        <v>3</v>
      </c>
      <c r="F14" s="27">
        <v>0</v>
      </c>
      <c r="G14" s="27">
        <v>3</v>
      </c>
      <c r="H14" s="16">
        <v>0</v>
      </c>
      <c r="I14" s="17" t="s">
        <v>1</v>
      </c>
      <c r="J14" s="18">
        <v>9</v>
      </c>
      <c r="K14" s="18">
        <f t="shared" si="1"/>
        <v>9</v>
      </c>
      <c r="L14" s="29"/>
      <c r="M14" s="29"/>
      <c r="N14" s="28"/>
      <c r="O14" s="30"/>
      <c r="P14" s="29"/>
      <c r="Q14" s="29"/>
      <c r="R14" s="29"/>
      <c r="S14" s="30"/>
      <c r="T14" s="29"/>
      <c r="U14" s="29"/>
      <c r="V14" s="29"/>
      <c r="W14" s="30"/>
      <c r="X14" s="29"/>
      <c r="Y14" s="29"/>
      <c r="Z14" s="29"/>
      <c r="AA14" s="30"/>
      <c r="AB14" s="34"/>
      <c r="AC14" s="35"/>
    </row>
    <row r="15" spans="2:29" ht="37.5" customHeight="1" x14ac:dyDescent="0.2">
      <c r="B15" s="25">
        <f t="shared" si="2"/>
        <v>6</v>
      </c>
      <c r="C15" s="38" t="s">
        <v>29</v>
      </c>
      <c r="D15" s="27">
        <v>2</v>
      </c>
      <c r="E15" s="27">
        <v>2</v>
      </c>
      <c r="F15" s="27">
        <v>0</v>
      </c>
      <c r="G15" s="27">
        <v>0</v>
      </c>
      <c r="H15" s="16">
        <v>0</v>
      </c>
      <c r="I15" s="17" t="s">
        <v>1</v>
      </c>
      <c r="J15" s="18">
        <v>5</v>
      </c>
      <c r="K15" s="18">
        <f t="shared" si="1"/>
        <v>4</v>
      </c>
      <c r="L15" s="29"/>
      <c r="M15" s="28"/>
      <c r="N15" s="39"/>
      <c r="O15" s="40"/>
      <c r="P15" s="29"/>
      <c r="Q15" s="29"/>
      <c r="R15" s="29"/>
      <c r="S15" s="30"/>
      <c r="T15" s="29"/>
      <c r="U15" s="29"/>
      <c r="V15" s="29"/>
      <c r="W15" s="30"/>
      <c r="X15" s="29"/>
      <c r="Y15" s="29"/>
      <c r="Z15" s="29"/>
      <c r="AA15" s="30"/>
      <c r="AB15" s="34"/>
      <c r="AC15" s="35"/>
    </row>
    <row r="16" spans="2:29" ht="37.5" customHeight="1" x14ac:dyDescent="0.2">
      <c r="B16" s="25">
        <f t="shared" si="2"/>
        <v>7</v>
      </c>
      <c r="C16" s="38" t="s">
        <v>30</v>
      </c>
      <c r="D16" s="27">
        <v>2</v>
      </c>
      <c r="E16" s="27">
        <v>0</v>
      </c>
      <c r="F16" s="27">
        <v>0</v>
      </c>
      <c r="G16" s="27">
        <v>0</v>
      </c>
      <c r="H16" s="16">
        <f>VLOOKUP(I16,Feuil2!A1:B3,2,0)</f>
        <v>0</v>
      </c>
      <c r="I16" s="17" t="s">
        <v>1</v>
      </c>
      <c r="J16" s="18">
        <v>5</v>
      </c>
      <c r="K16" s="18">
        <f t="shared" si="1"/>
        <v>2</v>
      </c>
      <c r="L16" s="29"/>
      <c r="M16" s="29"/>
      <c r="N16" s="41"/>
      <c r="O16" s="42"/>
      <c r="P16" s="43"/>
      <c r="Q16" s="43"/>
      <c r="R16" s="43"/>
      <c r="S16" s="44"/>
      <c r="T16" s="43"/>
      <c r="U16" s="43"/>
      <c r="V16" s="45"/>
      <c r="W16" s="30"/>
      <c r="X16" s="29"/>
      <c r="Y16" s="29"/>
      <c r="Z16" s="29"/>
      <c r="AA16" s="30"/>
      <c r="AB16" s="34">
        <f>J16-K16</f>
        <v>3</v>
      </c>
      <c r="AC16" s="35"/>
    </row>
    <row r="17" spans="2:1025" ht="30.75" customHeight="1" x14ac:dyDescent="0.2">
      <c r="B17" s="25">
        <f t="shared" si="2"/>
        <v>8</v>
      </c>
      <c r="C17" s="38" t="s">
        <v>31</v>
      </c>
      <c r="D17" s="27">
        <v>2</v>
      </c>
      <c r="E17" s="27">
        <v>2</v>
      </c>
      <c r="F17" s="27">
        <v>0</v>
      </c>
      <c r="G17" s="27">
        <v>0</v>
      </c>
      <c r="H17" s="16">
        <f>VLOOKUP(I17,Feuil2!A1:B3,2,0)</f>
        <v>0</v>
      </c>
      <c r="I17" s="17" t="s">
        <v>1</v>
      </c>
      <c r="J17" s="18">
        <v>4</v>
      </c>
      <c r="K17" s="18">
        <f t="shared" si="1"/>
        <v>4</v>
      </c>
      <c r="L17" s="29"/>
      <c r="M17" s="29"/>
      <c r="N17" s="4"/>
      <c r="O17" s="33"/>
      <c r="P17" s="43"/>
      <c r="Q17" s="43"/>
      <c r="R17" s="43"/>
      <c r="S17" s="44"/>
      <c r="T17" s="43"/>
      <c r="U17" s="43"/>
      <c r="V17" s="45"/>
      <c r="W17" s="30"/>
      <c r="X17" s="29"/>
      <c r="Y17" s="29"/>
      <c r="Z17" s="29"/>
      <c r="AA17" s="46"/>
      <c r="AB17" s="34">
        <f>J17-K17</f>
        <v>0</v>
      </c>
      <c r="AC17" s="35"/>
    </row>
    <row r="18" spans="2:1025" ht="35" customHeight="1" x14ac:dyDescent="0.2">
      <c r="B18" s="25">
        <f t="shared" si="2"/>
        <v>9</v>
      </c>
      <c r="C18" s="38" t="s">
        <v>32</v>
      </c>
      <c r="D18" s="27">
        <v>2</v>
      </c>
      <c r="E18" s="27">
        <v>0</v>
      </c>
      <c r="F18" s="27">
        <v>0</v>
      </c>
      <c r="G18" s="27">
        <v>2</v>
      </c>
      <c r="H18" s="16">
        <f>VLOOKUP(I18,Feuil2!A1:B3,2,0)</f>
        <v>100</v>
      </c>
      <c r="I18" s="17" t="s">
        <v>3</v>
      </c>
      <c r="J18" s="18">
        <v>5</v>
      </c>
      <c r="K18" s="18">
        <f t="shared" si="1"/>
        <v>4</v>
      </c>
      <c r="L18" s="29"/>
      <c r="M18" s="47"/>
      <c r="N18" s="48"/>
      <c r="O18" s="49"/>
      <c r="P18" s="43"/>
      <c r="Q18" s="43"/>
      <c r="R18" s="7"/>
      <c r="S18" s="44"/>
      <c r="T18" s="43"/>
      <c r="U18" s="43"/>
      <c r="V18" s="45"/>
      <c r="W18" s="30"/>
      <c r="X18" s="29"/>
      <c r="Y18" s="29"/>
      <c r="Z18" s="29"/>
      <c r="AA18" s="30"/>
      <c r="AB18" s="34">
        <f>J18-K18</f>
        <v>1</v>
      </c>
      <c r="AC18" s="35"/>
    </row>
    <row r="19" spans="2:1025" ht="37.5" customHeight="1" x14ac:dyDescent="0.2">
      <c r="B19" s="25">
        <f t="shared" si="2"/>
        <v>10</v>
      </c>
      <c r="C19" s="38" t="s">
        <v>33</v>
      </c>
      <c r="D19" s="27">
        <v>1.5</v>
      </c>
      <c r="E19" s="27">
        <v>6</v>
      </c>
      <c r="F19" s="27">
        <v>3</v>
      </c>
      <c r="G19" s="27">
        <v>0</v>
      </c>
      <c r="H19" s="16">
        <f>VLOOKUP(I19,Feuil2!A1:B3,2,0)</f>
        <v>0</v>
      </c>
      <c r="I19" s="17" t="s">
        <v>1</v>
      </c>
      <c r="J19" s="18">
        <v>12</v>
      </c>
      <c r="K19" s="18">
        <f t="shared" si="1"/>
        <v>10.5</v>
      </c>
      <c r="L19" s="29"/>
      <c r="M19" s="47"/>
      <c r="N19" s="28"/>
      <c r="O19" s="50"/>
      <c r="P19" s="43"/>
      <c r="Q19" s="43"/>
      <c r="R19" s="51"/>
      <c r="S19" s="44"/>
      <c r="T19" s="43"/>
      <c r="U19" s="43"/>
      <c r="V19" s="45"/>
      <c r="W19" s="30"/>
      <c r="X19" s="29"/>
      <c r="Y19" s="29"/>
      <c r="Z19" s="29"/>
      <c r="AA19" s="30"/>
      <c r="AB19" s="34">
        <f>J19-K19</f>
        <v>1.5</v>
      </c>
      <c r="AC19" s="35"/>
    </row>
    <row r="20" spans="2:1025" ht="30.75" customHeight="1" x14ac:dyDescent="0.2">
      <c r="B20" s="25">
        <f t="shared" si="2"/>
        <v>11</v>
      </c>
      <c r="C20" s="38" t="s">
        <v>34</v>
      </c>
      <c r="D20" s="27">
        <v>0</v>
      </c>
      <c r="E20" s="27">
        <v>3</v>
      </c>
      <c r="F20" s="27">
        <v>0</v>
      </c>
      <c r="G20" s="27">
        <v>0</v>
      </c>
      <c r="H20" s="16">
        <f>VLOOKUP(I20,Feuil2!A1:B3,2,0)</f>
        <v>100</v>
      </c>
      <c r="I20" s="17" t="s">
        <v>3</v>
      </c>
      <c r="J20" s="18">
        <v>10</v>
      </c>
      <c r="K20" s="18">
        <f t="shared" si="1"/>
        <v>3</v>
      </c>
      <c r="L20" s="29"/>
      <c r="M20" s="47"/>
      <c r="N20" s="29"/>
      <c r="O20" s="33"/>
      <c r="P20" s="43"/>
      <c r="Q20" s="43"/>
      <c r="R20" s="7"/>
      <c r="S20" s="44"/>
      <c r="T20" s="43"/>
      <c r="U20" s="43"/>
      <c r="V20" s="45"/>
      <c r="W20" s="30"/>
      <c r="X20" s="29"/>
      <c r="Y20" s="29"/>
      <c r="Z20" s="29"/>
      <c r="AA20" s="30"/>
      <c r="AB20" s="34">
        <f>J20-K20</f>
        <v>7</v>
      </c>
      <c r="AC20" s="35"/>
    </row>
    <row r="21" spans="2:1025" ht="30.75" customHeight="1" x14ac:dyDescent="0.2">
      <c r="B21" s="25">
        <f t="shared" si="2"/>
        <v>12</v>
      </c>
      <c r="C21" s="38" t="s">
        <v>35</v>
      </c>
      <c r="D21" s="27">
        <v>3</v>
      </c>
      <c r="E21" s="27">
        <v>0</v>
      </c>
      <c r="F21" s="27">
        <v>0</v>
      </c>
      <c r="G21" s="27">
        <v>3</v>
      </c>
      <c r="H21" s="16"/>
      <c r="I21" s="17" t="s">
        <v>3</v>
      </c>
      <c r="J21" s="18"/>
      <c r="K21" s="18"/>
      <c r="L21" s="29"/>
      <c r="M21" s="47"/>
      <c r="N21" s="29"/>
      <c r="O21" s="33"/>
      <c r="P21" s="43"/>
      <c r="Q21" s="43"/>
      <c r="R21" s="7"/>
      <c r="S21" s="52"/>
      <c r="T21" s="53"/>
      <c r="U21" s="53"/>
      <c r="V21" s="45"/>
      <c r="W21" s="30"/>
      <c r="X21" s="29"/>
      <c r="Y21" s="29"/>
      <c r="Z21" s="29"/>
      <c r="AA21" s="30"/>
      <c r="AB21" s="34"/>
      <c r="AC21" s="35"/>
    </row>
    <row r="22" spans="2:1025" ht="35" customHeight="1" x14ac:dyDescent="0.2">
      <c r="B22" s="25">
        <f t="shared" si="2"/>
        <v>13</v>
      </c>
      <c r="C22" s="54" t="s">
        <v>36</v>
      </c>
      <c r="D22" s="27">
        <v>3</v>
      </c>
      <c r="E22" s="27">
        <v>3</v>
      </c>
      <c r="F22" s="27">
        <v>3</v>
      </c>
      <c r="G22" s="27">
        <v>3</v>
      </c>
      <c r="H22" s="16">
        <f>VLOOKUP(I22,Feuil2!A1:B3,2,0)</f>
        <v>100</v>
      </c>
      <c r="I22" s="17" t="s">
        <v>3</v>
      </c>
      <c r="J22" s="18">
        <v>30</v>
      </c>
      <c r="K22" s="18">
        <f t="shared" ref="K22:K49" si="3">D22+E22+G22+F22</f>
        <v>12</v>
      </c>
      <c r="L22" s="55"/>
      <c r="M22" s="47"/>
      <c r="N22" s="48"/>
      <c r="O22" s="56"/>
      <c r="P22" s="55"/>
      <c r="Q22" s="55"/>
      <c r="R22" s="57"/>
      <c r="S22" s="52"/>
      <c r="T22" s="53"/>
      <c r="U22" s="53"/>
      <c r="V22" s="45"/>
      <c r="W22" s="30"/>
      <c r="X22" s="29"/>
      <c r="Y22" s="29"/>
      <c r="Z22" s="29"/>
      <c r="AA22" s="30"/>
      <c r="AB22" s="34">
        <f>J22-K22</f>
        <v>18</v>
      </c>
      <c r="AC22" s="35"/>
    </row>
    <row r="23" spans="2:1025" ht="35" customHeight="1" x14ac:dyDescent="0.2">
      <c r="B23" s="25">
        <f t="shared" si="2"/>
        <v>14</v>
      </c>
      <c r="C23" s="54" t="s">
        <v>37</v>
      </c>
      <c r="D23" s="27">
        <v>0</v>
      </c>
      <c r="E23" s="27">
        <v>10</v>
      </c>
      <c r="F23" s="27">
        <v>0</v>
      </c>
      <c r="G23" s="27">
        <v>0</v>
      </c>
      <c r="H23" s="16"/>
      <c r="I23" s="17" t="s">
        <v>3</v>
      </c>
      <c r="J23" s="18">
        <v>20</v>
      </c>
      <c r="K23" s="18">
        <f t="shared" si="3"/>
        <v>10</v>
      </c>
      <c r="L23" s="55"/>
      <c r="M23" s="47"/>
      <c r="N23" s="48"/>
      <c r="O23" s="56"/>
      <c r="P23" s="55"/>
      <c r="Q23" s="55"/>
      <c r="R23" s="57"/>
      <c r="S23" s="52"/>
      <c r="T23" s="53"/>
      <c r="U23" s="53"/>
      <c r="V23" s="45"/>
      <c r="W23" s="30"/>
      <c r="X23" s="29"/>
      <c r="Y23" s="29"/>
      <c r="Z23" s="29"/>
      <c r="AA23" s="30"/>
      <c r="AB23" s="34"/>
      <c r="AC23" s="35"/>
    </row>
    <row r="24" spans="2:1025" ht="35" customHeight="1" x14ac:dyDescent="0.2">
      <c r="B24" s="25">
        <f t="shared" si="2"/>
        <v>15</v>
      </c>
      <c r="C24" s="54" t="s">
        <v>38</v>
      </c>
      <c r="D24" s="27">
        <v>1</v>
      </c>
      <c r="E24" s="27">
        <v>10</v>
      </c>
      <c r="F24" s="27">
        <v>0</v>
      </c>
      <c r="G24" s="27">
        <v>0</v>
      </c>
      <c r="H24" s="16"/>
      <c r="I24" s="17" t="s">
        <v>3</v>
      </c>
      <c r="J24" s="18">
        <v>20</v>
      </c>
      <c r="K24" s="18">
        <f t="shared" si="3"/>
        <v>11</v>
      </c>
      <c r="L24" s="55"/>
      <c r="M24" s="47"/>
      <c r="N24" s="48"/>
      <c r="O24" s="56"/>
      <c r="P24" s="56"/>
      <c r="Q24" s="58"/>
      <c r="R24" s="59"/>
      <c r="S24" s="44"/>
      <c r="T24" s="43"/>
      <c r="U24" s="43"/>
      <c r="V24" s="45"/>
      <c r="W24" s="30"/>
      <c r="X24" s="29"/>
      <c r="Y24" s="29"/>
      <c r="Z24" s="29"/>
      <c r="AA24" s="30"/>
      <c r="AB24" s="34">
        <f>J24-K24</f>
        <v>9</v>
      </c>
      <c r="AC24" s="35"/>
    </row>
    <row r="25" spans="2:1025" ht="35" customHeight="1" x14ac:dyDescent="0.2">
      <c r="B25" s="25">
        <f t="shared" si="2"/>
        <v>16</v>
      </c>
      <c r="C25" s="54" t="s">
        <v>39</v>
      </c>
      <c r="D25" s="27">
        <v>10</v>
      </c>
      <c r="E25" s="27">
        <v>3</v>
      </c>
      <c r="F25" s="27">
        <v>2</v>
      </c>
      <c r="G25" s="27">
        <v>15</v>
      </c>
      <c r="H25" s="16"/>
      <c r="I25" s="17" t="s">
        <v>3</v>
      </c>
      <c r="J25" s="18">
        <v>30</v>
      </c>
      <c r="K25" s="18">
        <f t="shared" si="3"/>
        <v>30</v>
      </c>
      <c r="L25" s="55"/>
      <c r="M25" s="47"/>
      <c r="N25" s="48"/>
      <c r="O25" s="56"/>
      <c r="P25" s="56"/>
      <c r="Q25" s="58"/>
      <c r="R25" s="59"/>
      <c r="S25" s="44"/>
      <c r="T25" s="43"/>
      <c r="U25" s="43"/>
      <c r="V25" s="45"/>
      <c r="W25" s="30"/>
      <c r="X25" s="29"/>
      <c r="Y25" s="29"/>
      <c r="Z25" s="29"/>
      <c r="AA25" s="30"/>
      <c r="AB25" s="34"/>
      <c r="AC25" s="35"/>
    </row>
    <row r="26" spans="2:1025" ht="35" customHeight="1" x14ac:dyDescent="0.2">
      <c r="B26" s="115">
        <f t="shared" si="2"/>
        <v>17</v>
      </c>
      <c r="C26" s="65" t="s">
        <v>46</v>
      </c>
      <c r="D26" s="109">
        <v>2</v>
      </c>
      <c r="E26" s="109">
        <v>2</v>
      </c>
      <c r="F26" s="109">
        <v>2</v>
      </c>
      <c r="G26" s="109">
        <v>2</v>
      </c>
      <c r="H26" s="110">
        <f>VLOOKUP(I26,Feuil2!A1:B3,2,0)</f>
        <v>100</v>
      </c>
      <c r="I26" s="111" t="s">
        <v>3</v>
      </c>
      <c r="J26" s="112">
        <v>13.5</v>
      </c>
      <c r="K26" s="112">
        <f t="shared" si="3"/>
        <v>8</v>
      </c>
      <c r="L26" s="66"/>
      <c r="M26" s="66"/>
      <c r="N26" s="66"/>
      <c r="O26" s="40"/>
      <c r="P26" s="116"/>
      <c r="Q26" s="113"/>
      <c r="R26" s="113"/>
      <c r="S26" s="114"/>
      <c r="T26" s="113"/>
      <c r="U26" s="113"/>
      <c r="V26" s="66"/>
      <c r="W26" s="40"/>
      <c r="X26" s="66"/>
      <c r="Y26" s="66"/>
      <c r="Z26" s="66"/>
      <c r="AA26" s="40"/>
      <c r="AB26" s="117">
        <f t="shared" ref="AB26:AB31" si="4">J26-K26</f>
        <v>5.5</v>
      </c>
      <c r="AC26" s="68"/>
    </row>
    <row r="27" spans="2:1025" s="108" customFormat="1" ht="35" customHeight="1" x14ac:dyDescent="0.2">
      <c r="B27" s="25">
        <f>B26+1</f>
        <v>18</v>
      </c>
      <c r="C27" s="120" t="s">
        <v>47</v>
      </c>
      <c r="D27" s="27">
        <v>3</v>
      </c>
      <c r="E27" s="27">
        <v>1</v>
      </c>
      <c r="F27" s="27">
        <v>1</v>
      </c>
      <c r="G27" s="27">
        <v>0</v>
      </c>
      <c r="H27" s="121">
        <f>VLOOKUP(I27,Feuil2!A1:B3,2,0)</f>
        <v>100</v>
      </c>
      <c r="I27" s="122" t="s">
        <v>3</v>
      </c>
      <c r="J27" s="123">
        <v>21</v>
      </c>
      <c r="K27" s="123">
        <f t="shared" si="3"/>
        <v>5</v>
      </c>
      <c r="L27" s="29"/>
      <c r="M27" s="29"/>
      <c r="N27" s="29"/>
      <c r="O27" s="30"/>
      <c r="P27" s="56"/>
      <c r="Q27" s="29"/>
      <c r="R27" s="29"/>
      <c r="S27" s="30"/>
      <c r="T27" s="29"/>
      <c r="U27" s="29"/>
      <c r="V27" s="29"/>
      <c r="W27" s="30"/>
      <c r="X27" s="29"/>
      <c r="Y27" s="29"/>
      <c r="Z27" s="29"/>
      <c r="AA27" s="30"/>
      <c r="AB27" s="34">
        <f t="shared" si="4"/>
        <v>16</v>
      </c>
      <c r="AC27" s="35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  <c r="ST27" s="86"/>
      <c r="SU27" s="86"/>
      <c r="SV27" s="86"/>
      <c r="SW27" s="86"/>
      <c r="SX27" s="86"/>
      <c r="SY27" s="86"/>
      <c r="SZ27" s="86"/>
      <c r="TA27" s="86"/>
      <c r="TB27" s="86"/>
      <c r="TC27" s="86"/>
      <c r="TD27" s="86"/>
      <c r="TE27" s="86"/>
      <c r="TF27" s="86"/>
      <c r="TG27" s="86"/>
      <c r="TH27" s="86"/>
      <c r="TI27" s="86"/>
      <c r="TJ27" s="86"/>
      <c r="TK27" s="86"/>
      <c r="TL27" s="86"/>
      <c r="TM27" s="86"/>
      <c r="TN27" s="86"/>
      <c r="TO27" s="86"/>
      <c r="TP27" s="86"/>
      <c r="TQ27" s="86"/>
      <c r="TR27" s="86"/>
      <c r="TS27" s="86"/>
      <c r="TT27" s="86"/>
      <c r="TU27" s="86"/>
      <c r="TV27" s="86"/>
      <c r="TW27" s="86"/>
      <c r="TX27" s="86"/>
      <c r="TY27" s="86"/>
      <c r="TZ27" s="86"/>
      <c r="UA27" s="86"/>
      <c r="UB27" s="86"/>
      <c r="UC27" s="86"/>
      <c r="UD27" s="86"/>
      <c r="UE27" s="86"/>
      <c r="UF27" s="86"/>
      <c r="UG27" s="86"/>
      <c r="UH27" s="86"/>
      <c r="UI27" s="86"/>
      <c r="UJ27" s="86"/>
      <c r="UK27" s="86"/>
      <c r="UL27" s="86"/>
      <c r="UM27" s="86"/>
      <c r="UN27" s="86"/>
      <c r="UO27" s="86"/>
      <c r="UP27" s="86"/>
      <c r="UQ27" s="86"/>
      <c r="UR27" s="86"/>
      <c r="US27" s="86"/>
      <c r="UT27" s="86"/>
      <c r="UU27" s="86"/>
      <c r="UV27" s="86"/>
      <c r="UW27" s="86"/>
      <c r="UX27" s="86"/>
      <c r="UY27" s="86"/>
      <c r="UZ27" s="86"/>
      <c r="VA27" s="86"/>
      <c r="VB27" s="86"/>
      <c r="VC27" s="86"/>
      <c r="VD27" s="86"/>
      <c r="VE27" s="86"/>
      <c r="VF27" s="86"/>
      <c r="VG27" s="86"/>
      <c r="VH27" s="86"/>
      <c r="VI27" s="86"/>
      <c r="VJ27" s="86"/>
      <c r="VK27" s="86"/>
      <c r="VL27" s="86"/>
      <c r="VM27" s="86"/>
      <c r="VN27" s="86"/>
      <c r="VO27" s="86"/>
      <c r="VP27" s="86"/>
      <c r="VQ27" s="86"/>
      <c r="VR27" s="86"/>
      <c r="VS27" s="86"/>
      <c r="VT27" s="86"/>
      <c r="VU27" s="86"/>
      <c r="VV27" s="86"/>
      <c r="VW27" s="86"/>
      <c r="VX27" s="86"/>
      <c r="VY27" s="86"/>
      <c r="VZ27" s="86"/>
      <c r="WA27" s="86"/>
      <c r="WB27" s="86"/>
      <c r="WC27" s="86"/>
      <c r="WD27" s="86"/>
      <c r="WE27" s="86"/>
      <c r="WF27" s="86"/>
      <c r="WG27" s="86"/>
      <c r="WH27" s="86"/>
      <c r="WI27" s="86"/>
      <c r="WJ27" s="86"/>
      <c r="WK27" s="86"/>
      <c r="WL27" s="86"/>
      <c r="WM27" s="86"/>
      <c r="WN27" s="86"/>
      <c r="WO27" s="86"/>
      <c r="WP27" s="86"/>
      <c r="WQ27" s="86"/>
      <c r="WR27" s="86"/>
      <c r="WS27" s="86"/>
      <c r="WT27" s="86"/>
      <c r="WU27" s="86"/>
      <c r="WV27" s="86"/>
      <c r="WW27" s="86"/>
      <c r="WX27" s="86"/>
      <c r="WY27" s="86"/>
      <c r="WZ27" s="86"/>
      <c r="XA27" s="86"/>
      <c r="XB27" s="86"/>
      <c r="XC27" s="86"/>
      <c r="XD27" s="86"/>
      <c r="XE27" s="86"/>
      <c r="XF27" s="86"/>
      <c r="XG27" s="86"/>
      <c r="XH27" s="86"/>
      <c r="XI27" s="86"/>
      <c r="XJ27" s="86"/>
      <c r="XK27" s="86"/>
      <c r="XL27" s="86"/>
      <c r="XM27" s="86"/>
      <c r="XN27" s="86"/>
      <c r="XO27" s="86"/>
      <c r="XP27" s="86"/>
      <c r="XQ27" s="86"/>
      <c r="XR27" s="86"/>
      <c r="XS27" s="86"/>
      <c r="XT27" s="86"/>
      <c r="XU27" s="86"/>
      <c r="XV27" s="86"/>
      <c r="XW27" s="86"/>
      <c r="XX27" s="86"/>
      <c r="XY27" s="86"/>
      <c r="XZ27" s="86"/>
      <c r="YA27" s="86"/>
      <c r="YB27" s="86"/>
      <c r="YC27" s="86"/>
      <c r="YD27" s="86"/>
      <c r="YE27" s="86"/>
      <c r="YF27" s="86"/>
      <c r="YG27" s="86"/>
      <c r="YH27" s="86"/>
      <c r="YI27" s="86"/>
      <c r="YJ27" s="86"/>
      <c r="YK27" s="86"/>
      <c r="YL27" s="86"/>
      <c r="YM27" s="86"/>
      <c r="YN27" s="86"/>
      <c r="YO27" s="86"/>
      <c r="YP27" s="86"/>
      <c r="YQ27" s="86"/>
      <c r="YR27" s="86"/>
      <c r="YS27" s="86"/>
      <c r="YT27" s="86"/>
      <c r="YU27" s="86"/>
      <c r="YV27" s="86"/>
      <c r="YW27" s="86"/>
      <c r="YX27" s="86"/>
      <c r="YY27" s="86"/>
      <c r="YZ27" s="86"/>
      <c r="ZA27" s="86"/>
      <c r="ZB27" s="86"/>
      <c r="ZC27" s="86"/>
      <c r="ZD27" s="86"/>
      <c r="ZE27" s="86"/>
      <c r="ZF27" s="86"/>
      <c r="ZG27" s="86"/>
      <c r="ZH27" s="86"/>
      <c r="ZI27" s="86"/>
      <c r="ZJ27" s="86"/>
      <c r="ZK27" s="86"/>
      <c r="ZL27" s="86"/>
      <c r="ZM27" s="86"/>
      <c r="ZN27" s="86"/>
      <c r="ZO27" s="86"/>
      <c r="ZP27" s="86"/>
      <c r="ZQ27" s="86"/>
      <c r="ZR27" s="86"/>
      <c r="ZS27" s="86"/>
      <c r="ZT27" s="86"/>
      <c r="ZU27" s="86"/>
      <c r="ZV27" s="86"/>
      <c r="ZW27" s="86"/>
      <c r="ZX27" s="86"/>
      <c r="ZY27" s="86"/>
      <c r="ZZ27" s="86"/>
      <c r="AAA27" s="86"/>
      <c r="AAB27" s="86"/>
      <c r="AAC27" s="86"/>
      <c r="AAD27" s="86"/>
      <c r="AAE27" s="86"/>
      <c r="AAF27" s="86"/>
      <c r="AAG27" s="86"/>
      <c r="AAH27" s="86"/>
      <c r="AAI27" s="86"/>
      <c r="AAJ27" s="86"/>
      <c r="AAK27" s="86"/>
      <c r="AAL27" s="86"/>
      <c r="AAM27" s="86"/>
      <c r="AAN27" s="86"/>
      <c r="AAO27" s="86"/>
      <c r="AAP27" s="86"/>
      <c r="AAQ27" s="86"/>
      <c r="AAR27" s="86"/>
      <c r="AAS27" s="86"/>
      <c r="AAT27" s="86"/>
      <c r="AAU27" s="86"/>
      <c r="AAV27" s="86"/>
      <c r="AAW27" s="86"/>
      <c r="AAX27" s="86"/>
      <c r="AAY27" s="86"/>
      <c r="AAZ27" s="86"/>
      <c r="ABA27" s="86"/>
      <c r="ABB27" s="86"/>
      <c r="ABC27" s="86"/>
      <c r="ABD27" s="86"/>
      <c r="ABE27" s="86"/>
      <c r="ABF27" s="86"/>
      <c r="ABG27" s="86"/>
      <c r="ABH27" s="86"/>
      <c r="ABI27" s="86"/>
      <c r="ABJ27" s="86"/>
      <c r="ABK27" s="86"/>
      <c r="ABL27" s="86"/>
      <c r="ABM27" s="86"/>
      <c r="ABN27" s="86"/>
      <c r="ABO27" s="86"/>
      <c r="ABP27" s="86"/>
      <c r="ABQ27" s="86"/>
      <c r="ABR27" s="86"/>
      <c r="ABS27" s="86"/>
      <c r="ABT27" s="86"/>
      <c r="ABU27" s="86"/>
      <c r="ABV27" s="86"/>
      <c r="ABW27" s="86"/>
      <c r="ABX27" s="86"/>
      <c r="ABY27" s="86"/>
      <c r="ABZ27" s="86"/>
      <c r="ACA27" s="86"/>
      <c r="ACB27" s="86"/>
      <c r="ACC27" s="86"/>
      <c r="ACD27" s="86"/>
      <c r="ACE27" s="86"/>
      <c r="ACF27" s="86"/>
      <c r="ACG27" s="86"/>
      <c r="ACH27" s="86"/>
      <c r="ACI27" s="86"/>
      <c r="ACJ27" s="86"/>
      <c r="ACK27" s="86"/>
      <c r="ACL27" s="86"/>
      <c r="ACM27" s="86"/>
      <c r="ACN27" s="86"/>
      <c r="ACO27" s="86"/>
      <c r="ACP27" s="86"/>
      <c r="ACQ27" s="86"/>
      <c r="ACR27" s="86"/>
      <c r="ACS27" s="86"/>
      <c r="ACT27" s="86"/>
      <c r="ACU27" s="86"/>
      <c r="ACV27" s="86"/>
      <c r="ACW27" s="86"/>
      <c r="ACX27" s="86"/>
      <c r="ACY27" s="86"/>
      <c r="ACZ27" s="86"/>
      <c r="ADA27" s="86"/>
      <c r="ADB27" s="86"/>
      <c r="ADC27" s="86"/>
      <c r="ADD27" s="86"/>
      <c r="ADE27" s="86"/>
      <c r="ADF27" s="86"/>
      <c r="ADG27" s="86"/>
      <c r="ADH27" s="86"/>
      <c r="ADI27" s="86"/>
      <c r="ADJ27" s="86"/>
      <c r="ADK27" s="86"/>
      <c r="ADL27" s="86"/>
      <c r="ADM27" s="86"/>
      <c r="ADN27" s="86"/>
      <c r="ADO27" s="86"/>
      <c r="ADP27" s="86"/>
      <c r="ADQ27" s="86"/>
      <c r="ADR27" s="86"/>
      <c r="ADS27" s="86"/>
      <c r="ADT27" s="86"/>
      <c r="ADU27" s="86"/>
      <c r="ADV27" s="86"/>
      <c r="ADW27" s="86"/>
      <c r="ADX27" s="86"/>
      <c r="ADY27" s="86"/>
      <c r="ADZ27" s="86"/>
      <c r="AEA27" s="86"/>
      <c r="AEB27" s="86"/>
      <c r="AEC27" s="86"/>
      <c r="AED27" s="86"/>
      <c r="AEE27" s="86"/>
      <c r="AEF27" s="86"/>
      <c r="AEG27" s="86"/>
      <c r="AEH27" s="86"/>
      <c r="AEI27" s="86"/>
      <c r="AEJ27" s="86"/>
      <c r="AEK27" s="86"/>
      <c r="AEL27" s="86"/>
      <c r="AEM27" s="86"/>
      <c r="AEN27" s="86"/>
      <c r="AEO27" s="86"/>
      <c r="AEP27" s="86"/>
      <c r="AEQ27" s="86"/>
      <c r="AER27" s="86"/>
      <c r="AES27" s="86"/>
      <c r="AET27" s="86"/>
      <c r="AEU27" s="86"/>
      <c r="AEV27" s="86"/>
      <c r="AEW27" s="86"/>
      <c r="AEX27" s="86"/>
      <c r="AEY27" s="86"/>
      <c r="AEZ27" s="86"/>
      <c r="AFA27" s="86"/>
      <c r="AFB27" s="86"/>
      <c r="AFC27" s="86"/>
      <c r="AFD27" s="86"/>
      <c r="AFE27" s="86"/>
      <c r="AFF27" s="86"/>
      <c r="AFG27" s="86"/>
      <c r="AFH27" s="86"/>
      <c r="AFI27" s="86"/>
      <c r="AFJ27" s="86"/>
      <c r="AFK27" s="86"/>
      <c r="AFL27" s="86"/>
      <c r="AFM27" s="86"/>
      <c r="AFN27" s="86"/>
      <c r="AFO27" s="86"/>
      <c r="AFP27" s="86"/>
      <c r="AFQ27" s="86"/>
      <c r="AFR27" s="86"/>
      <c r="AFS27" s="86"/>
      <c r="AFT27" s="86"/>
      <c r="AFU27" s="86"/>
      <c r="AFV27" s="86"/>
      <c r="AFW27" s="86"/>
      <c r="AFX27" s="86"/>
      <c r="AFY27" s="86"/>
      <c r="AFZ27" s="86"/>
      <c r="AGA27" s="86"/>
      <c r="AGB27" s="86"/>
      <c r="AGC27" s="86"/>
      <c r="AGD27" s="86"/>
      <c r="AGE27" s="86"/>
      <c r="AGF27" s="86"/>
      <c r="AGG27" s="86"/>
      <c r="AGH27" s="86"/>
      <c r="AGI27" s="86"/>
      <c r="AGJ27" s="86"/>
      <c r="AGK27" s="86"/>
      <c r="AGL27" s="86"/>
      <c r="AGM27" s="86"/>
      <c r="AGN27" s="86"/>
      <c r="AGO27" s="86"/>
      <c r="AGP27" s="86"/>
      <c r="AGQ27" s="86"/>
      <c r="AGR27" s="86"/>
      <c r="AGS27" s="86"/>
      <c r="AGT27" s="86"/>
      <c r="AGU27" s="86"/>
      <c r="AGV27" s="86"/>
      <c r="AGW27" s="86"/>
      <c r="AGX27" s="86"/>
      <c r="AGY27" s="86"/>
      <c r="AGZ27" s="86"/>
      <c r="AHA27" s="86"/>
      <c r="AHB27" s="86"/>
      <c r="AHC27" s="86"/>
      <c r="AHD27" s="86"/>
      <c r="AHE27" s="86"/>
      <c r="AHF27" s="86"/>
      <c r="AHG27" s="86"/>
      <c r="AHH27" s="86"/>
      <c r="AHI27" s="86"/>
      <c r="AHJ27" s="86"/>
      <c r="AHK27" s="86"/>
      <c r="AHL27" s="86"/>
      <c r="AHM27" s="86"/>
      <c r="AHN27" s="86"/>
      <c r="AHO27" s="86"/>
      <c r="AHP27" s="86"/>
      <c r="AHQ27" s="86"/>
      <c r="AHR27" s="86"/>
      <c r="AHS27" s="86"/>
      <c r="AHT27" s="86"/>
      <c r="AHU27" s="86"/>
      <c r="AHV27" s="86"/>
      <c r="AHW27" s="86"/>
      <c r="AHX27" s="86"/>
      <c r="AHY27" s="86"/>
      <c r="AHZ27" s="86"/>
      <c r="AIA27" s="86"/>
      <c r="AIB27" s="86"/>
      <c r="AIC27" s="86"/>
      <c r="AID27" s="86"/>
      <c r="AIE27" s="86"/>
      <c r="AIF27" s="86"/>
      <c r="AIG27" s="86"/>
      <c r="AIH27" s="86"/>
      <c r="AII27" s="86"/>
      <c r="AIJ27" s="86"/>
      <c r="AIK27" s="86"/>
      <c r="AIL27" s="86"/>
      <c r="AIM27" s="86"/>
      <c r="AIN27" s="86"/>
      <c r="AIO27" s="86"/>
      <c r="AIP27" s="86"/>
      <c r="AIQ27" s="86"/>
      <c r="AIR27" s="86"/>
      <c r="AIS27" s="86"/>
      <c r="AIT27" s="86"/>
      <c r="AIU27" s="86"/>
      <c r="AIV27" s="86"/>
      <c r="AIW27" s="86"/>
      <c r="AIX27" s="86"/>
      <c r="AIY27" s="86"/>
      <c r="AIZ27" s="86"/>
      <c r="AJA27" s="86"/>
      <c r="AJB27" s="86"/>
      <c r="AJC27" s="86"/>
      <c r="AJD27" s="86"/>
      <c r="AJE27" s="86"/>
      <c r="AJF27" s="86"/>
      <c r="AJG27" s="86"/>
      <c r="AJH27" s="86"/>
      <c r="AJI27" s="86"/>
      <c r="AJJ27" s="86"/>
      <c r="AJK27" s="86"/>
      <c r="AJL27" s="86"/>
      <c r="AJM27" s="86"/>
      <c r="AJN27" s="86"/>
      <c r="AJO27" s="86"/>
      <c r="AJP27" s="86"/>
      <c r="AJQ27" s="86"/>
      <c r="AJR27" s="86"/>
      <c r="AJS27" s="86"/>
      <c r="AJT27" s="86"/>
      <c r="AJU27" s="86"/>
      <c r="AJV27" s="86"/>
      <c r="AJW27" s="86"/>
      <c r="AJX27" s="86"/>
      <c r="AJY27" s="86"/>
      <c r="AJZ27" s="86"/>
      <c r="AKA27" s="86"/>
      <c r="AKB27" s="86"/>
      <c r="AKC27" s="86"/>
      <c r="AKD27" s="86"/>
      <c r="AKE27" s="86"/>
      <c r="AKF27" s="86"/>
      <c r="AKG27" s="86"/>
      <c r="AKH27" s="86"/>
      <c r="AKI27" s="86"/>
      <c r="AKJ27" s="86"/>
      <c r="AKK27" s="86"/>
      <c r="AKL27" s="86"/>
      <c r="AKM27" s="86"/>
      <c r="AKN27" s="86"/>
      <c r="AKO27" s="86"/>
      <c r="AKP27" s="86"/>
      <c r="AKQ27" s="86"/>
      <c r="AKR27" s="86"/>
      <c r="AKS27" s="86"/>
      <c r="AKT27" s="86"/>
      <c r="AKU27" s="86"/>
      <c r="AKV27" s="86"/>
      <c r="AKW27" s="86"/>
      <c r="AKX27" s="86"/>
      <c r="AKY27" s="86"/>
      <c r="AKZ27" s="86"/>
      <c r="ALA27" s="86"/>
      <c r="ALB27" s="86"/>
      <c r="ALC27" s="86"/>
      <c r="ALD27" s="86"/>
      <c r="ALE27" s="86"/>
      <c r="ALF27" s="86"/>
      <c r="ALG27" s="86"/>
      <c r="ALH27" s="86"/>
      <c r="ALI27" s="86"/>
      <c r="ALJ27" s="86"/>
      <c r="ALK27" s="86"/>
      <c r="ALL27" s="86"/>
      <c r="ALM27" s="86"/>
      <c r="ALN27" s="86"/>
      <c r="ALO27" s="86"/>
      <c r="ALP27" s="86"/>
      <c r="ALQ27" s="86"/>
      <c r="ALR27" s="86"/>
      <c r="ALS27" s="86"/>
      <c r="ALT27" s="86"/>
      <c r="ALU27" s="86"/>
      <c r="ALV27" s="86"/>
      <c r="ALW27" s="86"/>
      <c r="ALX27" s="86"/>
      <c r="ALY27" s="86"/>
      <c r="ALZ27" s="86"/>
      <c r="AMA27" s="86"/>
      <c r="AMB27" s="86"/>
      <c r="AMC27" s="86"/>
      <c r="AMD27" s="86"/>
      <c r="AME27" s="86"/>
      <c r="AMF27" s="86"/>
      <c r="AMG27" s="86"/>
      <c r="AMH27" s="86"/>
      <c r="AMI27" s="86"/>
      <c r="AMJ27" s="86"/>
      <c r="AMK27" s="86"/>
    </row>
    <row r="28" spans="2:1025" ht="35" customHeight="1" x14ac:dyDescent="0.2">
      <c r="B28" s="25">
        <f>B27+1</f>
        <v>19</v>
      </c>
      <c r="C28" s="60" t="s">
        <v>48</v>
      </c>
      <c r="D28" s="15">
        <v>2</v>
      </c>
      <c r="E28" s="15">
        <v>0</v>
      </c>
      <c r="F28" s="15">
        <v>0</v>
      </c>
      <c r="G28" s="15">
        <v>4</v>
      </c>
      <c r="H28" s="16">
        <f>VLOOKUP(I28,Feuil2!A1:B3,2,0)</f>
        <v>100</v>
      </c>
      <c r="I28" s="17" t="s">
        <v>3</v>
      </c>
      <c r="J28" s="18">
        <v>10</v>
      </c>
      <c r="K28" s="18">
        <f t="shared" si="3"/>
        <v>6</v>
      </c>
      <c r="L28" s="20"/>
      <c r="M28" s="20"/>
      <c r="N28" s="20"/>
      <c r="O28" s="21"/>
      <c r="P28" s="20"/>
      <c r="Q28" s="119"/>
      <c r="R28" s="20"/>
      <c r="S28" s="21"/>
      <c r="T28" s="20"/>
      <c r="U28" s="20"/>
      <c r="V28" s="20"/>
      <c r="W28" s="21"/>
      <c r="X28" s="20"/>
      <c r="Y28" s="20"/>
      <c r="Z28" s="20"/>
      <c r="AA28" s="21"/>
      <c r="AB28" s="61">
        <f t="shared" si="4"/>
        <v>4</v>
      </c>
      <c r="AC28" s="62"/>
    </row>
    <row r="29" spans="2:1025" ht="35" customHeight="1" x14ac:dyDescent="0.2">
      <c r="B29" s="13">
        <v>20</v>
      </c>
      <c r="C29" s="54" t="s">
        <v>51</v>
      </c>
      <c r="D29" s="27">
        <v>6</v>
      </c>
      <c r="E29" s="27">
        <v>0</v>
      </c>
      <c r="F29" s="27">
        <v>0</v>
      </c>
      <c r="G29" s="27">
        <v>10</v>
      </c>
      <c r="H29" s="16">
        <f>VLOOKUP(I29,Feuil2!A1:B3,2,0)</f>
        <v>100</v>
      </c>
      <c r="I29" s="17" t="s">
        <v>3</v>
      </c>
      <c r="J29" s="18">
        <v>5</v>
      </c>
      <c r="K29" s="18">
        <f t="shared" si="3"/>
        <v>16</v>
      </c>
      <c r="L29" s="29"/>
      <c r="M29" s="29"/>
      <c r="N29" s="29"/>
      <c r="O29" s="30"/>
      <c r="P29" s="29"/>
      <c r="Q29" s="119"/>
      <c r="R29" s="29"/>
      <c r="S29" s="30"/>
      <c r="T29" s="29"/>
      <c r="U29" s="29"/>
      <c r="V29" s="29"/>
      <c r="W29" s="30"/>
      <c r="X29" s="29"/>
      <c r="Y29" s="29"/>
      <c r="Z29" s="29"/>
      <c r="AA29" s="30"/>
      <c r="AB29" s="64">
        <f t="shared" si="4"/>
        <v>-11</v>
      </c>
      <c r="AC29" s="35"/>
    </row>
    <row r="30" spans="2:1025" ht="35" customHeight="1" x14ac:dyDescent="0.2">
      <c r="B30" s="115">
        <v>21</v>
      </c>
      <c r="C30" s="65" t="s">
        <v>49</v>
      </c>
      <c r="D30" s="109">
        <v>0</v>
      </c>
      <c r="E30" s="109">
        <v>3</v>
      </c>
      <c r="F30" s="109">
        <v>18.5</v>
      </c>
      <c r="G30" s="109">
        <v>0</v>
      </c>
      <c r="H30" s="110">
        <f>VLOOKUP(I30,Feuil2!A1:B3,2,0)</f>
        <v>100</v>
      </c>
      <c r="I30" s="111" t="s">
        <v>3</v>
      </c>
      <c r="J30" s="112">
        <v>5</v>
      </c>
      <c r="K30" s="112">
        <f t="shared" si="3"/>
        <v>21.5</v>
      </c>
      <c r="L30" s="66"/>
      <c r="M30" s="66"/>
      <c r="N30" s="66"/>
      <c r="O30" s="40"/>
      <c r="P30" s="66"/>
      <c r="Q30" s="125"/>
      <c r="R30" s="66"/>
      <c r="S30" s="40"/>
      <c r="T30" s="66"/>
      <c r="U30" s="66"/>
      <c r="V30" s="66"/>
      <c r="W30" s="40"/>
      <c r="X30" s="66"/>
      <c r="Y30" s="66"/>
      <c r="Z30" s="66"/>
      <c r="AA30" s="40"/>
      <c r="AB30" s="67">
        <f t="shared" si="4"/>
        <v>-16.5</v>
      </c>
      <c r="AC30" s="68"/>
    </row>
    <row r="31" spans="2:1025" s="108" customFormat="1" ht="35" customHeight="1" thickBot="1" x14ac:dyDescent="0.25">
      <c r="B31" s="25">
        <v>22</v>
      </c>
      <c r="C31" s="120" t="s">
        <v>50</v>
      </c>
      <c r="D31" s="27">
        <v>5</v>
      </c>
      <c r="E31" s="27">
        <v>0</v>
      </c>
      <c r="F31" s="27">
        <v>0</v>
      </c>
      <c r="G31" s="27">
        <v>0</v>
      </c>
      <c r="H31" s="121">
        <f>VLOOKUP(I31,Feuil2!A1:B3,2,0)</f>
        <v>100</v>
      </c>
      <c r="I31" s="122" t="s">
        <v>3</v>
      </c>
      <c r="J31" s="123">
        <v>12</v>
      </c>
      <c r="K31" s="123">
        <f t="shared" si="3"/>
        <v>5</v>
      </c>
      <c r="L31" s="29"/>
      <c r="M31" s="29"/>
      <c r="N31" s="29"/>
      <c r="O31" s="30"/>
      <c r="P31" s="29"/>
      <c r="Q31" s="56"/>
      <c r="R31" s="29"/>
      <c r="S31" s="30"/>
      <c r="T31" s="29"/>
      <c r="U31" s="29"/>
      <c r="V31" s="29"/>
      <c r="W31" s="30"/>
      <c r="X31" s="29"/>
      <c r="Y31" s="29"/>
      <c r="Z31" s="29"/>
      <c r="AA31" s="30"/>
      <c r="AB31" s="34">
        <f t="shared" si="4"/>
        <v>7</v>
      </c>
      <c r="AC31" s="124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  <c r="JC31" s="86"/>
      <c r="JD31" s="86"/>
      <c r="JE31" s="86"/>
      <c r="JF31" s="86"/>
      <c r="JG31" s="86"/>
      <c r="JH31" s="86"/>
      <c r="JI31" s="86"/>
      <c r="JJ31" s="86"/>
      <c r="JK31" s="86"/>
      <c r="JL31" s="86"/>
      <c r="JM31" s="86"/>
      <c r="JN31" s="86"/>
      <c r="JO31" s="86"/>
      <c r="JP31" s="86"/>
      <c r="JQ31" s="86"/>
      <c r="JR31" s="86"/>
      <c r="JS31" s="86"/>
      <c r="JT31" s="86"/>
      <c r="JU31" s="86"/>
      <c r="JV31" s="86"/>
      <c r="JW31" s="86"/>
      <c r="JX31" s="86"/>
      <c r="JY31" s="86"/>
      <c r="JZ31" s="86"/>
      <c r="KA31" s="86"/>
      <c r="KB31" s="86"/>
      <c r="KC31" s="86"/>
      <c r="KD31" s="86"/>
      <c r="KE31" s="86"/>
      <c r="KF31" s="86"/>
      <c r="KG31" s="86"/>
      <c r="KH31" s="86"/>
      <c r="KI31" s="86"/>
      <c r="KJ31" s="86"/>
      <c r="KK31" s="86"/>
      <c r="KL31" s="86"/>
      <c r="KM31" s="86"/>
      <c r="KN31" s="86"/>
      <c r="KO31" s="86"/>
      <c r="KP31" s="86"/>
      <c r="KQ31" s="86"/>
      <c r="KR31" s="86"/>
      <c r="KS31" s="86"/>
      <c r="KT31" s="86"/>
      <c r="KU31" s="86"/>
      <c r="KV31" s="86"/>
      <c r="KW31" s="86"/>
      <c r="KX31" s="86"/>
      <c r="KY31" s="86"/>
      <c r="KZ31" s="86"/>
      <c r="LA31" s="86"/>
      <c r="LB31" s="86"/>
      <c r="LC31" s="86"/>
      <c r="LD31" s="86"/>
      <c r="LE31" s="86"/>
      <c r="LF31" s="86"/>
      <c r="LG31" s="86"/>
      <c r="LH31" s="86"/>
      <c r="LI31" s="86"/>
      <c r="LJ31" s="86"/>
      <c r="LK31" s="86"/>
      <c r="LL31" s="86"/>
      <c r="LM31" s="86"/>
      <c r="LN31" s="86"/>
      <c r="LO31" s="86"/>
      <c r="LP31" s="86"/>
      <c r="LQ31" s="86"/>
      <c r="LR31" s="86"/>
      <c r="LS31" s="86"/>
      <c r="LT31" s="86"/>
      <c r="LU31" s="86"/>
      <c r="LV31" s="86"/>
      <c r="LW31" s="86"/>
      <c r="LX31" s="86"/>
      <c r="LY31" s="86"/>
      <c r="LZ31" s="86"/>
      <c r="MA31" s="86"/>
      <c r="MB31" s="86"/>
      <c r="MC31" s="86"/>
      <c r="MD31" s="86"/>
      <c r="ME31" s="86"/>
      <c r="MF31" s="86"/>
      <c r="MG31" s="86"/>
      <c r="MH31" s="86"/>
      <c r="MI31" s="86"/>
      <c r="MJ31" s="86"/>
      <c r="MK31" s="86"/>
      <c r="ML31" s="86"/>
      <c r="MM31" s="86"/>
      <c r="MN31" s="86"/>
      <c r="MO31" s="86"/>
      <c r="MP31" s="86"/>
      <c r="MQ31" s="86"/>
      <c r="MR31" s="86"/>
      <c r="MS31" s="86"/>
      <c r="MT31" s="86"/>
      <c r="MU31" s="86"/>
      <c r="MV31" s="86"/>
      <c r="MW31" s="86"/>
      <c r="MX31" s="86"/>
      <c r="MY31" s="86"/>
      <c r="MZ31" s="86"/>
      <c r="NA31" s="86"/>
      <c r="NB31" s="86"/>
      <c r="NC31" s="86"/>
      <c r="ND31" s="86"/>
      <c r="NE31" s="86"/>
      <c r="NF31" s="86"/>
      <c r="NG31" s="86"/>
      <c r="NH31" s="86"/>
      <c r="NI31" s="86"/>
      <c r="NJ31" s="86"/>
      <c r="NK31" s="86"/>
      <c r="NL31" s="86"/>
      <c r="NM31" s="86"/>
      <c r="NN31" s="86"/>
      <c r="NO31" s="86"/>
      <c r="NP31" s="86"/>
      <c r="NQ31" s="86"/>
      <c r="NR31" s="86"/>
      <c r="NS31" s="86"/>
      <c r="NT31" s="86"/>
      <c r="NU31" s="86"/>
      <c r="NV31" s="86"/>
      <c r="NW31" s="86"/>
      <c r="NX31" s="86"/>
      <c r="NY31" s="86"/>
      <c r="NZ31" s="86"/>
      <c r="OA31" s="86"/>
      <c r="OB31" s="86"/>
      <c r="OC31" s="86"/>
      <c r="OD31" s="86"/>
      <c r="OE31" s="86"/>
      <c r="OF31" s="86"/>
      <c r="OG31" s="86"/>
      <c r="OH31" s="86"/>
      <c r="OI31" s="86"/>
      <c r="OJ31" s="86"/>
      <c r="OK31" s="86"/>
      <c r="OL31" s="86"/>
      <c r="OM31" s="86"/>
      <c r="ON31" s="86"/>
      <c r="OO31" s="86"/>
      <c r="OP31" s="86"/>
      <c r="OQ31" s="86"/>
      <c r="OR31" s="86"/>
      <c r="OS31" s="86"/>
      <c r="OT31" s="86"/>
      <c r="OU31" s="86"/>
      <c r="OV31" s="86"/>
      <c r="OW31" s="86"/>
      <c r="OX31" s="86"/>
      <c r="OY31" s="86"/>
      <c r="OZ31" s="86"/>
      <c r="PA31" s="86"/>
      <c r="PB31" s="86"/>
      <c r="PC31" s="86"/>
      <c r="PD31" s="86"/>
      <c r="PE31" s="86"/>
      <c r="PF31" s="86"/>
      <c r="PG31" s="86"/>
      <c r="PH31" s="86"/>
      <c r="PI31" s="86"/>
      <c r="PJ31" s="86"/>
      <c r="PK31" s="86"/>
      <c r="PL31" s="86"/>
      <c r="PM31" s="86"/>
      <c r="PN31" s="86"/>
      <c r="PO31" s="86"/>
      <c r="PP31" s="86"/>
      <c r="PQ31" s="86"/>
      <c r="PR31" s="86"/>
      <c r="PS31" s="86"/>
      <c r="PT31" s="86"/>
      <c r="PU31" s="86"/>
      <c r="PV31" s="86"/>
      <c r="PW31" s="86"/>
      <c r="PX31" s="86"/>
      <c r="PY31" s="86"/>
      <c r="PZ31" s="86"/>
      <c r="QA31" s="86"/>
      <c r="QB31" s="86"/>
      <c r="QC31" s="86"/>
      <c r="QD31" s="86"/>
      <c r="QE31" s="86"/>
      <c r="QF31" s="86"/>
      <c r="QG31" s="86"/>
      <c r="QH31" s="86"/>
      <c r="QI31" s="86"/>
      <c r="QJ31" s="86"/>
      <c r="QK31" s="86"/>
      <c r="QL31" s="86"/>
      <c r="QM31" s="86"/>
      <c r="QN31" s="86"/>
      <c r="QO31" s="86"/>
      <c r="QP31" s="86"/>
      <c r="QQ31" s="86"/>
      <c r="QR31" s="86"/>
      <c r="QS31" s="86"/>
      <c r="QT31" s="86"/>
      <c r="QU31" s="86"/>
      <c r="QV31" s="86"/>
      <c r="QW31" s="86"/>
      <c r="QX31" s="86"/>
      <c r="QY31" s="86"/>
      <c r="QZ31" s="86"/>
      <c r="RA31" s="86"/>
      <c r="RB31" s="86"/>
      <c r="RC31" s="86"/>
      <c r="RD31" s="86"/>
      <c r="RE31" s="86"/>
      <c r="RF31" s="86"/>
      <c r="RG31" s="86"/>
      <c r="RH31" s="86"/>
      <c r="RI31" s="86"/>
      <c r="RJ31" s="86"/>
      <c r="RK31" s="86"/>
      <c r="RL31" s="86"/>
      <c r="RM31" s="86"/>
      <c r="RN31" s="86"/>
      <c r="RO31" s="86"/>
      <c r="RP31" s="86"/>
      <c r="RQ31" s="86"/>
      <c r="RR31" s="86"/>
      <c r="RS31" s="86"/>
      <c r="RT31" s="86"/>
      <c r="RU31" s="86"/>
      <c r="RV31" s="86"/>
      <c r="RW31" s="86"/>
      <c r="RX31" s="86"/>
      <c r="RY31" s="86"/>
      <c r="RZ31" s="86"/>
      <c r="SA31" s="86"/>
      <c r="SB31" s="86"/>
      <c r="SC31" s="86"/>
      <c r="SD31" s="86"/>
      <c r="SE31" s="86"/>
      <c r="SF31" s="86"/>
      <c r="SG31" s="86"/>
      <c r="SH31" s="86"/>
      <c r="SI31" s="86"/>
      <c r="SJ31" s="86"/>
      <c r="SK31" s="86"/>
      <c r="SL31" s="86"/>
      <c r="SM31" s="86"/>
      <c r="SN31" s="86"/>
      <c r="SO31" s="86"/>
      <c r="SP31" s="86"/>
      <c r="SQ31" s="86"/>
      <c r="SR31" s="86"/>
      <c r="SS31" s="86"/>
      <c r="ST31" s="86"/>
      <c r="SU31" s="86"/>
      <c r="SV31" s="86"/>
      <c r="SW31" s="86"/>
      <c r="SX31" s="86"/>
      <c r="SY31" s="86"/>
      <c r="SZ31" s="86"/>
      <c r="TA31" s="86"/>
      <c r="TB31" s="86"/>
      <c r="TC31" s="86"/>
      <c r="TD31" s="86"/>
      <c r="TE31" s="86"/>
      <c r="TF31" s="86"/>
      <c r="TG31" s="86"/>
      <c r="TH31" s="86"/>
      <c r="TI31" s="86"/>
      <c r="TJ31" s="86"/>
      <c r="TK31" s="86"/>
      <c r="TL31" s="86"/>
      <c r="TM31" s="86"/>
      <c r="TN31" s="86"/>
      <c r="TO31" s="86"/>
      <c r="TP31" s="86"/>
      <c r="TQ31" s="86"/>
      <c r="TR31" s="86"/>
      <c r="TS31" s="86"/>
      <c r="TT31" s="86"/>
      <c r="TU31" s="86"/>
      <c r="TV31" s="86"/>
      <c r="TW31" s="86"/>
      <c r="TX31" s="86"/>
      <c r="TY31" s="86"/>
      <c r="TZ31" s="86"/>
      <c r="UA31" s="86"/>
      <c r="UB31" s="86"/>
      <c r="UC31" s="86"/>
      <c r="UD31" s="86"/>
      <c r="UE31" s="86"/>
      <c r="UF31" s="86"/>
      <c r="UG31" s="86"/>
      <c r="UH31" s="86"/>
      <c r="UI31" s="86"/>
      <c r="UJ31" s="86"/>
      <c r="UK31" s="86"/>
      <c r="UL31" s="86"/>
      <c r="UM31" s="86"/>
      <c r="UN31" s="86"/>
      <c r="UO31" s="86"/>
      <c r="UP31" s="86"/>
      <c r="UQ31" s="86"/>
      <c r="UR31" s="86"/>
      <c r="US31" s="86"/>
      <c r="UT31" s="86"/>
      <c r="UU31" s="86"/>
      <c r="UV31" s="86"/>
      <c r="UW31" s="86"/>
      <c r="UX31" s="86"/>
      <c r="UY31" s="86"/>
      <c r="UZ31" s="86"/>
      <c r="VA31" s="86"/>
      <c r="VB31" s="86"/>
      <c r="VC31" s="86"/>
      <c r="VD31" s="86"/>
      <c r="VE31" s="86"/>
      <c r="VF31" s="86"/>
      <c r="VG31" s="86"/>
      <c r="VH31" s="86"/>
      <c r="VI31" s="86"/>
      <c r="VJ31" s="86"/>
      <c r="VK31" s="86"/>
      <c r="VL31" s="86"/>
      <c r="VM31" s="86"/>
      <c r="VN31" s="86"/>
      <c r="VO31" s="86"/>
      <c r="VP31" s="86"/>
      <c r="VQ31" s="86"/>
      <c r="VR31" s="86"/>
      <c r="VS31" s="86"/>
      <c r="VT31" s="86"/>
      <c r="VU31" s="86"/>
      <c r="VV31" s="86"/>
      <c r="VW31" s="86"/>
      <c r="VX31" s="86"/>
      <c r="VY31" s="86"/>
      <c r="VZ31" s="86"/>
      <c r="WA31" s="86"/>
      <c r="WB31" s="86"/>
      <c r="WC31" s="86"/>
      <c r="WD31" s="86"/>
      <c r="WE31" s="86"/>
      <c r="WF31" s="86"/>
      <c r="WG31" s="86"/>
      <c r="WH31" s="86"/>
      <c r="WI31" s="86"/>
      <c r="WJ31" s="86"/>
      <c r="WK31" s="86"/>
      <c r="WL31" s="86"/>
      <c r="WM31" s="86"/>
      <c r="WN31" s="86"/>
      <c r="WO31" s="86"/>
      <c r="WP31" s="86"/>
      <c r="WQ31" s="86"/>
      <c r="WR31" s="86"/>
      <c r="WS31" s="86"/>
      <c r="WT31" s="86"/>
      <c r="WU31" s="86"/>
      <c r="WV31" s="86"/>
      <c r="WW31" s="86"/>
      <c r="WX31" s="86"/>
      <c r="WY31" s="86"/>
      <c r="WZ31" s="86"/>
      <c r="XA31" s="86"/>
      <c r="XB31" s="86"/>
      <c r="XC31" s="86"/>
      <c r="XD31" s="86"/>
      <c r="XE31" s="86"/>
      <c r="XF31" s="86"/>
      <c r="XG31" s="86"/>
      <c r="XH31" s="86"/>
      <c r="XI31" s="86"/>
      <c r="XJ31" s="86"/>
      <c r="XK31" s="86"/>
      <c r="XL31" s="86"/>
      <c r="XM31" s="86"/>
      <c r="XN31" s="86"/>
      <c r="XO31" s="86"/>
      <c r="XP31" s="86"/>
      <c r="XQ31" s="86"/>
      <c r="XR31" s="86"/>
      <c r="XS31" s="86"/>
      <c r="XT31" s="86"/>
      <c r="XU31" s="86"/>
      <c r="XV31" s="86"/>
      <c r="XW31" s="86"/>
      <c r="XX31" s="86"/>
      <c r="XY31" s="86"/>
      <c r="XZ31" s="86"/>
      <c r="YA31" s="86"/>
      <c r="YB31" s="86"/>
      <c r="YC31" s="86"/>
      <c r="YD31" s="86"/>
      <c r="YE31" s="86"/>
      <c r="YF31" s="86"/>
      <c r="YG31" s="86"/>
      <c r="YH31" s="86"/>
      <c r="YI31" s="86"/>
      <c r="YJ31" s="86"/>
      <c r="YK31" s="86"/>
      <c r="YL31" s="86"/>
      <c r="YM31" s="86"/>
      <c r="YN31" s="86"/>
      <c r="YO31" s="86"/>
      <c r="YP31" s="86"/>
      <c r="YQ31" s="86"/>
      <c r="YR31" s="86"/>
      <c r="YS31" s="86"/>
      <c r="YT31" s="86"/>
      <c r="YU31" s="86"/>
      <c r="YV31" s="86"/>
      <c r="YW31" s="86"/>
      <c r="YX31" s="86"/>
      <c r="YY31" s="86"/>
      <c r="YZ31" s="86"/>
      <c r="ZA31" s="86"/>
      <c r="ZB31" s="86"/>
      <c r="ZC31" s="86"/>
      <c r="ZD31" s="86"/>
      <c r="ZE31" s="86"/>
      <c r="ZF31" s="86"/>
      <c r="ZG31" s="86"/>
      <c r="ZH31" s="86"/>
      <c r="ZI31" s="86"/>
      <c r="ZJ31" s="86"/>
      <c r="ZK31" s="86"/>
      <c r="ZL31" s="86"/>
      <c r="ZM31" s="86"/>
      <c r="ZN31" s="86"/>
      <c r="ZO31" s="86"/>
      <c r="ZP31" s="86"/>
      <c r="ZQ31" s="86"/>
      <c r="ZR31" s="86"/>
      <c r="ZS31" s="86"/>
      <c r="ZT31" s="86"/>
      <c r="ZU31" s="86"/>
      <c r="ZV31" s="86"/>
      <c r="ZW31" s="86"/>
      <c r="ZX31" s="86"/>
      <c r="ZY31" s="86"/>
      <c r="ZZ31" s="86"/>
      <c r="AAA31" s="86"/>
      <c r="AAB31" s="86"/>
      <c r="AAC31" s="86"/>
      <c r="AAD31" s="86"/>
      <c r="AAE31" s="86"/>
      <c r="AAF31" s="86"/>
      <c r="AAG31" s="86"/>
      <c r="AAH31" s="86"/>
      <c r="AAI31" s="86"/>
      <c r="AAJ31" s="86"/>
      <c r="AAK31" s="86"/>
      <c r="AAL31" s="86"/>
      <c r="AAM31" s="86"/>
      <c r="AAN31" s="86"/>
      <c r="AAO31" s="86"/>
      <c r="AAP31" s="86"/>
      <c r="AAQ31" s="86"/>
      <c r="AAR31" s="86"/>
      <c r="AAS31" s="86"/>
      <c r="AAT31" s="86"/>
      <c r="AAU31" s="86"/>
      <c r="AAV31" s="86"/>
      <c r="AAW31" s="86"/>
      <c r="AAX31" s="86"/>
      <c r="AAY31" s="86"/>
      <c r="AAZ31" s="86"/>
      <c r="ABA31" s="86"/>
      <c r="ABB31" s="86"/>
      <c r="ABC31" s="86"/>
      <c r="ABD31" s="86"/>
      <c r="ABE31" s="86"/>
      <c r="ABF31" s="86"/>
      <c r="ABG31" s="86"/>
      <c r="ABH31" s="86"/>
      <c r="ABI31" s="86"/>
      <c r="ABJ31" s="86"/>
      <c r="ABK31" s="86"/>
      <c r="ABL31" s="86"/>
      <c r="ABM31" s="86"/>
      <c r="ABN31" s="86"/>
      <c r="ABO31" s="86"/>
      <c r="ABP31" s="86"/>
      <c r="ABQ31" s="86"/>
      <c r="ABR31" s="86"/>
      <c r="ABS31" s="86"/>
      <c r="ABT31" s="86"/>
      <c r="ABU31" s="86"/>
      <c r="ABV31" s="86"/>
      <c r="ABW31" s="86"/>
      <c r="ABX31" s="86"/>
      <c r="ABY31" s="86"/>
      <c r="ABZ31" s="86"/>
      <c r="ACA31" s="86"/>
      <c r="ACB31" s="86"/>
      <c r="ACC31" s="86"/>
      <c r="ACD31" s="86"/>
      <c r="ACE31" s="86"/>
      <c r="ACF31" s="86"/>
      <c r="ACG31" s="86"/>
      <c r="ACH31" s="86"/>
      <c r="ACI31" s="86"/>
      <c r="ACJ31" s="86"/>
      <c r="ACK31" s="86"/>
      <c r="ACL31" s="86"/>
      <c r="ACM31" s="86"/>
      <c r="ACN31" s="86"/>
      <c r="ACO31" s="86"/>
      <c r="ACP31" s="86"/>
      <c r="ACQ31" s="86"/>
      <c r="ACR31" s="86"/>
      <c r="ACS31" s="86"/>
      <c r="ACT31" s="86"/>
      <c r="ACU31" s="86"/>
      <c r="ACV31" s="86"/>
      <c r="ACW31" s="86"/>
      <c r="ACX31" s="86"/>
      <c r="ACY31" s="86"/>
      <c r="ACZ31" s="86"/>
      <c r="ADA31" s="86"/>
      <c r="ADB31" s="86"/>
      <c r="ADC31" s="86"/>
      <c r="ADD31" s="86"/>
      <c r="ADE31" s="86"/>
      <c r="ADF31" s="86"/>
      <c r="ADG31" s="86"/>
      <c r="ADH31" s="86"/>
      <c r="ADI31" s="86"/>
      <c r="ADJ31" s="86"/>
      <c r="ADK31" s="86"/>
      <c r="ADL31" s="86"/>
      <c r="ADM31" s="86"/>
      <c r="ADN31" s="86"/>
      <c r="ADO31" s="86"/>
      <c r="ADP31" s="86"/>
      <c r="ADQ31" s="86"/>
      <c r="ADR31" s="86"/>
      <c r="ADS31" s="86"/>
      <c r="ADT31" s="86"/>
      <c r="ADU31" s="86"/>
      <c r="ADV31" s="86"/>
      <c r="ADW31" s="86"/>
      <c r="ADX31" s="86"/>
      <c r="ADY31" s="86"/>
      <c r="ADZ31" s="86"/>
      <c r="AEA31" s="86"/>
      <c r="AEB31" s="86"/>
      <c r="AEC31" s="86"/>
      <c r="AED31" s="86"/>
      <c r="AEE31" s="86"/>
      <c r="AEF31" s="86"/>
      <c r="AEG31" s="86"/>
      <c r="AEH31" s="86"/>
      <c r="AEI31" s="86"/>
      <c r="AEJ31" s="86"/>
      <c r="AEK31" s="86"/>
      <c r="AEL31" s="86"/>
      <c r="AEM31" s="86"/>
      <c r="AEN31" s="86"/>
      <c r="AEO31" s="86"/>
      <c r="AEP31" s="86"/>
      <c r="AEQ31" s="86"/>
      <c r="AER31" s="86"/>
      <c r="AES31" s="86"/>
      <c r="AET31" s="86"/>
      <c r="AEU31" s="86"/>
      <c r="AEV31" s="86"/>
      <c r="AEW31" s="86"/>
      <c r="AEX31" s="86"/>
      <c r="AEY31" s="86"/>
      <c r="AEZ31" s="86"/>
      <c r="AFA31" s="86"/>
      <c r="AFB31" s="86"/>
      <c r="AFC31" s="86"/>
      <c r="AFD31" s="86"/>
      <c r="AFE31" s="86"/>
      <c r="AFF31" s="86"/>
      <c r="AFG31" s="86"/>
      <c r="AFH31" s="86"/>
      <c r="AFI31" s="86"/>
      <c r="AFJ31" s="86"/>
      <c r="AFK31" s="86"/>
      <c r="AFL31" s="86"/>
      <c r="AFM31" s="86"/>
      <c r="AFN31" s="86"/>
      <c r="AFO31" s="86"/>
      <c r="AFP31" s="86"/>
      <c r="AFQ31" s="86"/>
      <c r="AFR31" s="86"/>
      <c r="AFS31" s="86"/>
      <c r="AFT31" s="86"/>
      <c r="AFU31" s="86"/>
      <c r="AFV31" s="86"/>
      <c r="AFW31" s="86"/>
      <c r="AFX31" s="86"/>
      <c r="AFY31" s="86"/>
      <c r="AFZ31" s="86"/>
      <c r="AGA31" s="86"/>
      <c r="AGB31" s="86"/>
      <c r="AGC31" s="86"/>
      <c r="AGD31" s="86"/>
      <c r="AGE31" s="86"/>
      <c r="AGF31" s="86"/>
      <c r="AGG31" s="86"/>
      <c r="AGH31" s="86"/>
      <c r="AGI31" s="86"/>
      <c r="AGJ31" s="86"/>
      <c r="AGK31" s="86"/>
      <c r="AGL31" s="86"/>
      <c r="AGM31" s="86"/>
      <c r="AGN31" s="86"/>
      <c r="AGO31" s="86"/>
      <c r="AGP31" s="86"/>
      <c r="AGQ31" s="86"/>
      <c r="AGR31" s="86"/>
      <c r="AGS31" s="86"/>
      <c r="AGT31" s="86"/>
      <c r="AGU31" s="86"/>
      <c r="AGV31" s="86"/>
      <c r="AGW31" s="86"/>
      <c r="AGX31" s="86"/>
      <c r="AGY31" s="86"/>
      <c r="AGZ31" s="86"/>
      <c r="AHA31" s="86"/>
      <c r="AHB31" s="86"/>
      <c r="AHC31" s="86"/>
      <c r="AHD31" s="86"/>
      <c r="AHE31" s="86"/>
      <c r="AHF31" s="86"/>
      <c r="AHG31" s="86"/>
      <c r="AHH31" s="86"/>
      <c r="AHI31" s="86"/>
      <c r="AHJ31" s="86"/>
      <c r="AHK31" s="86"/>
      <c r="AHL31" s="86"/>
      <c r="AHM31" s="86"/>
      <c r="AHN31" s="86"/>
      <c r="AHO31" s="86"/>
      <c r="AHP31" s="86"/>
      <c r="AHQ31" s="86"/>
      <c r="AHR31" s="86"/>
      <c r="AHS31" s="86"/>
      <c r="AHT31" s="86"/>
      <c r="AHU31" s="86"/>
      <c r="AHV31" s="86"/>
      <c r="AHW31" s="86"/>
      <c r="AHX31" s="86"/>
      <c r="AHY31" s="86"/>
      <c r="AHZ31" s="86"/>
      <c r="AIA31" s="86"/>
      <c r="AIB31" s="86"/>
      <c r="AIC31" s="86"/>
      <c r="AID31" s="86"/>
      <c r="AIE31" s="86"/>
      <c r="AIF31" s="86"/>
      <c r="AIG31" s="86"/>
      <c r="AIH31" s="86"/>
      <c r="AII31" s="86"/>
      <c r="AIJ31" s="86"/>
      <c r="AIK31" s="86"/>
      <c r="AIL31" s="86"/>
      <c r="AIM31" s="86"/>
      <c r="AIN31" s="86"/>
      <c r="AIO31" s="86"/>
      <c r="AIP31" s="86"/>
      <c r="AIQ31" s="86"/>
      <c r="AIR31" s="86"/>
      <c r="AIS31" s="86"/>
      <c r="AIT31" s="86"/>
      <c r="AIU31" s="86"/>
      <c r="AIV31" s="86"/>
      <c r="AIW31" s="86"/>
      <c r="AIX31" s="86"/>
      <c r="AIY31" s="86"/>
      <c r="AIZ31" s="86"/>
      <c r="AJA31" s="86"/>
      <c r="AJB31" s="86"/>
      <c r="AJC31" s="86"/>
      <c r="AJD31" s="86"/>
      <c r="AJE31" s="86"/>
      <c r="AJF31" s="86"/>
      <c r="AJG31" s="86"/>
      <c r="AJH31" s="86"/>
      <c r="AJI31" s="86"/>
      <c r="AJJ31" s="86"/>
      <c r="AJK31" s="86"/>
      <c r="AJL31" s="86"/>
      <c r="AJM31" s="86"/>
      <c r="AJN31" s="86"/>
      <c r="AJO31" s="86"/>
      <c r="AJP31" s="86"/>
      <c r="AJQ31" s="86"/>
      <c r="AJR31" s="86"/>
      <c r="AJS31" s="86"/>
      <c r="AJT31" s="86"/>
      <c r="AJU31" s="86"/>
      <c r="AJV31" s="86"/>
      <c r="AJW31" s="86"/>
      <c r="AJX31" s="86"/>
      <c r="AJY31" s="86"/>
      <c r="AJZ31" s="86"/>
      <c r="AKA31" s="86"/>
      <c r="AKB31" s="86"/>
      <c r="AKC31" s="86"/>
      <c r="AKD31" s="86"/>
      <c r="AKE31" s="86"/>
      <c r="AKF31" s="86"/>
      <c r="AKG31" s="86"/>
      <c r="AKH31" s="86"/>
      <c r="AKI31" s="86"/>
      <c r="AKJ31" s="86"/>
      <c r="AKK31" s="86"/>
      <c r="AKL31" s="86"/>
      <c r="AKM31" s="86"/>
      <c r="AKN31" s="86"/>
      <c r="AKO31" s="86"/>
      <c r="AKP31" s="86"/>
      <c r="AKQ31" s="86"/>
      <c r="AKR31" s="86"/>
      <c r="AKS31" s="86"/>
      <c r="AKT31" s="86"/>
      <c r="AKU31" s="86"/>
      <c r="AKV31" s="86"/>
      <c r="AKW31" s="86"/>
      <c r="AKX31" s="86"/>
      <c r="AKY31" s="86"/>
      <c r="AKZ31" s="86"/>
      <c r="ALA31" s="86"/>
      <c r="ALB31" s="86"/>
      <c r="ALC31" s="86"/>
      <c r="ALD31" s="86"/>
      <c r="ALE31" s="86"/>
      <c r="ALF31" s="86"/>
      <c r="ALG31" s="86"/>
      <c r="ALH31" s="86"/>
      <c r="ALI31" s="86"/>
      <c r="ALJ31" s="86"/>
      <c r="ALK31" s="86"/>
      <c r="ALL31" s="86"/>
      <c r="ALM31" s="86"/>
      <c r="ALN31" s="86"/>
      <c r="ALO31" s="86"/>
      <c r="ALP31" s="86"/>
      <c r="ALQ31" s="86"/>
      <c r="ALR31" s="86"/>
      <c r="ALS31" s="86"/>
      <c r="ALT31" s="86"/>
      <c r="ALU31" s="86"/>
      <c r="ALV31" s="86"/>
      <c r="ALW31" s="86"/>
      <c r="ALX31" s="86"/>
      <c r="ALY31" s="86"/>
      <c r="ALZ31" s="86"/>
      <c r="AMA31" s="86"/>
      <c r="AMB31" s="86"/>
      <c r="AMC31" s="86"/>
      <c r="AMD31" s="86"/>
      <c r="AME31" s="86"/>
      <c r="AMF31" s="86"/>
      <c r="AMG31" s="86"/>
      <c r="AMH31" s="86"/>
      <c r="AMI31" s="86"/>
      <c r="AMJ31" s="86"/>
      <c r="AMK31" s="86"/>
    </row>
    <row r="32" spans="2:1025" s="108" customFormat="1" ht="35" hidden="1" customHeight="1" thickBot="1" x14ac:dyDescent="0.25">
      <c r="B32" s="118"/>
      <c r="C32" s="126"/>
      <c r="D32" s="127"/>
      <c r="E32" s="127"/>
      <c r="F32" s="127"/>
      <c r="G32" s="127"/>
      <c r="H32" s="128"/>
      <c r="I32" s="129"/>
      <c r="J32" s="130"/>
      <c r="K32" s="130"/>
      <c r="L32" s="131"/>
      <c r="M32" s="131"/>
      <c r="N32" s="131"/>
      <c r="O32" s="132"/>
      <c r="P32" s="131"/>
      <c r="Q32" s="135"/>
      <c r="R32" s="131"/>
      <c r="S32" s="132"/>
      <c r="T32" s="131"/>
      <c r="U32" s="131"/>
      <c r="V32" s="131"/>
      <c r="W32" s="132"/>
      <c r="X32" s="131"/>
      <c r="Y32" s="131"/>
      <c r="Z32" s="131"/>
      <c r="AA32" s="132"/>
      <c r="AB32" s="133"/>
      <c r="AC32" s="134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  <c r="JC32" s="86"/>
      <c r="JD32" s="86"/>
      <c r="JE32" s="86"/>
      <c r="JF32" s="86"/>
      <c r="JG32" s="86"/>
      <c r="JH32" s="86"/>
      <c r="JI32" s="86"/>
      <c r="JJ32" s="86"/>
      <c r="JK32" s="86"/>
      <c r="JL32" s="86"/>
      <c r="JM32" s="86"/>
      <c r="JN32" s="86"/>
      <c r="JO32" s="86"/>
      <c r="JP32" s="86"/>
      <c r="JQ32" s="86"/>
      <c r="JR32" s="86"/>
      <c r="JS32" s="86"/>
      <c r="JT32" s="86"/>
      <c r="JU32" s="86"/>
      <c r="JV32" s="86"/>
      <c r="JW32" s="86"/>
      <c r="JX32" s="86"/>
      <c r="JY32" s="86"/>
      <c r="JZ32" s="86"/>
      <c r="KA32" s="86"/>
      <c r="KB32" s="86"/>
      <c r="KC32" s="86"/>
      <c r="KD32" s="86"/>
      <c r="KE32" s="86"/>
      <c r="KF32" s="86"/>
      <c r="KG32" s="86"/>
      <c r="KH32" s="86"/>
      <c r="KI32" s="86"/>
      <c r="KJ32" s="86"/>
      <c r="KK32" s="86"/>
      <c r="KL32" s="86"/>
      <c r="KM32" s="86"/>
      <c r="KN32" s="86"/>
      <c r="KO32" s="86"/>
      <c r="KP32" s="86"/>
      <c r="KQ32" s="86"/>
      <c r="KR32" s="86"/>
      <c r="KS32" s="86"/>
      <c r="KT32" s="86"/>
      <c r="KU32" s="86"/>
      <c r="KV32" s="86"/>
      <c r="KW32" s="86"/>
      <c r="KX32" s="86"/>
      <c r="KY32" s="86"/>
      <c r="KZ32" s="86"/>
      <c r="LA32" s="86"/>
      <c r="LB32" s="86"/>
      <c r="LC32" s="86"/>
      <c r="LD32" s="86"/>
      <c r="LE32" s="86"/>
      <c r="LF32" s="86"/>
      <c r="LG32" s="86"/>
      <c r="LH32" s="86"/>
      <c r="LI32" s="86"/>
      <c r="LJ32" s="86"/>
      <c r="LK32" s="86"/>
      <c r="LL32" s="86"/>
      <c r="LM32" s="86"/>
      <c r="LN32" s="86"/>
      <c r="LO32" s="86"/>
      <c r="LP32" s="86"/>
      <c r="LQ32" s="86"/>
      <c r="LR32" s="86"/>
      <c r="LS32" s="86"/>
      <c r="LT32" s="86"/>
      <c r="LU32" s="86"/>
      <c r="LV32" s="86"/>
      <c r="LW32" s="86"/>
      <c r="LX32" s="86"/>
      <c r="LY32" s="86"/>
      <c r="LZ32" s="86"/>
      <c r="MA32" s="86"/>
      <c r="MB32" s="86"/>
      <c r="MC32" s="86"/>
      <c r="MD32" s="86"/>
      <c r="ME32" s="86"/>
      <c r="MF32" s="86"/>
      <c r="MG32" s="86"/>
      <c r="MH32" s="86"/>
      <c r="MI32" s="86"/>
      <c r="MJ32" s="86"/>
      <c r="MK32" s="86"/>
      <c r="ML32" s="86"/>
      <c r="MM32" s="86"/>
      <c r="MN32" s="86"/>
      <c r="MO32" s="86"/>
      <c r="MP32" s="86"/>
      <c r="MQ32" s="86"/>
      <c r="MR32" s="86"/>
      <c r="MS32" s="86"/>
      <c r="MT32" s="86"/>
      <c r="MU32" s="86"/>
      <c r="MV32" s="86"/>
      <c r="MW32" s="86"/>
      <c r="MX32" s="86"/>
      <c r="MY32" s="86"/>
      <c r="MZ32" s="86"/>
      <c r="NA32" s="86"/>
      <c r="NB32" s="86"/>
      <c r="NC32" s="86"/>
      <c r="ND32" s="86"/>
      <c r="NE32" s="86"/>
      <c r="NF32" s="86"/>
      <c r="NG32" s="86"/>
      <c r="NH32" s="86"/>
      <c r="NI32" s="86"/>
      <c r="NJ32" s="86"/>
      <c r="NK32" s="86"/>
      <c r="NL32" s="86"/>
      <c r="NM32" s="86"/>
      <c r="NN32" s="86"/>
      <c r="NO32" s="86"/>
      <c r="NP32" s="86"/>
      <c r="NQ32" s="86"/>
      <c r="NR32" s="86"/>
      <c r="NS32" s="86"/>
      <c r="NT32" s="86"/>
      <c r="NU32" s="86"/>
      <c r="NV32" s="86"/>
      <c r="NW32" s="86"/>
      <c r="NX32" s="86"/>
      <c r="NY32" s="86"/>
      <c r="NZ32" s="86"/>
      <c r="OA32" s="86"/>
      <c r="OB32" s="86"/>
      <c r="OC32" s="86"/>
      <c r="OD32" s="86"/>
      <c r="OE32" s="86"/>
      <c r="OF32" s="86"/>
      <c r="OG32" s="86"/>
      <c r="OH32" s="86"/>
      <c r="OI32" s="86"/>
      <c r="OJ32" s="86"/>
      <c r="OK32" s="86"/>
      <c r="OL32" s="86"/>
      <c r="OM32" s="86"/>
      <c r="ON32" s="86"/>
      <c r="OO32" s="86"/>
      <c r="OP32" s="86"/>
      <c r="OQ32" s="86"/>
      <c r="OR32" s="86"/>
      <c r="OS32" s="86"/>
      <c r="OT32" s="86"/>
      <c r="OU32" s="86"/>
      <c r="OV32" s="86"/>
      <c r="OW32" s="86"/>
      <c r="OX32" s="86"/>
      <c r="OY32" s="86"/>
      <c r="OZ32" s="86"/>
      <c r="PA32" s="86"/>
      <c r="PB32" s="86"/>
      <c r="PC32" s="86"/>
      <c r="PD32" s="86"/>
      <c r="PE32" s="86"/>
      <c r="PF32" s="86"/>
      <c r="PG32" s="86"/>
      <c r="PH32" s="86"/>
      <c r="PI32" s="86"/>
      <c r="PJ32" s="86"/>
      <c r="PK32" s="86"/>
      <c r="PL32" s="86"/>
      <c r="PM32" s="86"/>
      <c r="PN32" s="86"/>
      <c r="PO32" s="86"/>
      <c r="PP32" s="86"/>
      <c r="PQ32" s="86"/>
      <c r="PR32" s="86"/>
      <c r="PS32" s="86"/>
      <c r="PT32" s="86"/>
      <c r="PU32" s="86"/>
      <c r="PV32" s="86"/>
      <c r="PW32" s="86"/>
      <c r="PX32" s="86"/>
      <c r="PY32" s="86"/>
      <c r="PZ32" s="86"/>
      <c r="QA32" s="86"/>
      <c r="QB32" s="86"/>
      <c r="QC32" s="86"/>
      <c r="QD32" s="86"/>
      <c r="QE32" s="86"/>
      <c r="QF32" s="86"/>
      <c r="QG32" s="86"/>
      <c r="QH32" s="86"/>
      <c r="QI32" s="86"/>
      <c r="QJ32" s="86"/>
      <c r="QK32" s="86"/>
      <c r="QL32" s="86"/>
      <c r="QM32" s="86"/>
      <c r="QN32" s="86"/>
      <c r="QO32" s="86"/>
      <c r="QP32" s="86"/>
      <c r="QQ32" s="86"/>
      <c r="QR32" s="86"/>
      <c r="QS32" s="86"/>
      <c r="QT32" s="86"/>
      <c r="QU32" s="86"/>
      <c r="QV32" s="86"/>
      <c r="QW32" s="86"/>
      <c r="QX32" s="86"/>
      <c r="QY32" s="86"/>
      <c r="QZ32" s="86"/>
      <c r="RA32" s="86"/>
      <c r="RB32" s="86"/>
      <c r="RC32" s="86"/>
      <c r="RD32" s="86"/>
      <c r="RE32" s="86"/>
      <c r="RF32" s="86"/>
      <c r="RG32" s="86"/>
      <c r="RH32" s="86"/>
      <c r="RI32" s="86"/>
      <c r="RJ32" s="86"/>
      <c r="RK32" s="86"/>
      <c r="RL32" s="86"/>
      <c r="RM32" s="86"/>
      <c r="RN32" s="86"/>
      <c r="RO32" s="86"/>
      <c r="RP32" s="86"/>
      <c r="RQ32" s="86"/>
      <c r="RR32" s="86"/>
      <c r="RS32" s="86"/>
      <c r="RT32" s="86"/>
      <c r="RU32" s="86"/>
      <c r="RV32" s="86"/>
      <c r="RW32" s="86"/>
      <c r="RX32" s="86"/>
      <c r="RY32" s="86"/>
      <c r="RZ32" s="86"/>
      <c r="SA32" s="86"/>
      <c r="SB32" s="86"/>
      <c r="SC32" s="86"/>
      <c r="SD32" s="86"/>
      <c r="SE32" s="86"/>
      <c r="SF32" s="86"/>
      <c r="SG32" s="86"/>
      <c r="SH32" s="86"/>
      <c r="SI32" s="86"/>
      <c r="SJ32" s="86"/>
      <c r="SK32" s="86"/>
      <c r="SL32" s="86"/>
      <c r="SM32" s="86"/>
      <c r="SN32" s="86"/>
      <c r="SO32" s="86"/>
      <c r="SP32" s="86"/>
      <c r="SQ32" s="86"/>
      <c r="SR32" s="86"/>
      <c r="SS32" s="86"/>
      <c r="ST32" s="86"/>
      <c r="SU32" s="86"/>
      <c r="SV32" s="86"/>
      <c r="SW32" s="86"/>
      <c r="SX32" s="86"/>
      <c r="SY32" s="86"/>
      <c r="SZ32" s="86"/>
      <c r="TA32" s="86"/>
      <c r="TB32" s="86"/>
      <c r="TC32" s="86"/>
      <c r="TD32" s="86"/>
      <c r="TE32" s="86"/>
      <c r="TF32" s="86"/>
      <c r="TG32" s="86"/>
      <c r="TH32" s="86"/>
      <c r="TI32" s="86"/>
      <c r="TJ32" s="86"/>
      <c r="TK32" s="86"/>
      <c r="TL32" s="86"/>
      <c r="TM32" s="86"/>
      <c r="TN32" s="86"/>
      <c r="TO32" s="86"/>
      <c r="TP32" s="86"/>
      <c r="TQ32" s="86"/>
      <c r="TR32" s="86"/>
      <c r="TS32" s="86"/>
      <c r="TT32" s="86"/>
      <c r="TU32" s="86"/>
      <c r="TV32" s="86"/>
      <c r="TW32" s="86"/>
      <c r="TX32" s="86"/>
      <c r="TY32" s="86"/>
      <c r="TZ32" s="86"/>
      <c r="UA32" s="86"/>
      <c r="UB32" s="86"/>
      <c r="UC32" s="86"/>
      <c r="UD32" s="86"/>
      <c r="UE32" s="86"/>
      <c r="UF32" s="86"/>
      <c r="UG32" s="86"/>
      <c r="UH32" s="86"/>
      <c r="UI32" s="86"/>
      <c r="UJ32" s="86"/>
      <c r="UK32" s="86"/>
      <c r="UL32" s="86"/>
      <c r="UM32" s="86"/>
      <c r="UN32" s="86"/>
      <c r="UO32" s="86"/>
      <c r="UP32" s="86"/>
      <c r="UQ32" s="86"/>
      <c r="UR32" s="86"/>
      <c r="US32" s="86"/>
      <c r="UT32" s="86"/>
      <c r="UU32" s="86"/>
      <c r="UV32" s="86"/>
      <c r="UW32" s="86"/>
      <c r="UX32" s="86"/>
      <c r="UY32" s="86"/>
      <c r="UZ32" s="86"/>
      <c r="VA32" s="86"/>
      <c r="VB32" s="86"/>
      <c r="VC32" s="86"/>
      <c r="VD32" s="86"/>
      <c r="VE32" s="86"/>
      <c r="VF32" s="86"/>
      <c r="VG32" s="86"/>
      <c r="VH32" s="86"/>
      <c r="VI32" s="86"/>
      <c r="VJ32" s="86"/>
      <c r="VK32" s="86"/>
      <c r="VL32" s="86"/>
      <c r="VM32" s="86"/>
      <c r="VN32" s="86"/>
      <c r="VO32" s="86"/>
      <c r="VP32" s="86"/>
      <c r="VQ32" s="86"/>
      <c r="VR32" s="86"/>
      <c r="VS32" s="86"/>
      <c r="VT32" s="86"/>
      <c r="VU32" s="86"/>
      <c r="VV32" s="86"/>
      <c r="VW32" s="86"/>
      <c r="VX32" s="86"/>
      <c r="VY32" s="86"/>
      <c r="VZ32" s="86"/>
      <c r="WA32" s="86"/>
      <c r="WB32" s="86"/>
      <c r="WC32" s="86"/>
      <c r="WD32" s="86"/>
      <c r="WE32" s="86"/>
      <c r="WF32" s="86"/>
      <c r="WG32" s="86"/>
      <c r="WH32" s="86"/>
      <c r="WI32" s="86"/>
      <c r="WJ32" s="86"/>
      <c r="WK32" s="86"/>
      <c r="WL32" s="86"/>
      <c r="WM32" s="86"/>
      <c r="WN32" s="86"/>
      <c r="WO32" s="86"/>
      <c r="WP32" s="86"/>
      <c r="WQ32" s="86"/>
      <c r="WR32" s="86"/>
      <c r="WS32" s="86"/>
      <c r="WT32" s="86"/>
      <c r="WU32" s="86"/>
      <c r="WV32" s="86"/>
      <c r="WW32" s="86"/>
      <c r="WX32" s="86"/>
      <c r="WY32" s="86"/>
      <c r="WZ32" s="86"/>
      <c r="XA32" s="86"/>
      <c r="XB32" s="86"/>
      <c r="XC32" s="86"/>
      <c r="XD32" s="86"/>
      <c r="XE32" s="86"/>
      <c r="XF32" s="86"/>
      <c r="XG32" s="86"/>
      <c r="XH32" s="86"/>
      <c r="XI32" s="86"/>
      <c r="XJ32" s="86"/>
      <c r="XK32" s="86"/>
      <c r="XL32" s="86"/>
      <c r="XM32" s="86"/>
      <c r="XN32" s="86"/>
      <c r="XO32" s="86"/>
      <c r="XP32" s="86"/>
      <c r="XQ32" s="86"/>
      <c r="XR32" s="86"/>
      <c r="XS32" s="86"/>
      <c r="XT32" s="86"/>
      <c r="XU32" s="86"/>
      <c r="XV32" s="86"/>
      <c r="XW32" s="86"/>
      <c r="XX32" s="86"/>
      <c r="XY32" s="86"/>
      <c r="XZ32" s="86"/>
      <c r="YA32" s="86"/>
      <c r="YB32" s="86"/>
      <c r="YC32" s="86"/>
      <c r="YD32" s="86"/>
      <c r="YE32" s="86"/>
      <c r="YF32" s="86"/>
      <c r="YG32" s="86"/>
      <c r="YH32" s="86"/>
      <c r="YI32" s="86"/>
      <c r="YJ32" s="86"/>
      <c r="YK32" s="86"/>
      <c r="YL32" s="86"/>
      <c r="YM32" s="86"/>
      <c r="YN32" s="86"/>
      <c r="YO32" s="86"/>
      <c r="YP32" s="86"/>
      <c r="YQ32" s="86"/>
      <c r="YR32" s="86"/>
      <c r="YS32" s="86"/>
      <c r="YT32" s="86"/>
      <c r="YU32" s="86"/>
      <c r="YV32" s="86"/>
      <c r="YW32" s="86"/>
      <c r="YX32" s="86"/>
      <c r="YY32" s="86"/>
      <c r="YZ32" s="86"/>
      <c r="ZA32" s="86"/>
      <c r="ZB32" s="86"/>
      <c r="ZC32" s="86"/>
      <c r="ZD32" s="86"/>
      <c r="ZE32" s="86"/>
      <c r="ZF32" s="86"/>
      <c r="ZG32" s="86"/>
      <c r="ZH32" s="86"/>
      <c r="ZI32" s="86"/>
      <c r="ZJ32" s="86"/>
      <c r="ZK32" s="86"/>
      <c r="ZL32" s="86"/>
      <c r="ZM32" s="86"/>
      <c r="ZN32" s="86"/>
      <c r="ZO32" s="86"/>
      <c r="ZP32" s="86"/>
      <c r="ZQ32" s="86"/>
      <c r="ZR32" s="86"/>
      <c r="ZS32" s="86"/>
      <c r="ZT32" s="86"/>
      <c r="ZU32" s="86"/>
      <c r="ZV32" s="86"/>
      <c r="ZW32" s="86"/>
      <c r="ZX32" s="86"/>
      <c r="ZY32" s="86"/>
      <c r="ZZ32" s="86"/>
      <c r="AAA32" s="86"/>
      <c r="AAB32" s="86"/>
      <c r="AAC32" s="86"/>
      <c r="AAD32" s="86"/>
      <c r="AAE32" s="86"/>
      <c r="AAF32" s="86"/>
      <c r="AAG32" s="86"/>
      <c r="AAH32" s="86"/>
      <c r="AAI32" s="86"/>
      <c r="AAJ32" s="86"/>
      <c r="AAK32" s="86"/>
      <c r="AAL32" s="86"/>
      <c r="AAM32" s="86"/>
      <c r="AAN32" s="86"/>
      <c r="AAO32" s="86"/>
      <c r="AAP32" s="86"/>
      <c r="AAQ32" s="86"/>
      <c r="AAR32" s="86"/>
      <c r="AAS32" s="86"/>
      <c r="AAT32" s="86"/>
      <c r="AAU32" s="86"/>
      <c r="AAV32" s="86"/>
      <c r="AAW32" s="86"/>
      <c r="AAX32" s="86"/>
      <c r="AAY32" s="86"/>
      <c r="AAZ32" s="86"/>
      <c r="ABA32" s="86"/>
      <c r="ABB32" s="86"/>
      <c r="ABC32" s="86"/>
      <c r="ABD32" s="86"/>
      <c r="ABE32" s="86"/>
      <c r="ABF32" s="86"/>
      <c r="ABG32" s="86"/>
      <c r="ABH32" s="86"/>
      <c r="ABI32" s="86"/>
      <c r="ABJ32" s="86"/>
      <c r="ABK32" s="86"/>
      <c r="ABL32" s="86"/>
      <c r="ABM32" s="86"/>
      <c r="ABN32" s="86"/>
      <c r="ABO32" s="86"/>
      <c r="ABP32" s="86"/>
      <c r="ABQ32" s="86"/>
      <c r="ABR32" s="86"/>
      <c r="ABS32" s="86"/>
      <c r="ABT32" s="86"/>
      <c r="ABU32" s="86"/>
      <c r="ABV32" s="86"/>
      <c r="ABW32" s="86"/>
      <c r="ABX32" s="86"/>
      <c r="ABY32" s="86"/>
      <c r="ABZ32" s="86"/>
      <c r="ACA32" s="86"/>
      <c r="ACB32" s="86"/>
      <c r="ACC32" s="86"/>
      <c r="ACD32" s="86"/>
      <c r="ACE32" s="86"/>
      <c r="ACF32" s="86"/>
      <c r="ACG32" s="86"/>
      <c r="ACH32" s="86"/>
      <c r="ACI32" s="86"/>
      <c r="ACJ32" s="86"/>
      <c r="ACK32" s="86"/>
      <c r="ACL32" s="86"/>
      <c r="ACM32" s="86"/>
      <c r="ACN32" s="86"/>
      <c r="ACO32" s="86"/>
      <c r="ACP32" s="86"/>
      <c r="ACQ32" s="86"/>
      <c r="ACR32" s="86"/>
      <c r="ACS32" s="86"/>
      <c r="ACT32" s="86"/>
      <c r="ACU32" s="86"/>
      <c r="ACV32" s="86"/>
      <c r="ACW32" s="86"/>
      <c r="ACX32" s="86"/>
      <c r="ACY32" s="86"/>
      <c r="ACZ32" s="86"/>
      <c r="ADA32" s="86"/>
      <c r="ADB32" s="86"/>
      <c r="ADC32" s="86"/>
      <c r="ADD32" s="86"/>
      <c r="ADE32" s="86"/>
      <c r="ADF32" s="86"/>
      <c r="ADG32" s="86"/>
      <c r="ADH32" s="86"/>
      <c r="ADI32" s="86"/>
      <c r="ADJ32" s="86"/>
      <c r="ADK32" s="86"/>
      <c r="ADL32" s="86"/>
      <c r="ADM32" s="86"/>
      <c r="ADN32" s="86"/>
      <c r="ADO32" s="86"/>
      <c r="ADP32" s="86"/>
      <c r="ADQ32" s="86"/>
      <c r="ADR32" s="86"/>
      <c r="ADS32" s="86"/>
      <c r="ADT32" s="86"/>
      <c r="ADU32" s="86"/>
      <c r="ADV32" s="86"/>
      <c r="ADW32" s="86"/>
      <c r="ADX32" s="86"/>
      <c r="ADY32" s="86"/>
      <c r="ADZ32" s="86"/>
      <c r="AEA32" s="86"/>
      <c r="AEB32" s="86"/>
      <c r="AEC32" s="86"/>
      <c r="AED32" s="86"/>
      <c r="AEE32" s="86"/>
      <c r="AEF32" s="86"/>
      <c r="AEG32" s="86"/>
      <c r="AEH32" s="86"/>
      <c r="AEI32" s="86"/>
      <c r="AEJ32" s="86"/>
      <c r="AEK32" s="86"/>
      <c r="AEL32" s="86"/>
      <c r="AEM32" s="86"/>
      <c r="AEN32" s="86"/>
      <c r="AEO32" s="86"/>
      <c r="AEP32" s="86"/>
      <c r="AEQ32" s="86"/>
      <c r="AER32" s="86"/>
      <c r="AES32" s="86"/>
      <c r="AET32" s="86"/>
      <c r="AEU32" s="86"/>
      <c r="AEV32" s="86"/>
      <c r="AEW32" s="86"/>
      <c r="AEX32" s="86"/>
      <c r="AEY32" s="86"/>
      <c r="AEZ32" s="86"/>
      <c r="AFA32" s="86"/>
      <c r="AFB32" s="86"/>
      <c r="AFC32" s="86"/>
      <c r="AFD32" s="86"/>
      <c r="AFE32" s="86"/>
      <c r="AFF32" s="86"/>
      <c r="AFG32" s="86"/>
      <c r="AFH32" s="86"/>
      <c r="AFI32" s="86"/>
      <c r="AFJ32" s="86"/>
      <c r="AFK32" s="86"/>
      <c r="AFL32" s="86"/>
      <c r="AFM32" s="86"/>
      <c r="AFN32" s="86"/>
      <c r="AFO32" s="86"/>
      <c r="AFP32" s="86"/>
      <c r="AFQ32" s="86"/>
      <c r="AFR32" s="86"/>
      <c r="AFS32" s="86"/>
      <c r="AFT32" s="86"/>
      <c r="AFU32" s="86"/>
      <c r="AFV32" s="86"/>
      <c r="AFW32" s="86"/>
      <c r="AFX32" s="86"/>
      <c r="AFY32" s="86"/>
      <c r="AFZ32" s="86"/>
      <c r="AGA32" s="86"/>
      <c r="AGB32" s="86"/>
      <c r="AGC32" s="86"/>
      <c r="AGD32" s="86"/>
      <c r="AGE32" s="86"/>
      <c r="AGF32" s="86"/>
      <c r="AGG32" s="86"/>
      <c r="AGH32" s="86"/>
      <c r="AGI32" s="86"/>
      <c r="AGJ32" s="86"/>
      <c r="AGK32" s="86"/>
      <c r="AGL32" s="86"/>
      <c r="AGM32" s="86"/>
      <c r="AGN32" s="86"/>
      <c r="AGO32" s="86"/>
      <c r="AGP32" s="86"/>
      <c r="AGQ32" s="86"/>
      <c r="AGR32" s="86"/>
      <c r="AGS32" s="86"/>
      <c r="AGT32" s="86"/>
      <c r="AGU32" s="86"/>
      <c r="AGV32" s="86"/>
      <c r="AGW32" s="86"/>
      <c r="AGX32" s="86"/>
      <c r="AGY32" s="86"/>
      <c r="AGZ32" s="86"/>
      <c r="AHA32" s="86"/>
      <c r="AHB32" s="86"/>
      <c r="AHC32" s="86"/>
      <c r="AHD32" s="86"/>
      <c r="AHE32" s="86"/>
      <c r="AHF32" s="86"/>
      <c r="AHG32" s="86"/>
      <c r="AHH32" s="86"/>
      <c r="AHI32" s="86"/>
      <c r="AHJ32" s="86"/>
      <c r="AHK32" s="86"/>
      <c r="AHL32" s="86"/>
      <c r="AHM32" s="86"/>
      <c r="AHN32" s="86"/>
      <c r="AHO32" s="86"/>
      <c r="AHP32" s="86"/>
      <c r="AHQ32" s="86"/>
      <c r="AHR32" s="86"/>
      <c r="AHS32" s="86"/>
      <c r="AHT32" s="86"/>
      <c r="AHU32" s="86"/>
      <c r="AHV32" s="86"/>
      <c r="AHW32" s="86"/>
      <c r="AHX32" s="86"/>
      <c r="AHY32" s="86"/>
      <c r="AHZ32" s="86"/>
      <c r="AIA32" s="86"/>
      <c r="AIB32" s="86"/>
      <c r="AIC32" s="86"/>
      <c r="AID32" s="86"/>
      <c r="AIE32" s="86"/>
      <c r="AIF32" s="86"/>
      <c r="AIG32" s="86"/>
      <c r="AIH32" s="86"/>
      <c r="AII32" s="86"/>
      <c r="AIJ32" s="86"/>
      <c r="AIK32" s="86"/>
      <c r="AIL32" s="86"/>
      <c r="AIM32" s="86"/>
      <c r="AIN32" s="86"/>
      <c r="AIO32" s="86"/>
      <c r="AIP32" s="86"/>
      <c r="AIQ32" s="86"/>
      <c r="AIR32" s="86"/>
      <c r="AIS32" s="86"/>
      <c r="AIT32" s="86"/>
      <c r="AIU32" s="86"/>
      <c r="AIV32" s="86"/>
      <c r="AIW32" s="86"/>
      <c r="AIX32" s="86"/>
      <c r="AIY32" s="86"/>
      <c r="AIZ32" s="86"/>
      <c r="AJA32" s="86"/>
      <c r="AJB32" s="86"/>
      <c r="AJC32" s="86"/>
      <c r="AJD32" s="86"/>
      <c r="AJE32" s="86"/>
      <c r="AJF32" s="86"/>
      <c r="AJG32" s="86"/>
      <c r="AJH32" s="86"/>
      <c r="AJI32" s="86"/>
      <c r="AJJ32" s="86"/>
      <c r="AJK32" s="86"/>
      <c r="AJL32" s="86"/>
      <c r="AJM32" s="86"/>
      <c r="AJN32" s="86"/>
      <c r="AJO32" s="86"/>
      <c r="AJP32" s="86"/>
      <c r="AJQ32" s="86"/>
      <c r="AJR32" s="86"/>
      <c r="AJS32" s="86"/>
      <c r="AJT32" s="86"/>
      <c r="AJU32" s="86"/>
      <c r="AJV32" s="86"/>
      <c r="AJW32" s="86"/>
      <c r="AJX32" s="86"/>
      <c r="AJY32" s="86"/>
      <c r="AJZ32" s="86"/>
      <c r="AKA32" s="86"/>
      <c r="AKB32" s="86"/>
      <c r="AKC32" s="86"/>
      <c r="AKD32" s="86"/>
      <c r="AKE32" s="86"/>
      <c r="AKF32" s="86"/>
      <c r="AKG32" s="86"/>
      <c r="AKH32" s="86"/>
      <c r="AKI32" s="86"/>
      <c r="AKJ32" s="86"/>
      <c r="AKK32" s="86"/>
      <c r="AKL32" s="86"/>
      <c r="AKM32" s="86"/>
      <c r="AKN32" s="86"/>
      <c r="AKO32" s="86"/>
      <c r="AKP32" s="86"/>
      <c r="AKQ32" s="86"/>
      <c r="AKR32" s="86"/>
      <c r="AKS32" s="86"/>
      <c r="AKT32" s="86"/>
      <c r="AKU32" s="86"/>
      <c r="AKV32" s="86"/>
      <c r="AKW32" s="86"/>
      <c r="AKX32" s="86"/>
      <c r="AKY32" s="86"/>
      <c r="AKZ32" s="86"/>
      <c r="ALA32" s="86"/>
      <c r="ALB32" s="86"/>
      <c r="ALC32" s="86"/>
      <c r="ALD32" s="86"/>
      <c r="ALE32" s="86"/>
      <c r="ALF32" s="86"/>
      <c r="ALG32" s="86"/>
      <c r="ALH32" s="86"/>
      <c r="ALI32" s="86"/>
      <c r="ALJ32" s="86"/>
      <c r="ALK32" s="86"/>
      <c r="ALL32" s="86"/>
      <c r="ALM32" s="86"/>
      <c r="ALN32" s="86"/>
      <c r="ALO32" s="86"/>
      <c r="ALP32" s="86"/>
      <c r="ALQ32" s="86"/>
      <c r="ALR32" s="86"/>
      <c r="ALS32" s="86"/>
      <c r="ALT32" s="86"/>
      <c r="ALU32" s="86"/>
      <c r="ALV32" s="86"/>
      <c r="ALW32" s="86"/>
      <c r="ALX32" s="86"/>
      <c r="ALY32" s="86"/>
      <c r="ALZ32" s="86"/>
      <c r="AMA32" s="86"/>
      <c r="AMB32" s="86"/>
      <c r="AMC32" s="86"/>
      <c r="AMD32" s="86"/>
      <c r="AME32" s="86"/>
      <c r="AMF32" s="86"/>
      <c r="AMG32" s="86"/>
      <c r="AMH32" s="86"/>
      <c r="AMI32" s="86"/>
      <c r="AMJ32" s="86"/>
      <c r="AMK32" s="86"/>
    </row>
    <row r="33" spans="2:29" ht="35" hidden="1" customHeight="1" x14ac:dyDescent="0.2">
      <c r="B33" s="63"/>
      <c r="C33" s="65"/>
      <c r="D33" s="27">
        <v>0</v>
      </c>
      <c r="E33" s="27">
        <v>0</v>
      </c>
      <c r="F33" s="27">
        <v>0</v>
      </c>
      <c r="G33" s="27">
        <v>0</v>
      </c>
      <c r="H33" s="16"/>
      <c r="I33" s="17" t="s">
        <v>3</v>
      </c>
      <c r="J33" s="18">
        <v>8</v>
      </c>
      <c r="K33" s="18">
        <f t="shared" si="3"/>
        <v>0</v>
      </c>
      <c r="L33" s="66"/>
      <c r="M33" s="66"/>
      <c r="N33" s="66"/>
      <c r="O33" s="40"/>
      <c r="P33" s="29"/>
      <c r="Q33" s="66"/>
      <c r="R33" s="66"/>
      <c r="S33" s="40"/>
      <c r="T33" s="66"/>
      <c r="U33" s="66"/>
      <c r="V33" s="66"/>
      <c r="W33" s="40"/>
      <c r="X33" s="66"/>
      <c r="Y33" s="66"/>
      <c r="Z33" s="66"/>
      <c r="AA33" s="40"/>
      <c r="AB33" s="64"/>
      <c r="AC33" s="35"/>
    </row>
    <row r="34" spans="2:29" ht="35" hidden="1" customHeight="1" x14ac:dyDescent="0.2">
      <c r="B34" s="63"/>
      <c r="C34" s="65"/>
      <c r="D34" s="27">
        <v>0</v>
      </c>
      <c r="E34" s="27">
        <v>0</v>
      </c>
      <c r="F34" s="27">
        <v>0</v>
      </c>
      <c r="G34" s="27">
        <v>0</v>
      </c>
      <c r="H34" s="16">
        <f>VLOOKUP(I34,Feuil2!A1:B3,2,0)</f>
        <v>100</v>
      </c>
      <c r="I34" s="17" t="s">
        <v>3</v>
      </c>
      <c r="J34" s="18">
        <v>50</v>
      </c>
      <c r="K34" s="18">
        <f t="shared" si="3"/>
        <v>0</v>
      </c>
      <c r="L34" s="66"/>
      <c r="M34" s="66"/>
      <c r="N34" s="66"/>
      <c r="O34" s="40"/>
      <c r="P34" s="29"/>
      <c r="Q34" s="29"/>
      <c r="R34" s="66"/>
      <c r="S34" s="40"/>
      <c r="T34" s="66"/>
      <c r="U34" s="66"/>
      <c r="V34" s="66"/>
      <c r="W34" s="40"/>
      <c r="X34" s="66"/>
      <c r="Y34" s="66"/>
      <c r="Z34" s="66"/>
      <c r="AA34" s="40"/>
      <c r="AB34" s="64">
        <f>J34-K34</f>
        <v>50</v>
      </c>
      <c r="AC34" s="35"/>
    </row>
    <row r="35" spans="2:29" ht="35" hidden="1" customHeight="1" x14ac:dyDescent="0.2">
      <c r="B35" s="63"/>
      <c r="C35" s="65"/>
      <c r="D35" s="27">
        <v>0</v>
      </c>
      <c r="E35" s="27">
        <v>0</v>
      </c>
      <c r="F35" s="27">
        <v>0</v>
      </c>
      <c r="G35" s="27">
        <v>0</v>
      </c>
      <c r="H35" s="16">
        <f>VLOOKUP(I35,Feuil2!A1:B3,2,0)</f>
        <v>100</v>
      </c>
      <c r="I35" s="17" t="s">
        <v>3</v>
      </c>
      <c r="J35" s="18">
        <v>20</v>
      </c>
      <c r="K35" s="18">
        <f t="shared" si="3"/>
        <v>0</v>
      </c>
      <c r="L35" s="66"/>
      <c r="M35" s="66"/>
      <c r="N35" s="66"/>
      <c r="O35" s="40"/>
      <c r="P35" s="66"/>
      <c r="Q35" s="66"/>
      <c r="R35" s="29"/>
      <c r="S35" s="40"/>
      <c r="T35" s="66"/>
      <c r="U35" s="66"/>
      <c r="V35" s="66"/>
      <c r="W35" s="40"/>
      <c r="X35" s="66"/>
      <c r="Y35" s="66"/>
      <c r="Z35" s="66"/>
      <c r="AA35" s="40"/>
      <c r="AB35" s="64">
        <f>J35-K35</f>
        <v>20</v>
      </c>
      <c r="AC35" s="35"/>
    </row>
    <row r="36" spans="2:29" ht="35" hidden="1" customHeight="1" x14ac:dyDescent="0.2">
      <c r="B36" s="63"/>
      <c r="C36" s="65"/>
      <c r="D36" s="27">
        <v>0</v>
      </c>
      <c r="E36" s="27">
        <v>0</v>
      </c>
      <c r="F36" s="27">
        <v>0</v>
      </c>
      <c r="G36" s="27">
        <v>0</v>
      </c>
      <c r="H36" s="16">
        <f>VLOOKUP(I36,Feuil2!A1:B3,2,0)</f>
        <v>100</v>
      </c>
      <c r="I36" s="17" t="s">
        <v>3</v>
      </c>
      <c r="J36" s="18">
        <v>5</v>
      </c>
      <c r="K36" s="18">
        <f t="shared" si="3"/>
        <v>0</v>
      </c>
      <c r="L36" s="66"/>
      <c r="M36" s="66"/>
      <c r="N36" s="66"/>
      <c r="O36" s="40"/>
      <c r="P36" s="66"/>
      <c r="Q36" s="66"/>
      <c r="R36" s="29"/>
      <c r="S36" s="40"/>
      <c r="T36" s="66"/>
      <c r="U36" s="66"/>
      <c r="V36" s="66"/>
      <c r="W36" s="40"/>
      <c r="X36" s="66"/>
      <c r="Y36" s="66"/>
      <c r="Z36" s="66"/>
      <c r="AA36" s="40"/>
      <c r="AB36" s="64">
        <f>J36-K36</f>
        <v>5</v>
      </c>
      <c r="AC36" s="35"/>
    </row>
    <row r="37" spans="2:29" ht="35" hidden="1" customHeight="1" x14ac:dyDescent="0.2">
      <c r="B37" s="63"/>
      <c r="C37" s="65"/>
      <c r="D37" s="27">
        <v>0</v>
      </c>
      <c r="E37" s="27">
        <v>0</v>
      </c>
      <c r="F37" s="27">
        <v>0</v>
      </c>
      <c r="G37" s="27">
        <v>0</v>
      </c>
      <c r="H37" s="16"/>
      <c r="I37" s="17" t="s">
        <v>3</v>
      </c>
      <c r="J37" s="18">
        <v>1.5</v>
      </c>
      <c r="K37" s="18">
        <f t="shared" si="3"/>
        <v>0</v>
      </c>
      <c r="L37" s="66"/>
      <c r="M37" s="66"/>
      <c r="N37" s="66"/>
      <c r="O37" s="40"/>
      <c r="P37" s="66"/>
      <c r="Q37" s="66"/>
      <c r="R37" s="66"/>
      <c r="S37" s="40"/>
      <c r="T37" s="66"/>
      <c r="U37" s="66"/>
      <c r="V37" s="66"/>
      <c r="W37" s="40"/>
      <c r="X37" s="66"/>
      <c r="Y37" s="66"/>
      <c r="Z37" s="66"/>
      <c r="AA37" s="40"/>
      <c r="AB37" s="64"/>
      <c r="AC37" s="35"/>
    </row>
    <row r="38" spans="2:29" ht="35" hidden="1" customHeight="1" x14ac:dyDescent="0.2">
      <c r="B38" s="63"/>
      <c r="C38" s="65"/>
      <c r="D38" s="27">
        <v>0</v>
      </c>
      <c r="E38" s="27">
        <v>0</v>
      </c>
      <c r="F38" s="27">
        <v>0</v>
      </c>
      <c r="G38" s="27">
        <v>0</v>
      </c>
      <c r="H38" s="16">
        <f>VLOOKUP(I38,Feuil2!A1:B3,2,0)</f>
        <v>75</v>
      </c>
      <c r="I38" s="17" t="s">
        <v>6</v>
      </c>
      <c r="J38" s="18">
        <v>30</v>
      </c>
      <c r="K38" s="18">
        <f t="shared" si="3"/>
        <v>0</v>
      </c>
      <c r="L38" s="66"/>
      <c r="M38" s="66"/>
      <c r="N38" s="66"/>
      <c r="O38" s="40"/>
      <c r="P38" s="66"/>
      <c r="Q38" s="66"/>
      <c r="R38" s="66"/>
      <c r="S38" s="30"/>
      <c r="T38" s="66"/>
      <c r="U38" s="66"/>
      <c r="V38" s="66"/>
      <c r="W38" s="40"/>
      <c r="X38" s="66"/>
      <c r="Y38" s="66"/>
      <c r="Z38" s="66"/>
      <c r="AA38" s="40"/>
      <c r="AB38" s="64">
        <f>J38-K38</f>
        <v>30</v>
      </c>
      <c r="AC38" s="35"/>
    </row>
    <row r="39" spans="2:29" ht="35" hidden="1" customHeight="1" x14ac:dyDescent="0.2">
      <c r="B39" s="63"/>
      <c r="C39" s="65"/>
      <c r="D39" s="27">
        <v>0</v>
      </c>
      <c r="E39" s="27">
        <v>0</v>
      </c>
      <c r="F39" s="27">
        <v>0</v>
      </c>
      <c r="G39" s="27">
        <v>0</v>
      </c>
      <c r="H39" s="16">
        <f>VLOOKUP(I39,Feuil2!A1:B3,2,0)</f>
        <v>75</v>
      </c>
      <c r="I39" s="17" t="s">
        <v>6</v>
      </c>
      <c r="J39" s="18">
        <v>10</v>
      </c>
      <c r="K39" s="18">
        <f t="shared" si="3"/>
        <v>0</v>
      </c>
      <c r="L39" s="66"/>
      <c r="M39" s="66"/>
      <c r="N39" s="66"/>
      <c r="O39" s="40"/>
      <c r="P39" s="66"/>
      <c r="Q39" s="66"/>
      <c r="R39" s="66"/>
      <c r="S39" s="40"/>
      <c r="T39" s="29"/>
      <c r="U39" s="66"/>
      <c r="V39" s="66"/>
      <c r="W39" s="40"/>
      <c r="X39" s="66"/>
      <c r="Y39" s="66"/>
      <c r="Z39" s="66"/>
      <c r="AA39" s="40"/>
      <c r="AB39" s="64">
        <f>J39-K39</f>
        <v>10</v>
      </c>
      <c r="AC39" s="35"/>
    </row>
    <row r="40" spans="2:29" ht="35" hidden="1" customHeight="1" x14ac:dyDescent="0.2">
      <c r="B40" s="63"/>
      <c r="C40" s="65"/>
      <c r="D40" s="27">
        <v>0</v>
      </c>
      <c r="E40" s="27">
        <v>0</v>
      </c>
      <c r="F40" s="27">
        <v>0</v>
      </c>
      <c r="G40" s="27">
        <v>0</v>
      </c>
      <c r="H40" s="16"/>
      <c r="I40" s="17" t="s">
        <v>6</v>
      </c>
      <c r="J40" s="18">
        <v>50</v>
      </c>
      <c r="K40" s="18">
        <f t="shared" si="3"/>
        <v>0</v>
      </c>
      <c r="L40" s="66"/>
      <c r="M40" s="66"/>
      <c r="N40" s="66"/>
      <c r="O40" s="40"/>
      <c r="P40" s="66"/>
      <c r="Q40" s="66"/>
      <c r="R40" s="66"/>
      <c r="S40" s="40"/>
      <c r="T40" s="29"/>
      <c r="U40" s="29"/>
      <c r="V40" s="66"/>
      <c r="W40" s="40"/>
      <c r="X40" s="66"/>
      <c r="Y40" s="66"/>
      <c r="Z40" s="66"/>
      <c r="AA40" s="40"/>
      <c r="AB40" s="67"/>
      <c r="AC40" s="68"/>
    </row>
    <row r="41" spans="2:29" ht="35" hidden="1" customHeight="1" x14ac:dyDescent="0.2">
      <c r="B41" s="63"/>
      <c r="C41" s="65"/>
      <c r="D41" s="27">
        <v>0</v>
      </c>
      <c r="E41" s="27">
        <v>0</v>
      </c>
      <c r="F41" s="27">
        <v>0</v>
      </c>
      <c r="G41" s="27">
        <v>0</v>
      </c>
      <c r="H41" s="16">
        <f>VLOOKUP(I41,Feuil2!A1:B3,2,0)</f>
        <v>75</v>
      </c>
      <c r="I41" s="17" t="s">
        <v>6</v>
      </c>
      <c r="J41" s="18">
        <v>20</v>
      </c>
      <c r="K41" s="18">
        <f t="shared" si="3"/>
        <v>0</v>
      </c>
      <c r="L41" s="66"/>
      <c r="M41" s="66"/>
      <c r="N41" s="66"/>
      <c r="O41" s="40"/>
      <c r="P41" s="66"/>
      <c r="Q41" s="66"/>
      <c r="R41" s="66"/>
      <c r="S41" s="40"/>
      <c r="T41" s="66"/>
      <c r="U41" s="66"/>
      <c r="V41" s="29"/>
      <c r="W41" s="40"/>
      <c r="X41" s="66"/>
      <c r="Y41" s="66"/>
      <c r="Z41" s="66"/>
      <c r="AA41" s="40"/>
      <c r="AB41" s="67">
        <f t="shared" ref="AB41:AB49" si="5">J41-K41</f>
        <v>20</v>
      </c>
      <c r="AC41" s="68"/>
    </row>
    <row r="42" spans="2:29" ht="35" hidden="1" customHeight="1" x14ac:dyDescent="0.2">
      <c r="B42" s="63"/>
      <c r="C42" s="65"/>
      <c r="D42" s="27">
        <v>0</v>
      </c>
      <c r="E42" s="27">
        <v>0</v>
      </c>
      <c r="F42" s="27">
        <v>0</v>
      </c>
      <c r="G42" s="27">
        <v>0</v>
      </c>
      <c r="H42" s="16"/>
      <c r="I42" s="17" t="s">
        <v>6</v>
      </c>
      <c r="J42" s="18">
        <v>10</v>
      </c>
      <c r="K42" s="18">
        <f t="shared" si="3"/>
        <v>0</v>
      </c>
      <c r="L42" s="66"/>
      <c r="M42" s="66"/>
      <c r="N42" s="66"/>
      <c r="O42" s="40"/>
      <c r="P42" s="66"/>
      <c r="Q42" s="66"/>
      <c r="R42" s="66"/>
      <c r="S42" s="40"/>
      <c r="T42" s="66"/>
      <c r="U42" s="66"/>
      <c r="V42" s="29"/>
      <c r="W42" s="40"/>
      <c r="X42" s="66"/>
      <c r="Y42" s="66"/>
      <c r="Z42" s="66"/>
      <c r="AA42" s="40"/>
      <c r="AB42" s="67">
        <f t="shared" si="5"/>
        <v>10</v>
      </c>
      <c r="AC42" s="68"/>
    </row>
    <row r="43" spans="2:29" ht="35" hidden="1" customHeight="1" x14ac:dyDescent="0.2">
      <c r="B43" s="63"/>
      <c r="C43" s="65"/>
      <c r="D43" s="27">
        <v>0</v>
      </c>
      <c r="E43" s="27">
        <v>0</v>
      </c>
      <c r="F43" s="27">
        <v>0</v>
      </c>
      <c r="G43" s="27">
        <v>0</v>
      </c>
      <c r="H43" s="16"/>
      <c r="I43" s="17" t="s">
        <v>6</v>
      </c>
      <c r="J43" s="18">
        <v>10</v>
      </c>
      <c r="K43" s="18">
        <f t="shared" si="3"/>
        <v>0</v>
      </c>
      <c r="L43" s="66"/>
      <c r="M43" s="66"/>
      <c r="N43" s="66"/>
      <c r="O43" s="40"/>
      <c r="P43" s="66"/>
      <c r="Q43" s="66"/>
      <c r="R43" s="66"/>
      <c r="S43" s="40"/>
      <c r="T43" s="66"/>
      <c r="U43" s="66"/>
      <c r="V43" s="66"/>
      <c r="W43" s="30"/>
      <c r="X43" s="66"/>
      <c r="Y43" s="66"/>
      <c r="Z43" s="66"/>
      <c r="AA43" s="40"/>
      <c r="AB43" s="67">
        <f t="shared" si="5"/>
        <v>10</v>
      </c>
      <c r="AC43" s="68"/>
    </row>
    <row r="44" spans="2:29" ht="35" hidden="1" customHeight="1" x14ac:dyDescent="0.2">
      <c r="B44" s="63"/>
      <c r="C44" s="65"/>
      <c r="D44" s="27">
        <v>0</v>
      </c>
      <c r="E44" s="27">
        <v>0</v>
      </c>
      <c r="F44" s="27">
        <v>0</v>
      </c>
      <c r="G44" s="27">
        <v>0</v>
      </c>
      <c r="H44" s="16"/>
      <c r="I44" s="17" t="s">
        <v>6</v>
      </c>
      <c r="J44" s="18">
        <v>5</v>
      </c>
      <c r="K44" s="18">
        <f t="shared" si="3"/>
        <v>0</v>
      </c>
      <c r="L44" s="66"/>
      <c r="M44" s="66"/>
      <c r="N44" s="66"/>
      <c r="O44" s="40"/>
      <c r="P44" s="66"/>
      <c r="Q44" s="66"/>
      <c r="R44" s="66"/>
      <c r="S44" s="40"/>
      <c r="T44" s="66"/>
      <c r="U44" s="66"/>
      <c r="V44" s="66"/>
      <c r="W44" s="30"/>
      <c r="X44" s="66"/>
      <c r="Y44" s="66"/>
      <c r="Z44" s="66"/>
      <c r="AA44" s="40"/>
      <c r="AB44" s="67">
        <f t="shared" si="5"/>
        <v>5</v>
      </c>
      <c r="AC44" s="68"/>
    </row>
    <row r="45" spans="2:29" ht="35" hidden="1" customHeight="1" x14ac:dyDescent="0.2">
      <c r="B45" s="63"/>
      <c r="C45" s="65"/>
      <c r="D45" s="27">
        <v>0</v>
      </c>
      <c r="E45" s="27">
        <v>0</v>
      </c>
      <c r="F45" s="27">
        <v>0</v>
      </c>
      <c r="G45" s="27">
        <v>0</v>
      </c>
      <c r="H45" s="16"/>
      <c r="I45" s="17" t="s">
        <v>6</v>
      </c>
      <c r="J45" s="18">
        <v>5</v>
      </c>
      <c r="K45" s="18">
        <f t="shared" si="3"/>
        <v>0</v>
      </c>
      <c r="L45" s="66"/>
      <c r="M45" s="66"/>
      <c r="N45" s="66"/>
      <c r="O45" s="40"/>
      <c r="P45" s="66"/>
      <c r="Q45" s="66"/>
      <c r="R45" s="66"/>
      <c r="S45" s="40"/>
      <c r="T45" s="66"/>
      <c r="U45" s="66"/>
      <c r="V45" s="66"/>
      <c r="W45" s="30"/>
      <c r="X45" s="66"/>
      <c r="Y45" s="66"/>
      <c r="Z45" s="66"/>
      <c r="AA45" s="40"/>
      <c r="AB45" s="67">
        <f t="shared" si="5"/>
        <v>5</v>
      </c>
      <c r="AC45" s="68"/>
    </row>
    <row r="46" spans="2:29" ht="35" hidden="1" customHeight="1" x14ac:dyDescent="0.2">
      <c r="B46" s="63"/>
      <c r="C46" s="65"/>
      <c r="D46" s="27">
        <v>0</v>
      </c>
      <c r="E46" s="27">
        <v>0</v>
      </c>
      <c r="F46" s="27">
        <v>0</v>
      </c>
      <c r="G46" s="27">
        <v>0</v>
      </c>
      <c r="H46" s="16"/>
      <c r="I46" s="17" t="s">
        <v>6</v>
      </c>
      <c r="J46" s="18">
        <v>10</v>
      </c>
      <c r="K46" s="18">
        <f t="shared" si="3"/>
        <v>0</v>
      </c>
      <c r="L46" s="66"/>
      <c r="M46" s="66"/>
      <c r="N46" s="66"/>
      <c r="O46" s="40"/>
      <c r="P46" s="66"/>
      <c r="Q46" s="66"/>
      <c r="R46" s="66"/>
      <c r="S46" s="40"/>
      <c r="T46" s="66"/>
      <c r="U46" s="66"/>
      <c r="V46" s="66"/>
      <c r="W46" s="40"/>
      <c r="X46" s="29"/>
      <c r="Y46" s="66"/>
      <c r="Z46" s="66"/>
      <c r="AA46" s="40"/>
      <c r="AB46" s="67">
        <f t="shared" si="5"/>
        <v>10</v>
      </c>
      <c r="AC46" s="68"/>
    </row>
    <row r="47" spans="2:29" ht="35" hidden="1" customHeight="1" x14ac:dyDescent="0.2">
      <c r="B47" s="63"/>
      <c r="C47" s="65"/>
      <c r="D47" s="27">
        <v>0</v>
      </c>
      <c r="E47" s="27">
        <v>0</v>
      </c>
      <c r="F47" s="27">
        <v>0</v>
      </c>
      <c r="G47" s="27">
        <v>0</v>
      </c>
      <c r="H47" s="16"/>
      <c r="I47" s="17" t="s">
        <v>6</v>
      </c>
      <c r="J47" s="18">
        <v>20</v>
      </c>
      <c r="K47" s="18">
        <f t="shared" si="3"/>
        <v>0</v>
      </c>
      <c r="L47" s="66"/>
      <c r="M47" s="66"/>
      <c r="N47" s="66"/>
      <c r="O47" s="40"/>
      <c r="P47" s="66"/>
      <c r="Q47" s="66"/>
      <c r="R47" s="66"/>
      <c r="S47" s="40"/>
      <c r="T47" s="66"/>
      <c r="U47" s="66"/>
      <c r="V47" s="66"/>
      <c r="W47" s="40"/>
      <c r="X47" s="29"/>
      <c r="Y47" s="66"/>
      <c r="Z47" s="66"/>
      <c r="AA47" s="40"/>
      <c r="AB47" s="67">
        <f t="shared" si="5"/>
        <v>20</v>
      </c>
      <c r="AC47" s="68"/>
    </row>
    <row r="48" spans="2:29" ht="35" hidden="1" customHeight="1" x14ac:dyDescent="0.2">
      <c r="B48" s="63"/>
      <c r="C48" s="65"/>
      <c r="D48" s="27">
        <v>0</v>
      </c>
      <c r="E48" s="27">
        <v>0</v>
      </c>
      <c r="F48" s="27">
        <v>0</v>
      </c>
      <c r="G48" s="27">
        <v>0</v>
      </c>
      <c r="H48" s="16"/>
      <c r="I48" s="17" t="s">
        <v>6</v>
      </c>
      <c r="J48" s="18">
        <v>10</v>
      </c>
      <c r="K48" s="18">
        <f t="shared" si="3"/>
        <v>0</v>
      </c>
      <c r="L48" s="66"/>
      <c r="M48" s="66"/>
      <c r="N48" s="66"/>
      <c r="O48" s="40"/>
      <c r="P48" s="66"/>
      <c r="Q48" s="66"/>
      <c r="R48" s="66"/>
      <c r="S48" s="40"/>
      <c r="T48" s="66"/>
      <c r="U48" s="66"/>
      <c r="V48" s="66"/>
      <c r="W48" s="40"/>
      <c r="X48" s="66"/>
      <c r="Y48" s="29"/>
      <c r="Z48" s="66"/>
      <c r="AA48" s="40"/>
      <c r="AB48" s="67">
        <f t="shared" si="5"/>
        <v>10</v>
      </c>
      <c r="AC48" s="68"/>
    </row>
    <row r="49" spans="2:29" ht="35" hidden="1" customHeight="1" thickBot="1" x14ac:dyDescent="0.25">
      <c r="B49" s="63"/>
      <c r="C49" s="65"/>
      <c r="D49" s="27">
        <v>0</v>
      </c>
      <c r="E49" s="27">
        <v>0</v>
      </c>
      <c r="F49" s="27">
        <v>0</v>
      </c>
      <c r="G49" s="27">
        <v>0</v>
      </c>
      <c r="H49" s="16"/>
      <c r="I49" s="17" t="s">
        <v>6</v>
      </c>
      <c r="J49" s="18">
        <v>20</v>
      </c>
      <c r="K49" s="18">
        <f t="shared" si="3"/>
        <v>0</v>
      </c>
      <c r="L49" s="29"/>
      <c r="M49" s="29"/>
      <c r="N49" s="29"/>
      <c r="O49" s="30"/>
      <c r="P49" s="29"/>
      <c r="Q49" s="29"/>
      <c r="R49" s="29"/>
      <c r="S49" s="30"/>
      <c r="T49" s="29"/>
      <c r="U49" s="29"/>
      <c r="V49" s="29"/>
      <c r="W49" s="30"/>
      <c r="X49" s="29"/>
      <c r="Y49" s="29"/>
      <c r="Z49" s="29"/>
      <c r="AA49" s="30"/>
      <c r="AB49" s="69">
        <f t="shared" si="5"/>
        <v>20</v>
      </c>
      <c r="AC49" s="68"/>
    </row>
    <row r="50" spans="2:29" ht="16.5" customHeight="1" thickBot="1" x14ac:dyDescent="0.25">
      <c r="B50" s="106" t="s">
        <v>40</v>
      </c>
      <c r="C50" s="106"/>
      <c r="D50" s="70">
        <f>SUM(D10:D49)</f>
        <v>55.5</v>
      </c>
      <c r="E50" s="71">
        <f>SUM(E10:E49)</f>
        <v>56</v>
      </c>
      <c r="F50" s="71">
        <f>SUM(F10:F49)</f>
        <v>37.5</v>
      </c>
      <c r="G50" s="71">
        <f>SUM(G10:G49)</f>
        <v>50</v>
      </c>
      <c r="H50" s="72"/>
      <c r="I50" s="73"/>
      <c r="J50" s="74"/>
      <c r="K50" s="75"/>
      <c r="AB50" s="76">
        <f>SUM(AB10:AB49)</f>
        <v>257.5</v>
      </c>
      <c r="AC50" s="77"/>
    </row>
    <row r="51" spans="2:29" ht="17" customHeight="1" thickBot="1" x14ac:dyDescent="0.25">
      <c r="B51" s="101" t="s">
        <v>41</v>
      </c>
      <c r="C51" s="101"/>
      <c r="D51" s="70">
        <f>135-D50</f>
        <v>79.5</v>
      </c>
      <c r="E51" s="71">
        <f>135-E50</f>
        <v>79</v>
      </c>
      <c r="F51" s="71">
        <f>135-F50</f>
        <v>97.5</v>
      </c>
      <c r="G51" s="75">
        <f>135-G50</f>
        <v>85</v>
      </c>
      <c r="H51" s="75"/>
      <c r="I51" s="78"/>
      <c r="J51" s="75"/>
      <c r="K51" s="75"/>
      <c r="AB51" s="79"/>
    </row>
    <row r="52" spans="2:29" ht="17" customHeight="1" thickBot="1" x14ac:dyDescent="0.25">
      <c r="B52" s="107" t="s">
        <v>42</v>
      </c>
      <c r="C52" s="107"/>
      <c r="D52" s="75"/>
      <c r="E52" s="75"/>
      <c r="F52" s="75"/>
      <c r="G52" s="75"/>
      <c r="H52" s="75"/>
      <c r="I52" s="78"/>
      <c r="J52" s="75"/>
      <c r="K52" s="75"/>
      <c r="AB52" s="79"/>
    </row>
    <row r="53" spans="2:29" ht="17" customHeight="1" x14ac:dyDescent="0.2">
      <c r="B53" s="101" t="s">
        <v>43</v>
      </c>
      <c r="C53" s="101"/>
      <c r="D53" s="75"/>
      <c r="E53" s="75"/>
      <c r="F53" s="80"/>
      <c r="G53" s="80"/>
      <c r="H53" s="75"/>
      <c r="I53" s="78"/>
      <c r="J53" s="81">
        <f>SUM(J10:J49)</f>
        <v>521</v>
      </c>
      <c r="K53" s="75">
        <f>SUM(K10:K49)</f>
        <v>193</v>
      </c>
      <c r="AB53" s="79"/>
    </row>
    <row r="54" spans="2:29" ht="16" x14ac:dyDescent="0.2">
      <c r="B54" s="82"/>
      <c r="C54" s="82"/>
      <c r="D54" s="82"/>
      <c r="E54" s="82"/>
      <c r="F54" s="82"/>
      <c r="G54" s="82"/>
      <c r="H54" s="82"/>
      <c r="I54" s="83"/>
      <c r="J54" s="82"/>
      <c r="K54" s="82"/>
      <c r="AB54" s="79"/>
    </row>
    <row r="55" spans="2:29" ht="16" x14ac:dyDescent="0.2">
      <c r="B55" s="102" t="s">
        <v>44</v>
      </c>
      <c r="C55" s="102"/>
      <c r="D55" s="84">
        <f>135*3</f>
        <v>405</v>
      </c>
      <c r="E55" s="82"/>
      <c r="F55" s="82"/>
      <c r="G55" s="82"/>
      <c r="H55" s="82"/>
      <c r="I55" s="83"/>
      <c r="J55" s="82"/>
      <c r="K55" s="82"/>
      <c r="AB55" s="79"/>
    </row>
    <row r="56" spans="2:29" ht="16" x14ac:dyDescent="0.2">
      <c r="B56" s="103" t="s">
        <v>45</v>
      </c>
      <c r="C56" s="103"/>
      <c r="D56" s="85">
        <f>D55-K53</f>
        <v>212</v>
      </c>
      <c r="E56" s="82"/>
      <c r="F56" s="82"/>
      <c r="G56" s="82"/>
      <c r="H56" s="82"/>
      <c r="I56" s="83"/>
      <c r="J56" s="82"/>
      <c r="K56" s="82"/>
      <c r="AB56" s="79"/>
    </row>
    <row r="57" spans="2:29" ht="16" x14ac:dyDescent="0.2">
      <c r="B57" s="86"/>
      <c r="C57" s="82"/>
      <c r="D57" s="82"/>
      <c r="E57" s="82"/>
      <c r="F57" s="82"/>
      <c r="G57" s="82"/>
      <c r="H57" s="82"/>
      <c r="I57" s="83"/>
      <c r="J57" s="82"/>
      <c r="K57" s="82"/>
      <c r="AB57" s="79"/>
    </row>
    <row r="58" spans="2:29" x14ac:dyDescent="0.2">
      <c r="E58" s="87"/>
      <c r="F58" s="87"/>
      <c r="G58" s="87"/>
    </row>
    <row r="59" spans="2:29" s="88" customFormat="1" ht="14" x14ac:dyDescent="0.2">
      <c r="B59" s="89"/>
      <c r="I59" s="90"/>
      <c r="O59" s="90"/>
      <c r="S59" s="90"/>
      <c r="W59" s="90"/>
      <c r="AA59" s="90"/>
    </row>
    <row r="60" spans="2:29" s="88" customFormat="1" ht="14" x14ac:dyDescent="0.2">
      <c r="I60" s="90"/>
      <c r="O60" s="90"/>
      <c r="S60" s="90"/>
      <c r="W60" s="90"/>
      <c r="AA60" s="90"/>
    </row>
    <row r="61" spans="2:29" s="88" customFormat="1" ht="14" x14ac:dyDescent="0.2">
      <c r="I61" s="90"/>
      <c r="O61" s="90"/>
      <c r="S61" s="90"/>
      <c r="W61" s="90"/>
      <c r="AA61" s="90"/>
    </row>
  </sheetData>
  <mergeCells count="18">
    <mergeCell ref="B53:C53"/>
    <mergeCell ref="B55:C55"/>
    <mergeCell ref="B56:C56"/>
    <mergeCell ref="AB7:AB8"/>
    <mergeCell ref="AC7:AC8"/>
    <mergeCell ref="B50:C50"/>
    <mergeCell ref="B51:C51"/>
    <mergeCell ref="B52:C52"/>
    <mergeCell ref="E3:M3"/>
    <mergeCell ref="G4:K4"/>
    <mergeCell ref="B7:B8"/>
    <mergeCell ref="C7:C8"/>
    <mergeCell ref="D7:G7"/>
    <mergeCell ref="H7:H8"/>
    <mergeCell ref="I7:I8"/>
    <mergeCell ref="J7:J8"/>
    <mergeCell ref="K7:K8"/>
    <mergeCell ref="L7:AA7"/>
  </mergeCells>
  <conditionalFormatting sqref="I19">
    <cfRule type="containsText" dxfId="14" priority="9" operator="containsText" text="En cours">
      <formula>NOT(ISERROR(SEARCH("En cours",I19)))</formula>
    </cfRule>
  </conditionalFormatting>
  <conditionalFormatting sqref="I9:I31 I33:I49">
    <cfRule type="containsText" dxfId="13" priority="10" operator="containsText" text="En attente">
      <formula>NOT(ISERROR(SEARCH("En attente",I9)))</formula>
    </cfRule>
    <cfRule type="containsText" dxfId="12" priority="11" operator="containsText" text="En cours">
      <formula>NOT(ISERROR(SEARCH("En cours",I9)))</formula>
    </cfRule>
    <cfRule type="containsText" dxfId="11" priority="12" operator="containsText" text="Terminé">
      <formula>NOT(ISERROR(SEARCH("Terminé",I9)))</formula>
    </cfRule>
  </conditionalFormatting>
  <conditionalFormatting sqref="D9:G31 D33:G49">
    <cfRule type="cellIs" dxfId="10" priority="13" operator="equal">
      <formula>0</formula>
    </cfRule>
    <cfRule type="expression" dxfId="9" priority="14">
      <formula>$I9="Terminé"</formula>
    </cfRule>
  </conditionalFormatting>
  <conditionalFormatting sqref="D9:G31 D33:G49">
    <cfRule type="expression" dxfId="8" priority="15">
      <formula>$I9="En cours"</formula>
    </cfRule>
    <cfRule type="expression" dxfId="7" priority="16">
      <formula>$I9="En attente"</formula>
    </cfRule>
  </conditionalFormatting>
  <conditionalFormatting sqref="I32">
    <cfRule type="containsText" dxfId="6" priority="1" operator="containsText" text="En attente">
      <formula>NOT(ISERROR(SEARCH("En attente",I32)))</formula>
    </cfRule>
    <cfRule type="containsText" dxfId="5" priority="2" operator="containsText" text="En cours">
      <formula>NOT(ISERROR(SEARCH("En cours",I32)))</formula>
    </cfRule>
    <cfRule type="containsText" dxfId="4" priority="3" operator="containsText" text="Terminé">
      <formula>NOT(ISERROR(SEARCH("Terminé",I32)))</formula>
    </cfRule>
  </conditionalFormatting>
  <conditionalFormatting sqref="D32:G32">
    <cfRule type="cellIs" dxfId="3" priority="4" operator="equal">
      <formula>0</formula>
    </cfRule>
    <cfRule type="expression" dxfId="2" priority="5">
      <formula>$I32="Terminé"</formula>
    </cfRule>
  </conditionalFormatting>
  <conditionalFormatting sqref="D32:G32">
    <cfRule type="expression" dxfId="1" priority="6">
      <formula>$I32="En cours"</formula>
    </cfRule>
    <cfRule type="expression" dxfId="0" priority="7">
      <formula>$I32="En attente"</formula>
    </cfRule>
  </conditionalFormatting>
  <dataValidations count="1">
    <dataValidation type="list" allowBlank="1" showErrorMessage="1" sqref="I9:I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91" t="s">
        <v>6</v>
      </c>
      <c r="B1" s="91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2020-02-13T00:32:26Z</cp:lastPrinted>
  <dcterms:created xsi:type="dcterms:W3CDTF">2014-10-15T22:31:15Z</dcterms:created>
  <dcterms:modified xsi:type="dcterms:W3CDTF">2020-02-13T00:33:18Z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