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6097CDD4-13DB-4092-9E09-4F09F0133DA5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59" i="1"/>
  <c r="G60" i="1"/>
  <c r="G61" i="1"/>
  <c r="G62" i="1"/>
  <c r="G63" i="1"/>
  <c r="G64" i="1"/>
  <c r="G65" i="1"/>
  <c r="G66" i="1"/>
  <c r="G57" i="1" l="1"/>
  <c r="G58" i="1"/>
  <c r="F67" i="1" l="1"/>
  <c r="F68" i="1" s="1"/>
  <c r="G56" i="1"/>
  <c r="C72" i="1"/>
  <c r="I70" i="1"/>
  <c r="J69" i="1"/>
  <c r="E67" i="1"/>
  <c r="E68" i="1" s="1"/>
  <c r="D67" i="1"/>
  <c r="D68" i="1" s="1"/>
  <c r="C67" i="1"/>
  <c r="C68" i="1" s="1"/>
  <c r="AA66" i="1"/>
  <c r="G55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C73" i="1" s="1"/>
  <c r="J68" i="1"/>
  <c r="AA67" i="1"/>
  <c r="J67" i="1"/>
</calcChain>
</file>

<file path=xl/sharedStrings.xml><?xml version="1.0" encoding="utf-8"?>
<sst xmlns="http://schemas.openxmlformats.org/spreadsheetml/2006/main" count="134" uniqueCount="81">
  <si>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</si>
  <si>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</si>
  <si>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</si>
  <si>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</si>
  <si>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</si>
  <si>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</si>
  <si>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</si>
  <si>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</si>
  <si>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</si>
  <si>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</si>
  <si>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</si>
  <si>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</si>
  <si>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</si>
  <si>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</si>
  <si>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</si>
  <si>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</si>
  <si>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</si>
  <si>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</si>
  <si>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</si>
  <si>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</si>
  <si>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</si>
  <si>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</si>
  <si>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</si>
  <si>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</si>
  <si>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</si>
  <si>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</si>
  <si>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</si>
  <si>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</si>
  <si>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</si>
  <si>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</si>
  <si>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</si>
  <si>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</si>
  <si>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</si>
  <si>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</si>
  <si>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</si>
  <si>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</si>
  <si>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</si>
  <si>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</si>
  <si>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</si>
  <si>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</si>
  <si>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</si>
  <si>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</si>
  <si>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</si>
  <si>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</si>
  <si>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</si>
  <si>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</si>
  <si>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</si>
  <si>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</si>
  <si>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</si>
  <si>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</si>
  <si>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</si>
  <si>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</si>
  <si>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</si>
  <si>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</si>
  <si>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</si>
  <si>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</si>
  <si>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</si>
  <si>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</si>
  <si>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</si>
  <si>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</si>
  <si>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</si>
  <si>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</si>
  <si>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</si>
  <si>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</si>
  <si>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</si>
  <si>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</si>
  <si>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</si>
  <si>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</si>
  <si>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</si>
  <si>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</si>
  <si>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</si>
  <si>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</si>
  <si>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</si>
  <si>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</si>
  <si>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</si>
  <si>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</si>
  <si>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</si>
  <si>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</si>
  <si>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</si>
  <si>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Régler un problème d'affichage (event-list)</t>
  </si>
  <si>
    <t>Régler un problème d'affichage (user-list)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</si>
</sst>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2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12" fillId="2" borderId="0" xfId="8"/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12" fillId="2" borderId="16" xfId="8" applyBorder="1"/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8"/>
  <sheetViews>
    <sheetView showGridLines="0" tabSelected="1" topLeftCell="A37" zoomScale="90" zoomScaleNormal="90" workbookViewId="0">
      <selection activeCell="B60" sqref="B60"/>
    </sheetView>
  </sheetViews>
  <sheetFormatPr baseColWidth="10" defaultColWidth="10.6640625" defaultRowHeight="14.4" x14ac:dyDescent="0.3"/>
  <cols>
    <col min="1" max="1" width="10.44140625" style="1" customWidth="1"/>
    <col min="2" max="2" width="66.109375" style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25" t="s">
        <v>0</v>
      </c>
      <c r="B1" s="125"/>
      <c r="C1" s="7"/>
      <c r="D1" s="126" t="s">
        <v>1</v>
      </c>
      <c r="E1" s="126"/>
      <c r="F1" s="126"/>
      <c r="G1" s="126"/>
      <c r="H1" s="126"/>
      <c r="I1" s="126"/>
      <c r="J1" s="126"/>
      <c r="K1" s="126"/>
      <c r="L1" s="126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25" t="s">
        <v>3</v>
      </c>
      <c r="B2" s="125"/>
      <c r="C2" s="7"/>
      <c r="D2" s="11"/>
      <c r="E2" s="11"/>
      <c r="F2" s="125" t="s">
        <v>4</v>
      </c>
      <c r="G2" s="125"/>
      <c r="H2" s="125"/>
      <c r="I2" s="125"/>
      <c r="J2" s="125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 x14ac:dyDescent="0.2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x14ac:dyDescent="0.25">
      <c r="C6" s="14"/>
      <c r="D6" s="14"/>
      <c r="E6" s="14"/>
      <c r="F6" s="14"/>
      <c r="H6" s="3"/>
      <c r="I6" s="4"/>
      <c r="J6" s="4"/>
      <c r="K6" s="127" t="s">
        <v>9</v>
      </c>
      <c r="L6" s="127"/>
      <c r="M6" s="127"/>
      <c r="N6" s="127"/>
      <c r="O6" s="127"/>
      <c r="P6" s="127"/>
      <c r="Q6" s="127"/>
      <c r="R6" s="127"/>
      <c r="S6" s="127" t="s">
        <v>10</v>
      </c>
      <c r="T6" s="127"/>
      <c r="U6" s="127"/>
      <c r="V6" s="127"/>
      <c r="Z6" s="17"/>
      <c r="AA6" s="10"/>
    </row>
    <row r="7" spans="1:28" ht="19.5" customHeight="1" x14ac:dyDescent="0.3">
      <c r="A7" s="128" t="s">
        <v>11</v>
      </c>
      <c r="B7" s="129" t="s">
        <v>12</v>
      </c>
      <c r="C7" s="130" t="s">
        <v>13</v>
      </c>
      <c r="D7" s="130"/>
      <c r="E7" s="130"/>
      <c r="F7" s="130"/>
      <c r="G7" s="131" t="s">
        <v>14</v>
      </c>
      <c r="H7" s="132" t="s">
        <v>15</v>
      </c>
      <c r="I7" s="133" t="s">
        <v>16</v>
      </c>
      <c r="J7" s="133" t="s">
        <v>17</v>
      </c>
      <c r="K7" s="134" t="s">
        <v>18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8" t="s">
        <v>19</v>
      </c>
      <c r="AB7" s="139" t="s">
        <v>20</v>
      </c>
    </row>
    <row r="8" spans="1:28" ht="18.75" customHeight="1" x14ac:dyDescent="0.3">
      <c r="A8" s="128"/>
      <c r="B8" s="129"/>
      <c r="C8" s="20" t="s">
        <v>21</v>
      </c>
      <c r="D8" s="20" t="s">
        <v>22</v>
      </c>
      <c r="E8" s="20" t="s">
        <v>23</v>
      </c>
      <c r="F8" s="20" t="s">
        <v>24</v>
      </c>
      <c r="G8" s="131"/>
      <c r="H8" s="132"/>
      <c r="I8" s="133"/>
      <c r="J8" s="133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38"/>
      <c r="AB8" s="139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1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1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ht="15.6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8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100</v>
      </c>
      <c r="H49" s="39" t="s">
        <v>5</v>
      </c>
      <c r="I49" s="40">
        <v>7</v>
      </c>
      <c r="J49" s="40">
        <f t="shared" ref="J49:J68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68"/>
      <c r="T49" s="42"/>
      <c r="U49" s="92"/>
      <c r="V49" s="123"/>
      <c r="W49" s="73"/>
      <c r="X49" s="121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68"/>
      <c r="T50" s="42"/>
      <c r="U50" s="92"/>
      <c r="V50" s="123"/>
      <c r="W50" s="73"/>
      <c r="X50" s="122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68"/>
      <c r="T51" s="42"/>
      <c r="U51" s="92"/>
      <c r="V51" s="123"/>
      <c r="W51" s="73"/>
      <c r="X51" s="122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1</v>
      </c>
      <c r="E52" s="37">
        <v>0</v>
      </c>
      <c r="F52" s="37">
        <v>0</v>
      </c>
      <c r="G52" s="71">
        <f>VLOOKUP(H52,Feuil2!$A$1:$B$3,2,0)</f>
        <v>100</v>
      </c>
      <c r="H52" s="39" t="s">
        <v>5</v>
      </c>
      <c r="I52" s="40">
        <v>8</v>
      </c>
      <c r="J52" s="40">
        <f t="shared" si="3"/>
        <v>4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23"/>
      <c r="W52" s="73"/>
      <c r="X52" s="122"/>
      <c r="Y52" s="73"/>
      <c r="Z52" s="52"/>
      <c r="AA52" s="94"/>
      <c r="AB52" s="76"/>
    </row>
    <row r="53" spans="1:28" s="46" customFormat="1" ht="15.6" x14ac:dyDescent="0.3">
      <c r="A53" s="35">
        <v>5</v>
      </c>
      <c r="B53" s="69" t="s">
        <v>68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23"/>
      <c r="W53" s="73"/>
      <c r="X53" s="122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76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100</v>
      </c>
      <c r="H54" s="39" t="s">
        <v>5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23"/>
      <c r="W54" s="73"/>
      <c r="X54" s="122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69</v>
      </c>
      <c r="C55" s="37">
        <v>0</v>
      </c>
      <c r="D55" s="37">
        <v>0</v>
      </c>
      <c r="E55" s="37">
        <v>0</v>
      </c>
      <c r="F55" s="37">
        <v>0</v>
      </c>
      <c r="G55" s="71">
        <f>VLOOKUP(H55,Feuil2!$A$1:$B$3,2,0)</f>
        <v>75</v>
      </c>
      <c r="H55" s="39" t="s">
        <v>6</v>
      </c>
      <c r="I55" s="40">
        <v>8</v>
      </c>
      <c r="J55" s="40">
        <f t="shared" si="3"/>
        <v>0</v>
      </c>
      <c r="K55" s="42"/>
      <c r="L55" s="42"/>
      <c r="M55" s="73"/>
      <c r="N55" s="52"/>
      <c r="O55" s="73"/>
      <c r="P55" s="73"/>
      <c r="Q55" s="73"/>
      <c r="R55" s="93"/>
      <c r="S55" s="73"/>
      <c r="T55" s="42"/>
      <c r="U55" s="92"/>
      <c r="V55" s="123"/>
      <c r="W55" s="73"/>
      <c r="X55" s="122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78</v>
      </c>
      <c r="C56" s="37">
        <v>5</v>
      </c>
      <c r="D56" s="37">
        <v>0</v>
      </c>
      <c r="E56" s="37">
        <v>0</v>
      </c>
      <c r="F56" s="37">
        <v>0</v>
      </c>
      <c r="G56" s="71">
        <f>VLOOKUP(H56,Feuil2!$A$1:$B$3,2,0)</f>
        <v>100</v>
      </c>
      <c r="H56" s="39" t="s">
        <v>5</v>
      </c>
      <c r="I56" s="40">
        <v>8</v>
      </c>
      <c r="J56" s="40">
        <f t="shared" si="3"/>
        <v>5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52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69" t="s">
        <v>77</v>
      </c>
      <c r="C57" s="37">
        <v>0</v>
      </c>
      <c r="D57" s="37">
        <v>0</v>
      </c>
      <c r="E57" s="37">
        <v>0</v>
      </c>
      <c r="F57" s="37">
        <v>8</v>
      </c>
      <c r="G57" s="71">
        <f>VLOOKUP(H57,Feuil2!$A$1:$B$3,2,0)</f>
        <v>0</v>
      </c>
      <c r="H57" s="39" t="s">
        <v>2</v>
      </c>
      <c r="I57" s="40">
        <v>8</v>
      </c>
      <c r="J57" s="40">
        <f t="shared" si="3"/>
        <v>8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73"/>
      <c r="X57" s="73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69" t="s">
        <v>79</v>
      </c>
      <c r="C58" s="37">
        <v>0</v>
      </c>
      <c r="D58" s="37">
        <v>0</v>
      </c>
      <c r="E58" s="37">
        <v>1.5</v>
      </c>
      <c r="F58" s="37">
        <v>0</v>
      </c>
      <c r="G58" s="71">
        <f>VLOOKUP(H58,Feuil2!$A$1:$B$3,2,0)</f>
        <v>0</v>
      </c>
      <c r="H58" s="39" t="s">
        <v>2</v>
      </c>
      <c r="I58" s="40">
        <v>1.5</v>
      </c>
      <c r="J58" s="40">
        <f t="shared" si="3"/>
        <v>1.5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41"/>
      <c r="X58" s="73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69" t="s">
        <v>80</v>
      </c>
      <c r="C59" s="37">
        <v>0</v>
      </c>
      <c r="D59" s="37">
        <v>0</v>
      </c>
      <c r="E59" s="37">
        <v>1.25</v>
      </c>
      <c r="F59" s="37">
        <v>0</v>
      </c>
      <c r="G59" s="71">
        <f>VLOOKUP(H59,Feuil2!$A$1:$B$3,2,0)</f>
        <v>0</v>
      </c>
      <c r="H59" s="39" t="s">
        <v>2</v>
      </c>
      <c r="I59" s="40">
        <v>1</v>
      </c>
      <c r="J59" s="40">
        <f t="shared" si="3"/>
        <v>1.25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4"/>
      <c r="X59" s="73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69"/>
      <c r="C60" s="37"/>
      <c r="D60" s="37"/>
      <c r="E60" s="37"/>
      <c r="F60" s="37"/>
      <c r="G60" s="71" t="e">
        <f>VLOOKUP(H60,Feuil2!$A$1:$B$3,2,0)</f>
        <v>#N/A</v>
      </c>
      <c r="H60" s="39"/>
      <c r="I60" s="40"/>
      <c r="J60" s="40">
        <f t="shared" si="3"/>
        <v>0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73"/>
      <c r="X60" s="73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69"/>
      <c r="C61" s="37"/>
      <c r="D61" s="37"/>
      <c r="E61" s="37"/>
      <c r="F61" s="37"/>
      <c r="G61" s="71" t="e">
        <f>VLOOKUP(H61,Feuil2!$A$1:$B$3,2,0)</f>
        <v>#N/A</v>
      </c>
      <c r="H61" s="39"/>
      <c r="I61" s="40"/>
      <c r="J61" s="40">
        <f t="shared" si="3"/>
        <v>0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73"/>
      <c r="X61" s="73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/>
      <c r="C62" s="37"/>
      <c r="D62" s="37"/>
      <c r="E62" s="37"/>
      <c r="F62" s="37"/>
      <c r="G62" s="71" t="e">
        <f>VLOOKUP(H62,Feuil2!$A$1:$B$3,2,0)</f>
        <v>#N/A</v>
      </c>
      <c r="H62" s="39"/>
      <c r="I62" s="40"/>
      <c r="J62" s="40">
        <f t="shared" si="3"/>
        <v>0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73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/>
      <c r="C63" s="37"/>
      <c r="D63" s="37"/>
      <c r="E63" s="37"/>
      <c r="F63" s="37"/>
      <c r="G63" s="71" t="e">
        <f>VLOOKUP(H63,Feuil2!$A$1:$B$3,2,0)</f>
        <v>#N/A</v>
      </c>
      <c r="H63" s="39"/>
      <c r="I63" s="40"/>
      <c r="J63" s="40">
        <f t="shared" si="3"/>
        <v>0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73"/>
      <c r="Y63" s="73"/>
      <c r="Z63" s="52"/>
      <c r="AA63" s="94"/>
      <c r="AB63" s="76"/>
    </row>
    <row r="64" spans="1:28" s="46" customFormat="1" ht="15.6" x14ac:dyDescent="0.3">
      <c r="A64" s="35">
        <v>16</v>
      </c>
      <c r="B64" s="69"/>
      <c r="C64" s="37"/>
      <c r="D64" s="37"/>
      <c r="E64" s="37"/>
      <c r="F64" s="37"/>
      <c r="G64" s="71" t="e">
        <f>VLOOKUP(H64,Feuil2!$A$1:$B$3,2,0)</f>
        <v>#N/A</v>
      </c>
      <c r="H64" s="39"/>
      <c r="I64" s="40"/>
      <c r="J64" s="40">
        <f t="shared" si="3"/>
        <v>0</v>
      </c>
      <c r="K64" s="42"/>
      <c r="L64" s="42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73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/>
      <c r="C65" s="37"/>
      <c r="D65" s="37"/>
      <c r="E65" s="37"/>
      <c r="F65" s="37"/>
      <c r="G65" s="71" t="e">
        <f>VLOOKUP(H65,Feuil2!$A$1:$B$3,2,0)</f>
        <v>#N/A</v>
      </c>
      <c r="H65" s="39"/>
      <c r="I65" s="40"/>
      <c r="J65" s="40">
        <f t="shared" si="3"/>
        <v>0</v>
      </c>
      <c r="K65" s="42"/>
      <c r="L65" s="42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73"/>
      <c r="Y65" s="73"/>
      <c r="Z65" s="52"/>
      <c r="AA65" s="94"/>
      <c r="AB65" s="76"/>
    </row>
    <row r="66" spans="1:28" s="46" customFormat="1" x14ac:dyDescent="0.3">
      <c r="A66" s="35">
        <v>19</v>
      </c>
      <c r="B66" s="69"/>
      <c r="C66" s="37"/>
      <c r="D66" s="37"/>
      <c r="E66" s="37"/>
      <c r="F66" s="37"/>
      <c r="G66" s="71" t="e">
        <f>VLOOKUP(H66,Feuil2!$A$1:$B$3,2,0)</f>
        <v>#N/A</v>
      </c>
      <c r="H66" s="39"/>
      <c r="I66" s="40"/>
      <c r="J66" s="40">
        <f t="shared" si="3"/>
        <v>0</v>
      </c>
      <c r="K66" s="95"/>
      <c r="L66" s="95"/>
      <c r="M66" s="95"/>
      <c r="N66" s="96"/>
      <c r="O66" s="95"/>
      <c r="P66" s="95"/>
      <c r="Q66" s="95"/>
      <c r="R66" s="96"/>
      <c r="S66" s="95"/>
      <c r="T66" s="95"/>
      <c r="U66" s="95"/>
      <c r="V66" s="96"/>
      <c r="W66" s="95"/>
      <c r="X66" s="95"/>
      <c r="Y66" s="95"/>
      <c r="Z66" s="96"/>
      <c r="AA66" s="97">
        <f>I66-J66</f>
        <v>0</v>
      </c>
      <c r="AB66" s="98"/>
    </row>
    <row r="67" spans="1:28" ht="16.5" customHeight="1" x14ac:dyDescent="0.3">
      <c r="A67" s="140" t="s">
        <v>70</v>
      </c>
      <c r="B67" s="140"/>
      <c r="C67" s="99">
        <f>SUM(C10:C66)</f>
        <v>99.5</v>
      </c>
      <c r="D67" s="99">
        <f>SUM(D10:D66)</f>
        <v>84</v>
      </c>
      <c r="E67" s="99">
        <f>SUM(E10:E66)</f>
        <v>74.5</v>
      </c>
      <c r="F67" s="99">
        <f>SUM(F10:F66)</f>
        <v>103</v>
      </c>
      <c r="G67" s="100"/>
      <c r="H67" s="99"/>
      <c r="I67" s="101"/>
      <c r="J67" s="99">
        <f t="shared" si="3"/>
        <v>361</v>
      </c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99">
        <f>SUM(AA10:AA66)</f>
        <v>0.25</v>
      </c>
      <c r="AB67" s="103"/>
    </row>
    <row r="68" spans="1:28" ht="16.95" customHeight="1" x14ac:dyDescent="0.3">
      <c r="A68" s="135" t="s">
        <v>71</v>
      </c>
      <c r="B68" s="135"/>
      <c r="C68" s="99">
        <f>135-C67</f>
        <v>35.5</v>
      </c>
      <c r="D68" s="99">
        <f>135-D67</f>
        <v>51</v>
      </c>
      <c r="E68" s="99">
        <f>135-E67</f>
        <v>60.5</v>
      </c>
      <c r="F68" s="99">
        <f>135-F67</f>
        <v>32</v>
      </c>
      <c r="G68" s="100"/>
      <c r="H68" s="99"/>
      <c r="I68" s="99"/>
      <c r="J68" s="99">
        <f t="shared" si="3"/>
        <v>179</v>
      </c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</row>
    <row r="69" spans="1:28" ht="16.95" customHeight="1" x14ac:dyDescent="0.3">
      <c r="A69" s="136" t="s">
        <v>72</v>
      </c>
      <c r="B69" s="136"/>
      <c r="C69" s="99"/>
      <c r="D69" s="99"/>
      <c r="E69" s="99"/>
      <c r="F69" s="99"/>
      <c r="G69" s="99"/>
      <c r="H69" s="99"/>
      <c r="I69" s="99"/>
      <c r="J69" s="99">
        <f>C69+D69+F69+E69</f>
        <v>0</v>
      </c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</row>
    <row r="70" spans="1:28" ht="16.95" customHeight="1" x14ac:dyDescent="0.3">
      <c r="A70" s="135" t="s">
        <v>73</v>
      </c>
      <c r="B70" s="135"/>
      <c r="C70" s="99"/>
      <c r="D70" s="99"/>
      <c r="E70" s="104"/>
      <c r="F70" s="99"/>
      <c r="G70" s="99"/>
      <c r="H70" s="99"/>
      <c r="I70" s="105">
        <f>SUM(I10:I66)</f>
        <v>386.5</v>
      </c>
      <c r="J70" s="99">
        <f>SUM(J10:J66)</f>
        <v>361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spans="1:28" ht="15.6" x14ac:dyDescent="0.3">
      <c r="A71" s="106"/>
      <c r="B71" s="106"/>
      <c r="C71" s="107"/>
      <c r="D71" s="107"/>
      <c r="E71" s="107"/>
      <c r="F71" s="107"/>
      <c r="G71" s="107"/>
      <c r="H71" s="107"/>
      <c r="I71" s="107"/>
      <c r="J71" s="107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6.2" customHeight="1" x14ac:dyDescent="0.3">
      <c r="A72" s="136" t="s">
        <v>74</v>
      </c>
      <c r="B72" s="136"/>
      <c r="C72" s="99">
        <f>135*4</f>
        <v>540</v>
      </c>
      <c r="D72" s="107"/>
      <c r="E72" s="107"/>
      <c r="F72" s="107"/>
      <c r="G72" s="107"/>
      <c r="H72" s="107"/>
      <c r="I72" s="107"/>
      <c r="J72" s="107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5.6" x14ac:dyDescent="0.3">
      <c r="A73" s="137" t="s">
        <v>75</v>
      </c>
      <c r="B73" s="137"/>
      <c r="C73" s="99">
        <f>C72-J70</f>
        <v>179</v>
      </c>
      <c r="D73" s="107"/>
      <c r="E73" s="107"/>
      <c r="F73" s="107"/>
      <c r="G73" s="107"/>
      <c r="H73" s="107"/>
      <c r="I73" s="107"/>
      <c r="J73" s="107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5.6" x14ac:dyDescent="0.3">
      <c r="A74" s="108"/>
      <c r="B74" s="106"/>
      <c r="C74" s="109"/>
      <c r="D74" s="109"/>
      <c r="E74" s="109"/>
      <c r="F74" s="109"/>
      <c r="G74" s="106"/>
      <c r="H74" s="110"/>
      <c r="I74" s="111"/>
      <c r="J74" s="111"/>
      <c r="AA74" s="102"/>
    </row>
    <row r="75" spans="1:28" x14ac:dyDescent="0.3">
      <c r="D75" s="112"/>
      <c r="E75" s="112"/>
      <c r="F75" s="112"/>
    </row>
    <row r="76" spans="1:28" s="114" customFormat="1" ht="13.8" x14ac:dyDescent="0.3">
      <c r="A76" s="113"/>
      <c r="C76" s="115"/>
      <c r="D76" s="115"/>
      <c r="E76" s="115"/>
      <c r="F76" s="115"/>
      <c r="H76" s="116"/>
      <c r="I76" s="117"/>
      <c r="J76" s="117"/>
      <c r="N76" s="118"/>
      <c r="R76" s="118"/>
      <c r="V76" s="118"/>
      <c r="Z76" s="118"/>
      <c r="AA76" s="119"/>
    </row>
    <row r="77" spans="1:28" s="114" customFormat="1" ht="13.8" x14ac:dyDescent="0.3">
      <c r="C77" s="115"/>
      <c r="D77" s="115"/>
      <c r="E77" s="115"/>
      <c r="F77" s="115"/>
      <c r="H77" s="116"/>
      <c r="I77" s="117"/>
      <c r="J77" s="117"/>
      <c r="N77" s="118"/>
      <c r="R77" s="118"/>
      <c r="V77" s="118"/>
      <c r="Z77" s="118"/>
      <c r="AA77" s="119"/>
    </row>
    <row r="78" spans="1:28" s="114" customFormat="1" ht="13.8" x14ac:dyDescent="0.3">
      <c r="C78" s="115"/>
      <c r="D78" s="115"/>
      <c r="E78" s="115"/>
      <c r="F78" s="115"/>
      <c r="H78" s="116"/>
      <c r="I78" s="117"/>
      <c r="J78" s="117"/>
      <c r="N78" s="118"/>
      <c r="R78" s="118"/>
      <c r="V78" s="118"/>
      <c r="Z78" s="118"/>
      <c r="AA78" s="119"/>
    </row>
  </sheetData>
  <mergeCells count="22">
    <mergeCell ref="A70:B70"/>
    <mergeCell ref="A72:B72"/>
    <mergeCell ref="A73:B73"/>
    <mergeCell ref="AA7:AA8"/>
    <mergeCell ref="AB7:AB8"/>
    <mergeCell ref="A67:B67"/>
    <mergeCell ref="A68:B68"/>
    <mergeCell ref="A69:B6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64:H66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64:F66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64:F66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:H63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63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63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20" t="s">
        <v>6</v>
      </c>
      <c r="B1" s="120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2020-04-04T01:33:22Z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