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61B40382-F080-4DEA-B9D8-2FC2EE8A768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5" i="1" l="1"/>
  <c r="J64" i="1"/>
  <c r="I72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69" i="1" l="1"/>
  <c r="F70" i="1" s="1"/>
  <c r="G55" i="1"/>
  <c r="C74" i="1"/>
  <c r="J71" i="1"/>
  <c r="E69" i="1"/>
  <c r="E70" i="1" s="1"/>
  <c r="D69" i="1"/>
  <c r="D70" i="1" s="1"/>
  <c r="C69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C70" i="1" l="1"/>
  <c r="J70" i="1" s="1"/>
  <c r="J69" i="1"/>
  <c r="AA10" i="1"/>
  <c r="J72" i="1"/>
  <c r="C75" i="1" s="1"/>
  <c r="AA69" i="1"/>
</calcChain>
</file>

<file path=xl/sharedStrings.xml><?xml version="1.0" encoding="utf-8"?>
<sst xmlns="http://schemas.openxmlformats.org/spreadsheetml/2006/main" count="146" uniqueCount="87">
  <si>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</si>
  <si>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</si>
  <si>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</si>
  <si>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</si>
  <si>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</si>
  <si>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</si>
  <si>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</si>
  <si>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</si>
  <si>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</si>
  <si>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</si>
  <si>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</si>
  <si>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</si>
  <si>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</si>
  <si>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</si>
  <si>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</si>
  <si>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</si>
  <si>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</si>
  <si>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</si>
  <si>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</si>
  <si>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</si>
  <si>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</si>
  <si>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</si>
  <si>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</si>
  <si>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</si>
  <si>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</si>
  <si>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</si>
  <si>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</si>
  <si>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</si>
  <si>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</si>
  <si>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</si>
  <si>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</si>
  <si>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</si>
  <si>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</si>
  <si>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</si>
  <si>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</si>
  <si>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</si>
  <si>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</si>
  <si>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</si>
  <si>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</si>
  <si>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</si>
  <si>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</si>
  <si>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</si>
  <si>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</si>
  <si>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</si>
  <si>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</si>
  <si>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</si>
  <si>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</si>
  <si>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</si>
  <si>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</si>
  <si>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</si>
  <si>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</si>
  <si>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</si>
  <si>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</si>
  <si>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</si>
  <si>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</si>
  <si>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</si>
  <si>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</si>
  <si>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</si>
  <si>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</si>
  <si>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</si>
  <si>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</si>
  <si>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</si>
  <si>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</si>
  <si>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</si>
  <si>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</si>
  <si>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</si>
  <si>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</si>
  <si>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</si>
  <si>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</si>
  <si>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</si>
  <si>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</si>
  <si>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</si>
  <si>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</si>
  <si>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</si>
  <si>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</si>
  <si>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</si>
  <si>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</si>
  <si>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</si>
  <si>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</si>
  <si>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</si>
  <si>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</si>
  <si>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</si>
  <si>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</si>
  <si>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</si>
  <si>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Améliorer le visuel (business-create, business-list, business-edit)</t>
  </si>
  <si>
    <t>Rédaction du rapport de sprint 2</t>
  </si>
  <si>
    <t>Améliorer le visuel (messagerie) - REPOUSSÉ AU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</si>
</sst>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1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3" xfId="1" applyFont="1" applyBorder="1" applyAlignment="1" applyProtection="1">
      <alignment wrapText="1"/>
    </xf>
    <xf numFmtId="164" fontId="8" fillId="0" borderId="33" xfId="1" applyFont="1" applyBorder="1" applyAlignment="1" applyProtection="1"/>
    <xf numFmtId="0" fontId="6" fillId="0" borderId="8" xfId="5" applyFill="1" applyBorder="1" applyProtection="1">
      <protection locked="0"/>
    </xf>
    <xf numFmtId="0" fontId="8" fillId="0" borderId="34" xfId="3" applyFont="1" applyBorder="1" applyAlignment="1" applyProtection="1">
      <alignment horizontal="center" vertical="center"/>
      <protection locked="0"/>
    </xf>
    <xf numFmtId="0" fontId="1" fillId="0" borderId="35" xfId="3" applyFont="1" applyBorder="1" applyAlignment="1" applyProtection="1">
      <alignment wrapText="1"/>
      <protection locked="0"/>
    </xf>
    <xf numFmtId="2" fontId="1" fillId="0" borderId="8" xfId="1" applyNumberFormat="1" applyFont="1" applyBorder="1" applyAlignment="1" applyProtection="1">
      <alignment horizontal="center" vertical="center" wrapText="1"/>
      <protection locked="0"/>
    </xf>
    <xf numFmtId="0" fontId="1" fillId="0" borderId="36" xfId="3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2" fontId="1" fillId="0" borderId="37" xfId="3" applyNumberFormat="1" applyFont="1" applyBorder="1" applyAlignment="1" applyProtection="1">
      <alignment horizontal="center" vertical="center"/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167" fontId="19" fillId="0" borderId="8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</cellXfs>
  <cellStyles count="11">
    <cellStyle name="Excel Built-in 60% - Accent4" xfId="7" xr:uid="{00000000-0005-0000-0000-000001000000}"/>
    <cellStyle name="Excel Built-in Bad" xfId="6" xr:uid="{00000000-0005-0000-0000-000002000000}"/>
    <cellStyle name="Excel Built-in Good" xfId="4" xr:uid="{00000000-0005-0000-0000-000003000000}"/>
    <cellStyle name="Excel Built-in Neutral" xfId="5" xr:uid="{00000000-0005-0000-0000-000004000000}"/>
    <cellStyle name="Excel Built-in Normal" xfId="3" xr:uid="{00000000-0005-0000-0000-000005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9000000}"/>
    <cellStyle name="Satisfaisant" xfId="8" builtinId="26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80"/>
  <sheetViews>
    <sheetView showGridLines="0" tabSelected="1" topLeftCell="A36" workbookViewId="0">
      <selection activeCell="B64" sqref="B64"/>
    </sheetView>
  </sheetViews>
  <sheetFormatPr baseColWidth="10" defaultColWidth="10.6640625" defaultRowHeight="14.4" x14ac:dyDescent="0.3"/>
  <cols>
    <col min="1" max="1" width="10.44140625" style="1" customWidth="1"/>
    <col min="2" max="2" width="74.109375" style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41" t="s">
        <v>0</v>
      </c>
      <c r="B1" s="141"/>
      <c r="C1" s="7"/>
      <c r="D1" s="142" t="s">
        <v>1</v>
      </c>
      <c r="E1" s="142"/>
      <c r="F1" s="142"/>
      <c r="G1" s="142"/>
      <c r="H1" s="142"/>
      <c r="I1" s="142"/>
      <c r="J1" s="142"/>
      <c r="K1" s="142"/>
      <c r="L1" s="142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41" t="s">
        <v>3</v>
      </c>
      <c r="B2" s="141"/>
      <c r="C2" s="7"/>
      <c r="D2" s="11"/>
      <c r="E2" s="11"/>
      <c r="F2" s="141" t="s">
        <v>4</v>
      </c>
      <c r="G2" s="141"/>
      <c r="H2" s="141"/>
      <c r="I2" s="141"/>
      <c r="J2" s="141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6" x14ac:dyDescent="0.2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x14ac:dyDescent="0.25">
      <c r="C6" s="14"/>
      <c r="D6" s="14"/>
      <c r="E6" s="14"/>
      <c r="F6" s="14"/>
      <c r="H6" s="3"/>
      <c r="I6" s="4"/>
      <c r="J6" s="4"/>
      <c r="K6" s="143" t="s">
        <v>9</v>
      </c>
      <c r="L6" s="143"/>
      <c r="M6" s="143"/>
      <c r="N6" s="143"/>
      <c r="O6" s="143"/>
      <c r="P6" s="143"/>
      <c r="Q6" s="143"/>
      <c r="R6" s="143"/>
      <c r="S6" s="143" t="s">
        <v>10</v>
      </c>
      <c r="T6" s="143"/>
      <c r="U6" s="143"/>
      <c r="V6" s="143"/>
      <c r="Z6" s="17"/>
      <c r="AA6" s="10"/>
    </row>
    <row r="7" spans="1:28" ht="19.5" customHeight="1" x14ac:dyDescent="0.3">
      <c r="A7" s="144" t="s">
        <v>11</v>
      </c>
      <c r="B7" s="145" t="s">
        <v>12</v>
      </c>
      <c r="C7" s="146" t="s">
        <v>13</v>
      </c>
      <c r="D7" s="146"/>
      <c r="E7" s="146"/>
      <c r="F7" s="146"/>
      <c r="G7" s="147" t="s">
        <v>14</v>
      </c>
      <c r="H7" s="148" t="s">
        <v>15</v>
      </c>
      <c r="I7" s="149" t="s">
        <v>16</v>
      </c>
      <c r="J7" s="149" t="s">
        <v>17</v>
      </c>
      <c r="K7" s="150" t="s">
        <v>18</v>
      </c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4" t="s">
        <v>19</v>
      </c>
      <c r="AB7" s="155" t="s">
        <v>20</v>
      </c>
    </row>
    <row r="8" spans="1:28" ht="18.75" customHeight="1" x14ac:dyDescent="0.3">
      <c r="A8" s="144"/>
      <c r="B8" s="145"/>
      <c r="C8" s="20" t="s">
        <v>21</v>
      </c>
      <c r="D8" s="20" t="s">
        <v>22</v>
      </c>
      <c r="E8" s="20" t="s">
        <v>23</v>
      </c>
      <c r="F8" s="20" t="s">
        <v>24</v>
      </c>
      <c r="G8" s="147"/>
      <c r="H8" s="148"/>
      <c r="I8" s="149"/>
      <c r="J8" s="149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 t="shared" si="0"/>
        <v>43943</v>
      </c>
      <c r="AA8" s="154"/>
      <c r="AB8" s="155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1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1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5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22"/>
      <c r="W49" s="73"/>
      <c r="X49" s="120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22"/>
      <c r="W50" s="73"/>
      <c r="X50" s="121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22"/>
      <c r="W51" s="73"/>
      <c r="X51" s="121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22"/>
      <c r="W52" s="53"/>
      <c r="X52" s="68"/>
      <c r="Y52" s="73"/>
      <c r="Z52" s="52"/>
      <c r="AA52" s="94"/>
      <c r="AB52" s="76"/>
    </row>
    <row r="53" spans="1:28" s="46" customFormat="1" ht="15.6" x14ac:dyDescent="0.3">
      <c r="A53" s="159">
        <v>5</v>
      </c>
      <c r="B53" s="160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22"/>
      <c r="W53" s="73"/>
      <c r="X53" s="121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22"/>
      <c r="W54" s="73"/>
      <c r="X54" s="121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23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131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7"/>
      <c r="X57" s="128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131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30"/>
      <c r="X58" s="124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131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9"/>
      <c r="X59" s="124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131" t="s">
        <v>83</v>
      </c>
      <c r="C60" s="126">
        <v>0</v>
      </c>
      <c r="D60" s="126">
        <v>0</v>
      </c>
      <c r="E60" s="126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4"/>
      <c r="X60" s="124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131" t="s">
        <v>84</v>
      </c>
      <c r="C61" s="37">
        <v>0</v>
      </c>
      <c r="D61" s="37">
        <v>0</v>
      </c>
      <c r="E61" s="37">
        <v>2.5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4"/>
      <c r="X61" s="124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4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4"/>
      <c r="Y63" s="73"/>
      <c r="Z63" s="52"/>
      <c r="AA63" s="94"/>
      <c r="AB63" s="76"/>
    </row>
    <row r="64" spans="1:28" s="46" customFormat="1" ht="15.6" x14ac:dyDescent="0.3">
      <c r="A64" s="159">
        <v>17</v>
      </c>
      <c r="B64" s="160" t="s">
        <v>86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5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8"/>
      <c r="Y64" s="73"/>
      <c r="Z64" s="52"/>
      <c r="AA64" s="94"/>
      <c r="AB64" s="76"/>
    </row>
    <row r="65" spans="1:28" s="46" customFormat="1" ht="15.6" x14ac:dyDescent="0.3">
      <c r="A65" s="35">
        <v>18</v>
      </c>
      <c r="B65" s="69" t="s">
        <v>85</v>
      </c>
      <c r="C65" s="37">
        <v>0</v>
      </c>
      <c r="D65" s="37">
        <v>0</v>
      </c>
      <c r="E65" s="37">
        <v>1.5</v>
      </c>
      <c r="F65" s="37">
        <v>0</v>
      </c>
      <c r="G65" s="71"/>
      <c r="H65" s="39" t="s">
        <v>5</v>
      </c>
      <c r="I65" s="40">
        <v>3</v>
      </c>
      <c r="J65" s="40">
        <f t="shared" ref="J65" si="5">SUM(C65:F65)</f>
        <v>1.5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8"/>
      <c r="Y65" s="73"/>
      <c r="Z65" s="52"/>
      <c r="AA65" s="94"/>
      <c r="AB65" s="76"/>
    </row>
    <row r="66" spans="1:28" s="46" customFormat="1" ht="15.6" x14ac:dyDescent="0.3">
      <c r="A66" s="35"/>
      <c r="B66" s="69"/>
      <c r="C66" s="37"/>
      <c r="D66" s="37"/>
      <c r="E66" s="37"/>
      <c r="F66" s="37"/>
      <c r="G66" s="71"/>
      <c r="H66" s="39"/>
      <c r="I66" s="40"/>
      <c r="J66" s="40"/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57"/>
      <c r="Y66" s="73"/>
      <c r="Z66" s="52"/>
      <c r="AA66" s="94"/>
      <c r="AB66" s="76"/>
    </row>
    <row r="67" spans="1:28" s="46" customFormat="1" ht="15.6" x14ac:dyDescent="0.3">
      <c r="A67" s="35"/>
      <c r="B67" s="69"/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57"/>
      <c r="Y67" s="73"/>
      <c r="Z67" s="52"/>
      <c r="AA67" s="94"/>
      <c r="AB67" s="76"/>
    </row>
    <row r="68" spans="1:28" s="46" customFormat="1" ht="16.2" thickBot="1" x14ac:dyDescent="0.35">
      <c r="A68" s="135"/>
      <c r="B68" s="136"/>
      <c r="C68" s="137"/>
      <c r="D68" s="137"/>
      <c r="E68" s="137"/>
      <c r="F68" s="137"/>
      <c r="G68" s="138"/>
      <c r="H68" s="139"/>
      <c r="I68" s="140"/>
      <c r="J68" s="140"/>
      <c r="K68" s="95"/>
      <c r="L68" s="95"/>
      <c r="M68" s="95"/>
      <c r="N68" s="96"/>
      <c r="O68" s="95"/>
      <c r="P68" s="95"/>
      <c r="Q68" s="95"/>
      <c r="R68" s="134"/>
      <c r="S68" s="95"/>
      <c r="T68" s="95"/>
      <c r="U68" s="95"/>
      <c r="V68" s="96"/>
      <c r="W68" s="95"/>
      <c r="X68" s="158"/>
      <c r="Y68" s="95"/>
      <c r="Z68" s="96"/>
      <c r="AA68" s="97"/>
      <c r="AB68" s="98"/>
    </row>
    <row r="69" spans="1:28" ht="16.5" customHeight="1" thickBot="1" x14ac:dyDescent="0.35">
      <c r="A69" s="156" t="s">
        <v>68</v>
      </c>
      <c r="B69" s="156"/>
      <c r="C69" s="99">
        <f>SUM(C10:C68)</f>
        <v>109.5</v>
      </c>
      <c r="D69" s="99">
        <f>SUM(D10:D68)</f>
        <v>88</v>
      </c>
      <c r="E69" s="99">
        <f>SUM(E10:E68)</f>
        <v>92.25</v>
      </c>
      <c r="F69" s="99">
        <f>SUM(F10:F68)</f>
        <v>108</v>
      </c>
      <c r="G69" s="100"/>
      <c r="H69" s="99"/>
      <c r="I69" s="101"/>
      <c r="J69" s="99">
        <f>SUM(C69:F69)</f>
        <v>397.75</v>
      </c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32">
        <f>SUM(AA10:AA68)</f>
        <v>0.25</v>
      </c>
      <c r="AB69" s="133"/>
    </row>
    <row r="70" spans="1:28" ht="16.95" customHeight="1" thickBot="1" x14ac:dyDescent="0.35">
      <c r="A70" s="151" t="s">
        <v>69</v>
      </c>
      <c r="B70" s="151"/>
      <c r="C70" s="99">
        <f>135-C69</f>
        <v>25.5</v>
      </c>
      <c r="D70" s="99">
        <f>135-D69</f>
        <v>47</v>
      </c>
      <c r="E70" s="99">
        <f>135-E69</f>
        <v>42.75</v>
      </c>
      <c r="F70" s="99">
        <f>135-F69</f>
        <v>27</v>
      </c>
      <c r="G70" s="100"/>
      <c r="H70" s="99"/>
      <c r="I70" s="99"/>
      <c r="J70" s="99">
        <f>SUM(C70:F70)</f>
        <v>142.25</v>
      </c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r="71" spans="1:28" ht="16.95" customHeight="1" x14ac:dyDescent="0.3">
      <c r="A71" s="152" t="s">
        <v>70</v>
      </c>
      <c r="B71" s="152"/>
      <c r="C71" s="99"/>
      <c r="D71" s="99"/>
      <c r="E71" s="99"/>
      <c r="F71" s="99"/>
      <c r="G71" s="99"/>
      <c r="H71" s="99"/>
      <c r="I71" s="99"/>
      <c r="J71" s="99">
        <f>C71+D71+F71+E71</f>
        <v>0</v>
      </c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spans="1:28" ht="16.95" customHeight="1" x14ac:dyDescent="0.3">
      <c r="A72" s="151" t="s">
        <v>71</v>
      </c>
      <c r="B72" s="151"/>
      <c r="C72" s="99"/>
      <c r="D72" s="99"/>
      <c r="E72" s="103"/>
      <c r="F72" s="99"/>
      <c r="G72" s="99"/>
      <c r="H72" s="99"/>
      <c r="I72" s="104">
        <f>SUM(I10:I68)</f>
        <v>399.25</v>
      </c>
      <c r="J72" s="99">
        <f>SUM(J10:J68)</f>
        <v>397.75</v>
      </c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spans="1:28" ht="15.6" x14ac:dyDescent="0.3">
      <c r="A73" s="105"/>
      <c r="B73" s="105"/>
      <c r="C73" s="106"/>
      <c r="D73" s="106"/>
      <c r="E73" s="106"/>
      <c r="F73" s="106"/>
      <c r="G73" s="106"/>
      <c r="H73" s="106"/>
      <c r="I73" s="106"/>
      <c r="J73" s="106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spans="1:28" ht="16.2" customHeight="1" x14ac:dyDescent="0.3">
      <c r="A74" s="152" t="s">
        <v>72</v>
      </c>
      <c r="B74" s="152"/>
      <c r="C74" s="99">
        <f>135*4</f>
        <v>540</v>
      </c>
      <c r="D74" s="106"/>
      <c r="E74" s="106"/>
      <c r="F74" s="106"/>
      <c r="G74" s="106"/>
      <c r="H74" s="106"/>
      <c r="I74" s="106"/>
      <c r="J74" s="106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</row>
    <row r="75" spans="1:28" ht="15.6" x14ac:dyDescent="0.3">
      <c r="A75" s="153" t="s">
        <v>73</v>
      </c>
      <c r="B75" s="153"/>
      <c r="C75" s="99">
        <f>C74-J72</f>
        <v>142.25</v>
      </c>
      <c r="D75" s="106"/>
      <c r="E75" s="106"/>
      <c r="F75" s="106"/>
      <c r="G75" s="106"/>
      <c r="H75" s="106"/>
      <c r="I75" s="106"/>
      <c r="J75" s="106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spans="1:28" ht="15.6" x14ac:dyDescent="0.3">
      <c r="A76" s="107"/>
      <c r="B76" s="105"/>
      <c r="C76" s="108"/>
      <c r="D76" s="108"/>
      <c r="E76" s="108"/>
      <c r="F76" s="108"/>
      <c r="G76" s="105"/>
      <c r="H76" s="109"/>
      <c r="I76" s="110"/>
      <c r="J76" s="110"/>
      <c r="AA76" s="102"/>
    </row>
    <row r="77" spans="1:28" x14ac:dyDescent="0.3">
      <c r="D77" s="111"/>
      <c r="E77" s="111"/>
      <c r="F77" s="111"/>
    </row>
    <row r="78" spans="1:28" s="113" customFormat="1" ht="13.8" x14ac:dyDescent="0.3">
      <c r="A78" s="112"/>
      <c r="C78" s="114"/>
      <c r="D78" s="114"/>
      <c r="E78" s="114"/>
      <c r="F78" s="114"/>
      <c r="H78" s="115"/>
      <c r="I78" s="116"/>
      <c r="J78" s="116"/>
      <c r="N78" s="117"/>
      <c r="R78" s="117"/>
      <c r="V78" s="117"/>
      <c r="Z78" s="117"/>
      <c r="AA78" s="118"/>
    </row>
    <row r="79" spans="1:28" s="113" customFormat="1" ht="13.8" x14ac:dyDescent="0.3">
      <c r="C79" s="114"/>
      <c r="D79" s="114"/>
      <c r="E79" s="114"/>
      <c r="F79" s="114"/>
      <c r="H79" s="115"/>
      <c r="I79" s="116"/>
      <c r="J79" s="116"/>
      <c r="N79" s="117"/>
      <c r="R79" s="117"/>
      <c r="V79" s="117"/>
      <c r="Z79" s="117"/>
      <c r="AA79" s="118"/>
    </row>
    <row r="80" spans="1:28" s="113" customFormat="1" ht="13.8" x14ac:dyDescent="0.3">
      <c r="C80" s="114"/>
      <c r="D80" s="114"/>
      <c r="E80" s="114"/>
      <c r="F80" s="114"/>
      <c r="H80" s="115"/>
      <c r="I80" s="116"/>
      <c r="J80" s="116"/>
      <c r="N80" s="117"/>
      <c r="R80" s="117"/>
      <c r="V80" s="117"/>
      <c r="Z80" s="117"/>
      <c r="AA80" s="118"/>
    </row>
  </sheetData>
  <mergeCells count="22">
    <mergeCell ref="A72:B72"/>
    <mergeCell ref="A74:B74"/>
    <mergeCell ref="A75:B75"/>
    <mergeCell ref="AA7:AA8"/>
    <mergeCell ref="AB7:AB8"/>
    <mergeCell ref="A69:B69"/>
    <mergeCell ref="A70:B70"/>
    <mergeCell ref="A71:B71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1:B1"/>
    <mergeCell ref="D1:L1"/>
    <mergeCell ref="A2:B2"/>
    <mergeCell ref="F2:J2"/>
    <mergeCell ref="K6:R6"/>
  </mergeCells>
  <conditionalFormatting sqref="H19">
    <cfRule type="containsText" dxfId="44" priority="26" operator="containsText" text="En cours">
      <formula>NOT(ISERROR(SEARCH("En cours",H19)))</formula>
    </cfRule>
  </conditionalFormatting>
  <conditionalFormatting sqref="H9:H45 H49 H47">
    <cfRule type="containsText" dxfId="43" priority="27" operator="containsText" text="En attente">
      <formula>NOT(ISERROR(SEARCH("En attente",H9)))</formula>
    </cfRule>
    <cfRule type="containsText" dxfId="42" priority="28" operator="containsText" text="En cours">
      <formula>NOT(ISERROR(SEARCH("En cours",H9)))</formula>
    </cfRule>
    <cfRule type="containsText" dxfId="41" priority="29" operator="containsText" text="Terminé">
      <formula>NOT(ISERROR(SEARCH("Terminé",H9)))</formula>
    </cfRule>
  </conditionalFormatting>
  <conditionalFormatting sqref="C9:F45 C47:F47 C56:F64 C49:F54 C66:F68">
    <cfRule type="cellIs" dxfId="40" priority="30" operator="equal">
      <formula>0</formula>
    </cfRule>
    <cfRule type="expression" dxfId="39" priority="31">
      <formula>$H9="Terminé"</formula>
    </cfRule>
  </conditionalFormatting>
  <conditionalFormatting sqref="C9:F45 C47:F47 C56:F64 C49:F54 C66:F68">
    <cfRule type="expression" dxfId="38" priority="32">
      <formula>$H9="En cours"</formula>
    </cfRule>
    <cfRule type="expression" dxfId="37" priority="33">
      <formula>$H9="En attente"</formula>
    </cfRule>
  </conditionalFormatting>
  <conditionalFormatting sqref="H48">
    <cfRule type="containsText" dxfId="36" priority="34" operator="containsText" text="En attente">
      <formula>NOT(ISERROR(SEARCH("En attente",H48)))</formula>
    </cfRule>
    <cfRule type="containsText" dxfId="35" priority="35" operator="containsText" text="En cours">
      <formula>NOT(ISERROR(SEARCH("En cours",H48)))</formula>
    </cfRule>
    <cfRule type="containsText" dxfId="34" priority="36" operator="containsText" text="Terminé">
      <formula>NOT(ISERROR(SEARCH("Terminé",H48)))</formula>
    </cfRule>
  </conditionalFormatting>
  <conditionalFormatting sqref="C48:F48">
    <cfRule type="cellIs" dxfId="33" priority="37" operator="equal">
      <formula>0</formula>
    </cfRule>
    <cfRule type="expression" dxfId="32" priority="38">
      <formula>$H48="Terminé"</formula>
    </cfRule>
  </conditionalFormatting>
  <conditionalFormatting sqref="C48:F48">
    <cfRule type="expression" dxfId="31" priority="39">
      <formula>$H48="En cours"</formula>
    </cfRule>
    <cfRule type="expression" dxfId="30" priority="40">
      <formula>$H48="En attente"</formula>
    </cfRule>
  </conditionalFormatting>
  <conditionalFormatting sqref="H50:H54">
    <cfRule type="containsText" dxfId="29" priority="41" operator="containsText" text="En attente">
      <formula>NOT(ISERROR(SEARCH("En attente",H50)))</formula>
    </cfRule>
    <cfRule type="containsText" dxfId="28" priority="42" operator="containsText" text="En cours">
      <formula>NOT(ISERROR(SEARCH("En cours",H50)))</formula>
    </cfRule>
    <cfRule type="containsText" dxfId="27" priority="43" operator="containsText" text="Terminé">
      <formula>NOT(ISERROR(SEARCH("Terminé",H50)))</formula>
    </cfRule>
  </conditionalFormatting>
  <conditionalFormatting sqref="H46">
    <cfRule type="containsText" dxfId="26" priority="48" operator="containsText" text="En attente">
      <formula>NOT(ISERROR(SEARCH("En attente",H46)))</formula>
    </cfRule>
    <cfRule type="containsText" dxfId="25" priority="49" operator="containsText" text="En cours">
      <formula>NOT(ISERROR(SEARCH("En cours",H46)))</formula>
    </cfRule>
    <cfRule type="containsText" dxfId="24" priority="50" operator="containsText" text="Terminé">
      <formula>NOT(ISERROR(SEARCH("Terminé",H46)))</formula>
    </cfRule>
  </conditionalFormatting>
  <conditionalFormatting sqref="C46:F46">
    <cfRule type="cellIs" dxfId="23" priority="51" operator="equal">
      <formula>0</formula>
    </cfRule>
    <cfRule type="expression" dxfId="22" priority="52">
      <formula>$H46="Terminé"</formula>
    </cfRule>
  </conditionalFormatting>
  <conditionalFormatting sqref="C46:F46">
    <cfRule type="expression" dxfId="21" priority="53">
      <formula>$H46="En cours"</formula>
    </cfRule>
    <cfRule type="expression" dxfId="20" priority="54">
      <formula>$H46="En attente"</formula>
    </cfRule>
  </conditionalFormatting>
  <conditionalFormatting sqref="H55">
    <cfRule type="containsText" dxfId="19" priority="18" operator="containsText" text="En attente">
      <formula>NOT(ISERROR(SEARCH("En attente",H55)))</formula>
    </cfRule>
    <cfRule type="containsText" dxfId="18" priority="19" operator="containsText" text="En cours">
      <formula>NOT(ISERROR(SEARCH("En cours",H55)))</formula>
    </cfRule>
    <cfRule type="containsText" dxfId="17" priority="20" operator="containsText" text="Terminé">
      <formula>NOT(ISERROR(SEARCH("Terminé",H55)))</formula>
    </cfRule>
  </conditionalFormatting>
  <conditionalFormatting sqref="C55:F55">
    <cfRule type="cellIs" dxfId="16" priority="21" operator="equal">
      <formula>0</formula>
    </cfRule>
    <cfRule type="expression" dxfId="15" priority="22">
      <formula>$H55="Terminé"</formula>
    </cfRule>
  </conditionalFormatting>
  <conditionalFormatting sqref="C55:F55">
    <cfRule type="expression" dxfId="14" priority="23">
      <formula>$H55="En cours"</formula>
    </cfRule>
    <cfRule type="expression" dxfId="13" priority="24">
      <formula>$H55="En attente"</formula>
    </cfRule>
  </conditionalFormatting>
  <conditionalFormatting sqref="H56:H61">
    <cfRule type="containsText" dxfId="12" priority="11" operator="containsText" text="En attente">
      <formula>NOT(ISERROR(SEARCH("En attente",H56)))</formula>
    </cfRule>
    <cfRule type="containsText" dxfId="11" priority="12" operator="containsText" text="En cours">
      <formula>NOT(ISERROR(SEARCH("En cours",H56)))</formula>
    </cfRule>
    <cfRule type="containsText" dxfId="10" priority="13" operator="containsText" text="Terminé">
      <formula>NOT(ISERROR(SEARCH("Terminé",H56)))</formula>
    </cfRule>
  </conditionalFormatting>
  <conditionalFormatting sqref="H62:H64 H66:H68">
    <cfRule type="containsText" dxfId="9" priority="8" operator="containsText" text="En attente">
      <formula>NOT(ISERROR(SEARCH("En attente",H62)))</formula>
    </cfRule>
    <cfRule type="containsText" dxfId="8" priority="9" operator="containsText" text="En cours">
      <formula>NOT(ISERROR(SEARCH("En cours",H62)))</formula>
    </cfRule>
    <cfRule type="containsText" dxfId="7" priority="10" operator="containsText" text="Terminé">
      <formula>NOT(ISERROR(SEARCH("Terminé",H62)))</formula>
    </cfRule>
  </conditionalFormatting>
  <conditionalFormatting sqref="C65:F65">
    <cfRule type="cellIs" dxfId="6" priority="4" operator="equal">
      <formula>0</formula>
    </cfRule>
    <cfRule type="expression" dxfId="5" priority="5">
      <formula>$H65="Terminé"</formula>
    </cfRule>
  </conditionalFormatting>
  <conditionalFormatting sqref="C65:F65">
    <cfRule type="expression" dxfId="4" priority="6">
      <formula>$H65="En cours"</formula>
    </cfRule>
    <cfRule type="expression" dxfId="3" priority="7">
      <formula>$H65="En attente"</formula>
    </cfRule>
  </conditionalFormatting>
  <conditionalFormatting sqref="H65">
    <cfRule type="containsText" dxfId="2" priority="1" operator="containsText" text="En attente">
      <formula>NOT(ISERROR(SEARCH("En attente",H65)))</formula>
    </cfRule>
    <cfRule type="containsText" dxfId="1" priority="2" operator="containsText" text="En cours">
      <formula>NOT(ISERROR(SEARCH("En cours",H65)))</formula>
    </cfRule>
    <cfRule type="containsText" dxfId="0" priority="3" operator="containsText" text="Terminé">
      <formula>NOT(ISERROR(SEARCH("Terminé",H65)))</formula>
    </cfRule>
  </conditionalFormatting>
  <dataValidations count="1">
    <dataValidation type="list" allowBlank="1" showErrorMessage="1" sqref="H9:H68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9" t="s">
        <v>6</v>
      </c>
      <c r="B1" s="119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2020-04-08T02:21:10Z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