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mc:AlternateContent xmlns:mc="http://schemas.openxmlformats.org/markup-compatibility/2006">
    <mc:Choice Requires="x15">
      <x15ac:absPath xmlns:x15ac="http://schemas.microsoft.com/office/spreadsheetml/2010/11/ac" url="/Users/changle/Desktop/Essay 2/"/>
    </mc:Choice>
  </mc:AlternateContent>
  <xr:revisionPtr revIDLastSave="0" documentId="13_ncr:1_{A8009974-43D9-B540-A634-F98C5113C391}" xr6:coauthVersionLast="47" xr6:coauthVersionMax="47" xr10:uidLastSave="{00000000-0000-0000-0000-000000000000}"/>
  <bookViews>
    <workbookView xWindow="0" yWindow="620" windowWidth="24560" windowHeight="162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5" i="1" l="1"/>
  <c r="K30" i="1"/>
  <c r="U5" i="1"/>
  <c r="T5" i="1"/>
  <c r="S6" i="1"/>
  <c r="T6" i="1"/>
  <c r="S7" i="1"/>
  <c r="T7" i="1"/>
  <c r="S8" i="1"/>
  <c r="T8" i="1"/>
  <c r="U8" i="1" s="1"/>
  <c r="S9" i="1"/>
  <c r="T9" i="1"/>
  <c r="S10" i="1"/>
  <c r="T10" i="1"/>
  <c r="S11" i="1"/>
  <c r="U11" i="1" s="1"/>
  <c r="T11" i="1"/>
  <c r="S12" i="1"/>
  <c r="T12" i="1"/>
  <c r="S13" i="1"/>
  <c r="T13" i="1"/>
  <c r="K7" i="1"/>
  <c r="K23" i="1"/>
  <c r="K95" i="1"/>
  <c r="M3" i="1"/>
  <c r="K3" i="1" s="1"/>
  <c r="M4" i="1"/>
  <c r="K4" i="1" s="1"/>
  <c r="M5" i="1"/>
  <c r="K5" i="1" s="1"/>
  <c r="M6" i="1"/>
  <c r="K6" i="1" s="1"/>
  <c r="M7" i="1"/>
  <c r="M8" i="1"/>
  <c r="M9" i="1"/>
  <c r="M10" i="1"/>
  <c r="K10" i="1" s="1"/>
  <c r="M11" i="1"/>
  <c r="K11" i="1" s="1"/>
  <c r="M12" i="1"/>
  <c r="K12" i="1" s="1"/>
  <c r="M13" i="1"/>
  <c r="M14" i="1"/>
  <c r="M15" i="1"/>
  <c r="M16" i="1"/>
  <c r="M17" i="1"/>
  <c r="M18" i="1"/>
  <c r="K18" i="1" s="1"/>
  <c r="M19" i="1"/>
  <c r="K19" i="1" s="1"/>
  <c r="M20" i="1"/>
  <c r="M21" i="1"/>
  <c r="M22" i="1"/>
  <c r="K22" i="1" s="1"/>
  <c r="M23" i="1"/>
  <c r="M24" i="1"/>
  <c r="M25" i="1"/>
  <c r="M26" i="1"/>
  <c r="M27" i="1"/>
  <c r="M28" i="1"/>
  <c r="M29" i="1"/>
  <c r="M30" i="1"/>
  <c r="M31" i="1"/>
  <c r="M32" i="1"/>
  <c r="M33" i="1"/>
  <c r="M34" i="1"/>
  <c r="K34" i="1" s="1"/>
  <c r="M35" i="1"/>
  <c r="M36" i="1"/>
  <c r="M37" i="1"/>
  <c r="M38" i="1"/>
  <c r="M39" i="1"/>
  <c r="M40" i="1"/>
  <c r="M41" i="1"/>
  <c r="M42" i="1"/>
  <c r="M43" i="1"/>
  <c r="M44" i="1"/>
  <c r="K44" i="1" s="1"/>
  <c r="M45" i="1"/>
  <c r="M46" i="1"/>
  <c r="M47" i="1"/>
  <c r="M48" i="1"/>
  <c r="K48" i="1" s="1"/>
  <c r="M49" i="1"/>
  <c r="M50" i="1"/>
  <c r="M51" i="1"/>
  <c r="M52" i="1"/>
  <c r="M53" i="1"/>
  <c r="M54" i="1"/>
  <c r="M55" i="1"/>
  <c r="M56" i="1"/>
  <c r="K56" i="1" s="1"/>
  <c r="M57" i="1"/>
  <c r="M58" i="1"/>
  <c r="M59" i="1"/>
  <c r="K59" i="1" s="1"/>
  <c r="M60" i="1"/>
  <c r="M61" i="1"/>
  <c r="M62" i="1"/>
  <c r="K62" i="1" s="1"/>
  <c r="M63" i="1"/>
  <c r="K63" i="1" s="1"/>
  <c r="M64" i="1"/>
  <c r="K64" i="1" s="1"/>
  <c r="M65" i="1"/>
  <c r="M66" i="1"/>
  <c r="M67" i="1"/>
  <c r="M68" i="1"/>
  <c r="M69" i="1"/>
  <c r="M70" i="1"/>
  <c r="K70" i="1" s="1"/>
  <c r="M71" i="1"/>
  <c r="M72" i="1"/>
  <c r="M73" i="1"/>
  <c r="M74" i="1"/>
  <c r="K74" i="1" s="1"/>
  <c r="M75" i="1"/>
  <c r="M76" i="1"/>
  <c r="M77" i="1"/>
  <c r="M78" i="1"/>
  <c r="K78" i="1" s="1"/>
  <c r="M79" i="1"/>
  <c r="K79" i="1" s="1"/>
  <c r="M80" i="1"/>
  <c r="M81" i="1"/>
  <c r="M82" i="1"/>
  <c r="M83" i="1"/>
  <c r="M84" i="1"/>
  <c r="M85" i="1"/>
  <c r="M86" i="1"/>
  <c r="K86" i="1" s="1"/>
  <c r="M87" i="1"/>
  <c r="M88" i="1"/>
  <c r="M89" i="1"/>
  <c r="M90" i="1"/>
  <c r="M91" i="1"/>
  <c r="M92" i="1"/>
  <c r="M93" i="1"/>
  <c r="M94" i="1"/>
  <c r="K94" i="1" s="1"/>
  <c r="M95" i="1"/>
  <c r="M96" i="1"/>
  <c r="M97" i="1"/>
  <c r="M98" i="1"/>
  <c r="M99" i="1"/>
  <c r="M100" i="1"/>
  <c r="M101" i="1"/>
  <c r="K101" i="1" s="1"/>
  <c r="M102" i="1"/>
  <c r="K102" i="1" s="1"/>
  <c r="M103" i="1"/>
  <c r="M104" i="1"/>
  <c r="K104" i="1" s="1"/>
  <c r="M105" i="1"/>
  <c r="K105" i="1" s="1"/>
  <c r="M106" i="1"/>
  <c r="M107" i="1"/>
  <c r="K107" i="1" s="1"/>
  <c r="M108" i="1"/>
  <c r="K108" i="1" s="1"/>
  <c r="M109" i="1"/>
  <c r="K109" i="1" s="1"/>
  <c r="M110" i="1"/>
  <c r="K110" i="1" s="1"/>
  <c r="M111" i="1"/>
  <c r="M112" i="1"/>
  <c r="M113" i="1"/>
  <c r="M114" i="1"/>
  <c r="M115" i="1"/>
  <c r="K115" i="1" s="1"/>
  <c r="M116" i="1"/>
  <c r="M2" i="1"/>
  <c r="L2" i="1"/>
  <c r="T24" i="1"/>
  <c r="L8" i="1"/>
  <c r="L3" i="1"/>
  <c r="L4" i="1"/>
  <c r="L5" i="1"/>
  <c r="L6" i="1"/>
  <c r="L7" i="1"/>
  <c r="L9" i="1"/>
  <c r="K9" i="1" s="1"/>
  <c r="L10" i="1"/>
  <c r="L11" i="1"/>
  <c r="L12" i="1"/>
  <c r="L13" i="1"/>
  <c r="L14" i="1"/>
  <c r="L15" i="1"/>
  <c r="K15" i="1" s="1"/>
  <c r="L16" i="1"/>
  <c r="L17" i="1"/>
  <c r="K17" i="1" s="1"/>
  <c r="L18" i="1"/>
  <c r="L19" i="1"/>
  <c r="L20" i="1"/>
  <c r="L21" i="1"/>
  <c r="L22" i="1"/>
  <c r="L23" i="1"/>
  <c r="L24" i="1"/>
  <c r="L25" i="1"/>
  <c r="K25" i="1" s="1"/>
  <c r="L26" i="1"/>
  <c r="L27" i="1"/>
  <c r="L28" i="1"/>
  <c r="L29" i="1"/>
  <c r="L30" i="1"/>
  <c r="L31" i="1"/>
  <c r="K31" i="1" s="1"/>
  <c r="L32" i="1"/>
  <c r="L33" i="1"/>
  <c r="K33" i="1" s="1"/>
  <c r="L34" i="1"/>
  <c r="L35" i="1"/>
  <c r="L36" i="1"/>
  <c r="L37" i="1"/>
  <c r="L38" i="1"/>
  <c r="L39" i="1"/>
  <c r="K39" i="1" s="1"/>
  <c r="L40" i="1"/>
  <c r="L41" i="1"/>
  <c r="L42" i="1"/>
  <c r="L43" i="1"/>
  <c r="L44" i="1"/>
  <c r="L45" i="1"/>
  <c r="L46" i="1"/>
  <c r="L47" i="1"/>
  <c r="K47" i="1" s="1"/>
  <c r="L48" i="1"/>
  <c r="L49" i="1"/>
  <c r="L50" i="1"/>
  <c r="L51" i="1"/>
  <c r="L52" i="1"/>
  <c r="L53" i="1"/>
  <c r="L54" i="1"/>
  <c r="L55" i="1"/>
  <c r="K55" i="1" s="1"/>
  <c r="L56" i="1"/>
  <c r="L57" i="1"/>
  <c r="L58" i="1"/>
  <c r="L59" i="1"/>
  <c r="L60" i="1"/>
  <c r="L61" i="1"/>
  <c r="L62" i="1"/>
  <c r="L63" i="1"/>
  <c r="L64" i="1"/>
  <c r="L65" i="1"/>
  <c r="L66" i="1"/>
  <c r="L67" i="1"/>
  <c r="L68" i="1"/>
  <c r="L69" i="1"/>
  <c r="L70" i="1"/>
  <c r="L71" i="1"/>
  <c r="K71" i="1" s="1"/>
  <c r="L72" i="1"/>
  <c r="L73" i="1"/>
  <c r="K73" i="1" s="1"/>
  <c r="L74" i="1"/>
  <c r="L75" i="1"/>
  <c r="L76" i="1"/>
  <c r="L77" i="1"/>
  <c r="L78" i="1"/>
  <c r="L79" i="1"/>
  <c r="L80" i="1"/>
  <c r="L81" i="1"/>
  <c r="K81" i="1" s="1"/>
  <c r="L82" i="1"/>
  <c r="L83" i="1"/>
  <c r="L84" i="1"/>
  <c r="L85" i="1"/>
  <c r="L86" i="1"/>
  <c r="L87" i="1"/>
  <c r="K87" i="1" s="1"/>
  <c r="L88" i="1"/>
  <c r="L89" i="1"/>
  <c r="K89" i="1" s="1"/>
  <c r="L90" i="1"/>
  <c r="L91" i="1"/>
  <c r="L92" i="1"/>
  <c r="L93" i="1"/>
  <c r="L94" i="1"/>
  <c r="L95" i="1"/>
  <c r="L96" i="1"/>
  <c r="L97" i="1"/>
  <c r="K97" i="1" s="1"/>
  <c r="L98" i="1"/>
  <c r="L99" i="1"/>
  <c r="L100" i="1"/>
  <c r="L101" i="1"/>
  <c r="L102" i="1"/>
  <c r="L103" i="1"/>
  <c r="K103" i="1" s="1"/>
  <c r="L104" i="1"/>
  <c r="L105" i="1"/>
  <c r="L106" i="1"/>
  <c r="L107" i="1"/>
  <c r="L108" i="1"/>
  <c r="L109" i="1"/>
  <c r="L110" i="1"/>
  <c r="L111" i="1"/>
  <c r="K111" i="1" s="1"/>
  <c r="L112" i="1"/>
  <c r="L113" i="1"/>
  <c r="K113" i="1" s="1"/>
  <c r="L114" i="1"/>
  <c r="L115" i="1"/>
  <c r="L116" i="1"/>
  <c r="U7" i="1" l="1"/>
  <c r="K57" i="1"/>
  <c r="K49" i="1"/>
  <c r="K41" i="1"/>
  <c r="K54" i="1"/>
  <c r="K46" i="1"/>
  <c r="K38" i="1"/>
  <c r="K14" i="1"/>
  <c r="K65" i="1"/>
  <c r="K96" i="1"/>
  <c r="K88" i="1"/>
  <c r="K80" i="1"/>
  <c r="K72" i="1"/>
  <c r="K40" i="1"/>
  <c r="K32" i="1"/>
  <c r="K24" i="1"/>
  <c r="K16" i="1"/>
  <c r="K8" i="1"/>
  <c r="K112" i="1"/>
  <c r="K2" i="1"/>
  <c r="K92" i="1"/>
  <c r="K76" i="1"/>
  <c r="K68" i="1"/>
  <c r="K52" i="1"/>
  <c r="K36" i="1"/>
  <c r="K28" i="1"/>
  <c r="K20" i="1"/>
  <c r="K99" i="1"/>
  <c r="K91" i="1"/>
  <c r="K83" i="1"/>
  <c r="K75" i="1"/>
  <c r="K67" i="1"/>
  <c r="K51" i="1"/>
  <c r="K43" i="1"/>
  <c r="K35" i="1"/>
  <c r="K27" i="1"/>
  <c r="K116" i="1"/>
  <c r="K100" i="1"/>
  <c r="K84" i="1"/>
  <c r="K60" i="1"/>
  <c r="K93" i="1"/>
  <c r="K85" i="1"/>
  <c r="K77" i="1"/>
  <c r="K69" i="1"/>
  <c r="K61" i="1"/>
  <c r="K53" i="1"/>
  <c r="K45" i="1"/>
  <c r="K37" i="1"/>
  <c r="K29" i="1"/>
  <c r="K21" i="1"/>
  <c r="K13" i="1"/>
  <c r="K114" i="1"/>
  <c r="K106" i="1"/>
  <c r="K98" i="1"/>
  <c r="K90" i="1"/>
  <c r="K82" i="1"/>
  <c r="K66" i="1"/>
  <c r="K58" i="1"/>
  <c r="K50" i="1"/>
  <c r="K42" i="1"/>
  <c r="K26" i="1"/>
  <c r="U13" i="1"/>
  <c r="U12" i="1"/>
  <c r="U10" i="1"/>
  <c r="U6" i="1"/>
  <c r="U9" i="1"/>
</calcChain>
</file>

<file path=xl/sharedStrings.xml><?xml version="1.0" encoding="utf-8"?>
<sst xmlns="http://schemas.openxmlformats.org/spreadsheetml/2006/main" count="357" uniqueCount="319">
  <si>
    <t>en</t>
  </si>
  <si>
    <t>Sentence</t>
  </si>
  <si>
    <t>Part</t>
  </si>
  <si>
    <t>Sentiment Scores</t>
  </si>
  <si>
    <t>Tokens With Sentiment</t>
  </si>
  <si>
    <t>Average Sentiment</t>
  </si>
  <si>
    <t>At the other side door his sister came plaintively: “Gregor? Aren’t you well? Do you need anything?”</t>
  </si>
  <si>
    <t>An der anderen Seitentür aber klagte leise die Schwester: »Gregor? Ist dir nicht wohl? Brauchst du etwas?«</t>
  </si>
  <si>
    <t>['klagte']</t>
  </si>
  <si>
    <t>but his sister whispered: “Gregor, open the door, I beg of you.”</t>
  </si>
  <si>
    <t>[]</t>
  </si>
  <si>
    <t>From the room on his right, Gregor’s sister whispered to him to let him know: “Gregor, the chief clerk is here.”</t>
  </si>
  <si>
    <t>Aus dem Nebenzimmer rechts flüsterte die Schwester, um Gregor zu verständigen: »Gregor, der Prokurist ist da.«</t>
  </si>
  <si>
    <t>in the room on his left his sister began to cry.</t>
  </si>
  <si>
    <t>im Nebenzimmer rechts begann die Schwester zu schluchzen.</t>
  </si>
  <si>
    <t>“Mother?” his sister called from the other side.</t>
  </si>
  <si>
    <t>»Mutter?« rief die Schwester von der anderen Seite.</t>
  </si>
  <si>
    <t xml:space="preserve">And the two girls, their skirts swishing, immediately ran out through the hall, wrenching open the front door of the flat as they went. How had his sister managed to get dressed so quickly? </t>
  </si>
  <si>
    <t>Und schon liefen die zwei Mädchen mit rauschenden Röcken durch das Vorzimmer – wie hatte sich die Schwester denn so schnell angezogen? – und rissen die Wohnungstüre auf.</t>
  </si>
  <si>
    <t>There was no sound of the door banging shut again; they must have left it open; people often do in homes where something awful has happened.</t>
  </si>
  <si>
    <t>Man hörte gar nicht die Türe zuschlagen; sie hatten sie wohl offen gelassen, wie es in Wohnungen zu sein pflegt, in denen ein großes Unglück geschehen ist.</t>
  </si>
  <si>
    <t>['pflegt', 'großes', 'Unglück']</t>
  </si>
  <si>
    <t>['geweint']</t>
  </si>
  <si>
    <t>Milk like this was normally his favourite drink, and his sister had certainly left it there for him because of that</t>
  </si>
  <si>
    <t>so schmeckte ihm überdies die Milch, die sonst sein Lieblingsgetränk war und die ihm gewiß die Schwester deshalb hereingestellt hatte, gar nicht</t>
  </si>
  <si>
    <t xml:space="preserve">Gregor’s sister would often write and tell him about this reading, but maybe his father had lost the habit in recent times. </t>
  </si>
  <si>
    <t>Nun vielleicht war dieses Vorlesen, von dem ihm die Schwester immer erzählte und schrieb, in der letzten Zeit überhaupt aus der Übung gekommen.</t>
  </si>
  <si>
    <t>Gregor soon had the opportunity to test the strength of his decisions, as early the next morning, almost before the night had ended, his sister, nearly fully dressed, opened the door from the front room and looked anxiously in.</t>
  </si>
  <si>
    <t>denn vom Vorzimmer her öffnete die Schwester, fast völlig angezogen, die Tür und sah mit Spannung herein.</t>
  </si>
  <si>
    <t>She did not see him straight away, but when she did notice him under the couch—he had to be somewhere, for God’s sake, he couldn’t have flown away—she was so shocked that she lost control of herself and slammed the door shut again from outside.</t>
  </si>
  <si>
    <t xml:space="preserve">But she seemed to regret her behaviour, as she opened the door again straight away and came in on tip-toe as if entering the room of someone seriously ill or even of a stranger. </t>
  </si>
  <si>
    <t xml:space="preserve">However, his sister noticed the full dish immediately and looked at it and the few drops of milk splashed around it with some surprise. She immediately picked it up—using a rag, not her bare hands—and carried it out. </t>
  </si>
  <si>
    <t>Aber die Schwester bemerkte sofort mit Verwunderung den noch vollen Napf, aus dem nur ein wenig Milch ringsherum verschüttet war, sie hob ihn gleich auf, zwar nicht mit den bloßen Händen, sondern mit einem Fetzen, und trug ihn hinaus.</t>
  </si>
  <si>
    <t>['hob']</t>
  </si>
  <si>
    <t xml:space="preserve">imagining the wildest possibilities, but he never could have guessed what his sister, in her goodness, actually did bring. </t>
  </si>
  <si>
    <t>Niemals aber hätte er erraten können, was die Schwester in ihrer Güte wirklich tat.</t>
  </si>
  <si>
    <t>['Güte']</t>
  </si>
  <si>
    <t xml:space="preserve">In order to test his taste, she brought him a whole selection of things, all spread out on an old newspaper. </t>
  </si>
  <si>
    <t>Sie brachte ihm, um seinen Geschmack zu prüfen, eine ganze Auswahl, alles auf einer alten Zeitung ausgebreitet.</t>
  </si>
  <si>
    <t>['alten']</t>
  </si>
  <si>
    <t xml:space="preserve">As well as all that she had poured some water into the dish, which had probably been permanently set aside for Gregor’s use, and placed it beside them. </t>
  </si>
  <si>
    <t>Außerdem stellte sie zu dem allen noch den wahrscheinlich ein für allemal für Gregor bestimmten Napf, in den sie Wasser gegossen hatte.</t>
  </si>
  <si>
    <t xml:space="preserve">Then, out of consideration for Gregor’s feelings, as she knew that he would not eat in front of her, she hurried out again and even turned the key in the lock so that Gregor would know he could make things as comfortable for himself as he liked. </t>
  </si>
  <si>
    <t xml:space="preserve">his sister slowly turned the key in the lock as a sign to him that he should withdraw. </t>
  </si>
  <si>
    <t xml:space="preserve">Half suffocating, he watched with bulging eyes as his sister unselfconsciously took a broom and swept up the left-overs, mixing them in with the food he had not even touched at all as if it could not be used any more. She quickly dropped it all into a bin, closed it with its wooden lid, and carried everything out.  </t>
  </si>
  <si>
    <t>['kleinen', 'schloß']</t>
  </si>
  <si>
    <t>She had hardly turned her back before Gregor came out again from under the couch and stretched himself.</t>
  </si>
  <si>
    <t>Kaum hatte sie sich umgedreht, zog sich schon Gregor unter dem Kanapee hervor und streckte und blähte sich.</t>
  </si>
  <si>
    <t xml:space="preserve">and Gregor’s sister would send the maid away on some errand. </t>
  </si>
  <si>
    <t>und das Dienstmädchen wurde von der Schwester mit irgendeiner Besorgung weggeschickt.</t>
  </si>
  <si>
    <t>and perhaps his sister wanted to spare them what distress she could as they were indeed suffering enough.</t>
  </si>
  <si>
    <t>vielleicht wollte die Schwester ihnen auch eine möglicherweise nur kleine Trauer ersparen, denn tatsächlich litten sie ja gerade genug.</t>
  </si>
  <si>
    <t>['kleine', 'Trauer', 'litten']</t>
  </si>
  <si>
    <t xml:space="preserve">As nobody could understand him, nobody, not even his sister, thought that he could understand them, so he had to be content to hear his sister’s sighs and appeals to the saints as she moved about his room. </t>
  </si>
  <si>
    <t>denn da er nicht verstanden wurde, dachte niemand daran, auch die Schwester nicht, daß er die anderen verstehen könne, und so mußte er sich, wenn die Schwester in seinem Zimmer war, damit begnügen, nur hier und da ihre Seufzer und Anrufe der Heiligen zu hören.</t>
  </si>
  <si>
    <t>['verstanden', 'verstehen']</t>
  </si>
  <si>
    <t>It was only later, when she had become a little more used to everything—there was, of course, no question of her ever becoming fully used to the situation—that Gregor would sometimes catch a friendly comment, or at least a comment that could be construed as friendly.</t>
  </si>
  <si>
    <t>“He’s enjoyed his dinner today”, she might say when he had diligently cleared away all the food left for him, or if he left most of it, which slowly became more and more frequent, she would often say, sadly, “now everything’s just been left there again”.</t>
  </si>
  <si>
    <t>['pflegte']</t>
  </si>
  <si>
    <t>Now Gregor’s sister also had to help his mother with the cooking; although that was not so much bother as no-one ate very much.</t>
  </si>
  <si>
    <t>Nun mußte die Schwester im Verein mit der Mutter auch kochen; allerdings machte das nicht viel Mühe, denn man aß fast nichts.</t>
  </si>
  <si>
    <t>['Mühe']</t>
  </si>
  <si>
    <t xml:space="preserve">His sister would sometimes ask his father whether he would like a beer, hoping for the chance to go and fetch it herself. </t>
  </si>
  <si>
    <t xml:space="preserve">During Gregor’s short periods in town, conversation with his sister would often turn to the conservatory but it was only ever mentioned as a lovely dream that could never be realised. </t>
  </si>
  <si>
    <t>Öfters während der kurzen Aufenthalte Gregors in der Stadt wurde in den Gesprächen mit der Schwester das Konservatorium erwähnt, aber immer nur als schöner Traum, an dessen Verwirklichung nicht zu denken war,</t>
  </si>
  <si>
    <t>['kurzen', 'schöner', 'Verwirklichung']</t>
  </si>
  <si>
    <t xml:space="preserve">Would his sister have to go and earn money? She was still a child of seventeen, her life up till then had been very enviable, consisting of wearing nice clothes, sleeping late, helping out in the business, joining in with a few modest pleasures and most of all playing the violin. </t>
  </si>
  <si>
    <t>['verdienen', 'gönnen', 'bestanden', 'bescheidenen', 'beteiligen']</t>
  </si>
  <si>
    <t>His observant sister only needed to notice the chair twice before she would always push it back to its exact position by the window after she had tidied up the room, and even left the inner pane of the window open from then on.</t>
  </si>
  <si>
    <t>Nur zweimal hatte die aufmerksame Schwester sehen müssen, daß der Sessel beim Fenster stand, als sie schon jedesmal, nachdem sie das Zimmer aufgeräumt hatte, den Sessel wieder genau zum Fenster hinschob, ja sogar von nun ab den inneren Fensterflügel offen ließ.</t>
  </si>
  <si>
    <t>['aufmerksame']</t>
  </si>
  <si>
    <t xml:space="preserve">His sister, naturally, tried as far as possible to pretend there was nothing burdensome about it, and the longer it went on, of course, the better she was able to do so, but as time went by Gregor was also able to see through it all so much better. </t>
  </si>
  <si>
    <t xml:space="preserve">No sooner had she come in than she would quickly close the door as a precaution so that no-one would have to suffer the view into Gregor’s room, then she would go straight to the window and pull it hurriedly open almost as if she were suffocating. Even if it was cold, she would stay at the window breathing deeply for a little while. </t>
  </si>
  <si>
    <t>She would alarm Gregor twice a day with this running about and noise making; he would stay under the couch shivering the whole while, knowing full well that she would certainly have liked to spare him this ordeal, but it was impossible for her to be in the same room with him with the windows closed.</t>
  </si>
  <si>
    <t>['erschreckte', 'zitterte']</t>
  </si>
  <si>
    <t>One day, about a month after Gregor’s transformation when his sister no longer had any particular reason to be shocked at his appearance, she came into the room a little earlier than usual and found him still staring out the window, motionless, and just where he would be most horrible.</t>
  </si>
  <si>
    <t xml:space="preserve">In itself, his sister’s not coming into the room would have been no surprise for Gregor as it would have been difficult for her to immediately open the window while he was still there, but not only did she not come in, she went straight back and closed the door behind her, a stranger would have thought he had threatened her and tried to bite her. </t>
  </si>
  <si>
    <t>['schloß']</t>
  </si>
  <si>
    <t>but he had to wait until midday before his sister came back and she seemed much more uneasy than usual.</t>
  </si>
  <si>
    <t>It made him realise that she still found his appearance unbearable and would continue to do so, she probably even had to overcome the urge to flee when she saw the little bit of him that protruded from under the couch.</t>
  </si>
  <si>
    <t>['überwinden', 'kleinen']</t>
  </si>
  <si>
    <t>If she did not think this sheet was necessary then all she had to do was take it off again, as it was clear enough that it was no pleasure for Gregor to cut himself off so completely. She left the sheet where it was. Gregor even thought he glimpsed a look of gratitude one time when he carefully looked out from under the sheet to see how his sister liked the new arrangement.</t>
  </si>
  <si>
    <t>Wäre dieses Leintuch ihrer Meinung nach nicht nötig gewesen, dann hätte sie es ja entfernen können, denn daß es nicht zum Vergnügen Gregors gehören konnte, sich so ganz und gar abzusperren, war doch klar genug, aber sie ließ das Leintuch, so wie es war, und Gregor glaubte sogar einen dankbaren Blick erhascht zu haben, als er einmal mit dem Kopf vorsichtig das Leintuch ein wenig lüftete, um nachzusehen, wie die Schwester die neue Einrichtung aufnahm.</t>
  </si>
  <si>
    <t>['abzusperren', 'dankbaren', 'neue']</t>
  </si>
  <si>
    <t xml:space="preserve">For the first fourteen days, Gregor’s parents could not bring themselves to come into the room to see him. He would often hear them say how they appreciated all the new work his sister was doing even though, before, they had seen her as a girl who was somewhat useless and frequently been annoyed with her. </t>
  </si>
  <si>
    <t>In den ersten vierzehn Tagen konnten es die Eltern nicht über sich bringen, zu ihm hereinzukommen, und er hörte oft, wie sie die jetzige Arbeit der Schwester völlig anerkannten, während sie sich bisher häufig über die Schwester geärgert hatten, weil sie ihnen als ein etwas nutzloses Mädchen erschienen war.</t>
  </si>
  <si>
    <t>['anerkannten', 'geärgert', 'nutzloses']</t>
  </si>
  <si>
    <t xml:space="preserve">But now the two of them, father and mother, would often both wait outside the door of Gregor’s room while his sister tidied up in there, and as soon as she went out again she would have to tell them exactly how everything looked, what Gregor had eaten, how he had behaved this time and whether, perhaps, any slight improvement could be seen. </t>
  </si>
  <si>
    <t>Nun aber warteten oft beide, der Vater und die Mutter, vor Gregors Zimmer, während die Schwester dort aufräumte, und kaum war sie herausgekommen, mußte sie ganz genau erzählen, wie es in dem Zimmer aussah, was Gregor gegessen hatte, wie er sich diesmal benommen hatte, und ob vielleicht eine kleine Besserung zu bemerken war.</t>
  </si>
  <si>
    <t>but his father and sister at first persuaded her against it.</t>
  </si>
  <si>
    <t>aber der Vater und die Schwester hielten sie zuerst mit Vernunftgründen zurück,</t>
  </si>
  <si>
    <t>she could understand everything much better than his sister who, for all her courage, was still just a child after all, and really might not have had an adult’s appreciation of the burdensome job she had taken on.</t>
  </si>
  <si>
    <t>sie verstand doch alles viel besser als die Schwester, die trotz all ihrem Mute doch nur ein Kind war und im letzten Grunde vielleicht nur aus kindlichem Leichtsinn eine so schwere Aufgabe übernommen hatte.</t>
  </si>
  <si>
    <t>['verstand', 'Leichtsinn', 'schwere']</t>
  </si>
  <si>
    <t>Very soon his sister noticed Gregor’s new way of entertaining himself—he had, after all, left traces of the adhesive from his feet as he crawled about—and got it into her head to make it as easy as possible for him by removing the furniture that got in his way, especially the chest of drawers and the desk.</t>
  </si>
  <si>
    <t>Die Schwester nun bemerkte sofort die neue Unterhaltung, die Gregor für sich gefunden hatte -- er hinterließ ja auch beim Kriechen hie und da Spuren seines Klebstoffes --, und da setzte sie es sich in den Kopf, Gregor das Kriechen in größtem Ausmaße zu ermöglichen und die Möbel, die es verhinderten, also vor allem den Kasten und den Schreibtisch, wegzuschaffen.</t>
  </si>
  <si>
    <t>['neue', 'hinterließ', 'größtem', 'ermöglichen']</t>
  </si>
  <si>
    <t xml:space="preserve">Now, this was not something that she would be able to do by herself; she did not dare to ask for help from her father; the sixteen year old maid had carried on bravely since the cook had left but she certainly would not have helped in this, she had even asked to be allowed to keep the kitchen locked at all times and never to have to open the door unless it was especially important; so his sister had no choice but to choose some time when Gregor’s father was not there and fetch his mother to help her. </t>
  </si>
  <si>
    <t>Nun war sie aber nicht imstande, dies allein zu tun; den Vater wagte sie nicht um Hilfe zu bitten; das Dienstmädchen hätte ihr ganz gewiß nicht geholfen, denn dieses etwa sechzehnjährige Mädchen harrte zwar tapfer seit Entlassung der früheren Köchin aus, hatte aber um die Vergünstigung gebeten, die Küche unaufhörlich versperrt halten zu dürfen und nur auf besonderen Anruf öffnen zu müssen; so blieb der Schwester also nichts übrig, als einmal in Abwesenheit des Vaters die Mutter zu holen.</t>
  </si>
  <si>
    <t>['wagte', 'Hilfe', 'geholfen', 'Entlassung', 'besonderen']</t>
  </si>
  <si>
    <t xml:space="preserve">First, of course, his sister came in and looked round to see that everything in the room was alright; and only then did she let her mother enter. </t>
  </si>
  <si>
    <t>Zuerst sah natürlich die Schwester nach, ob alles im Zimmer in Ordnung war; dann erst ließ sie die Mutter eintreten.</t>
  </si>
  <si>
    <t xml:space="preserve">“You can come in, he can’t be seen”, said his sister, obviously leading her in by the hand. </t>
  </si>
  <si>
    <t>»Komm nur, man sieht ihn nicht,« sagte die Schwester, und offenbar führte sie die Mutter an der Hand.</t>
  </si>
  <si>
    <t>['führte']</t>
  </si>
  <si>
    <t xml:space="preserve">The old chest of drawers was too heavy for a pair of feeble women to be heaving about, but Gregor listened as they pushed it from its place, his sister always taking on the heaviest part of the work for herself and ignoring her mother’s warnings that she would strain herself. </t>
  </si>
  <si>
    <t>['schwachen', 'schweren', 'alten', 'größten', 'fürchtete']</t>
  </si>
  <si>
    <t xml:space="preserve">His sister, unfortunately, did not agree; she had become used to the idea, not without reason, that she was Gregor’s spokesman to his parents about the things that concerned him. This meant that his mother’s advice now was sufficient reason for her to insist on removing not only the chest of drawers and the desk, as she had thought at first, but all the furniture apart from the all-important couch. </t>
  </si>
  <si>
    <t>Aber die Schwester war leider anderer Meinung; sie hatte sich, allerdings nicht ganz unberechtigt, angewöhnt, bei Besprechung der Angelegenheiten Gregors als besonders Sachverständige gegenüber den Eltern aufzutreten, und so war auch jetzt der Rat der Mutter für die Schwester Grund genug, auf der Entfernung nicht nur des Kastens und des Schreibtisches, an die sie zuerst allein gedacht hatte, sondern auf der Entfernung sämtlicher Möbel, mit Ausnahme des unentbehrlichen Kanapees, zu bestehen.</t>
  </si>
  <si>
    <t>['besonders', 'Rat', 'bestehen']</t>
  </si>
  <si>
    <t xml:space="preserve">It was more than childish perversity, of course, or the unexpected confidence she had recently acquired, that made her insist; she had indeed noticed that Gregor needed a lot of room to crawl about in, whereas the furniture, as far as anyone could see, was of no use to him at all. </t>
  </si>
  <si>
    <t xml:space="preserve">Girls of that age, though, do become enthusiastic about things and feel they must get their way whenever they can. Perhaps this was what tempted Grete to make Gregor’s situation seem even more shocking than it was so that she could do even more for him. </t>
  </si>
  <si>
    <t>['Sinn', 'Befriedigung']</t>
  </si>
  <si>
    <t>Grete would probably be the only one who would dare enter a room dominated by Gregor crawling about the bare walls by himself.</t>
  </si>
  <si>
    <t>Denn in einem Raum, in dem Gregor ganz allein die leeren Wände beherrschte, würde wohl kein Mensch außer Grete jemals einzutreten sich getrauen.</t>
  </si>
  <si>
    <t>['leeren']</t>
  </si>
  <si>
    <t xml:space="preserve">So she refused to let her mother dissuade her. Gregor’s mother already looked uneasy in his room, she soon stopped speaking and helped Gregor’s sister to get the chest of drawers out with what strength she had. </t>
  </si>
  <si>
    <t>Und so ließ sie sich von ihrem Entschlusse durch die Mutter nicht abbringen,</t>
  </si>
  <si>
    <t>['Entschlusse']</t>
  </si>
  <si>
    <t xml:space="preserve">while Grete in the next room had her arms round the chest, pushing and pulling at it from side to side by herself without, of course, moving it an inch. </t>
  </si>
  <si>
    <t>während Grete im Nebenzimmer den Kasten umfangen hielt und ihn allein hin und her schwang, ohne ihn natürlich von der Stelle zu bringen.</t>
  </si>
  <si>
    <t>They were emptying his room out; taking away everything that was dear to him; they had already taken out the chest containing his fretsaw and other tools; now they threatened to remove the writing desk with its place clearly worn into the floor, the desk where he had done his homework as a business trainee, at high school, even while he had been at infant school—he really could not wait any longer to see whether the two women’s intentions were good. He had nearly forgotten they were there anyway, as they were now too tired to say anything while they worked and he could only hear their feet as they stepped heavily on the floor.</t>
  </si>
  <si>
    <t>Sie räumten ihm sein Zimmer aus; nahmen ihm alles, was ihm lieb war; den Kasten, in dem die Laubsäge und andere Werkzeuge lagen, hatten sie schon hinausgetragen; lockerten jetzt den schon im Boden fest eingegrabenen Schreibtisch, an dem er als Handelsakademiker, als Bürgerschüler, ja sogar schon als Volksschüler seine Aufgaben geschrieben hatte, – da hatte er wirklich keine Zeit mehr, die guten Absichten zu prüfen, welche die zwei Frauen hatten, deren Existenz er übrigens fast vergessen hatte, denn vor Erschöpfung arbeiteten sie schon stumm, und man hörte nur das schwere Tappen ihrer Füße.</t>
  </si>
  <si>
    <t>['guten', 'Erschöpfung', 'schwere']</t>
  </si>
  <si>
    <t xml:space="preserve">They had not allowed themselves a long rest and came back quite soon; Grete had put her arm around her mother and was nearly carrying her. </t>
  </si>
  <si>
    <t>Sie hatten sich nicht viel Ruhe gegönnt und kamen schon wieder; Grete hatte den Arm um die Mutter gelegt und trug sie fast.</t>
  </si>
  <si>
    <t>['Ruhe', 'gegönnt']</t>
  </si>
  <si>
    <t xml:space="preserve">“What shall we take now, then?”, said Grete and looked around. Her eyes met those of Gregor on the wall. </t>
  </si>
  <si>
    <t>»Also was nehmen wir jetzt?« sagte Grete und sah sich um, Da kreuzten sich ihre Blicke mit denen Gregors an der Wand.</t>
  </si>
  <si>
    <t xml:space="preserve">Perhaps only because her mother was there, she remained calm, bent her face to her so that she would not look round and said, albeit hurriedly and with a tremor in her voice: “Come on, let’s go back in the living room for a while?” </t>
  </si>
  <si>
    <t>Wohl nur infolge der Gegenwart der Mutter behielt sie ihre Fassung, beugte ihr Gesicht zur Mutter, um diese vom Herumschauen abzuhalten, und sagte, allerdings zitternd und unüberlegt: »Komm, wollen wir nicht lieber auf einen Augenblick noch ins Wohnzimmer zurückgehen?«</t>
  </si>
  <si>
    <t>['zurückgehen']</t>
  </si>
  <si>
    <t xml:space="preserve">Gregor could see what Grete had in mind, she wanted to take her mother somewhere safe and then chase him down from the wall. </t>
  </si>
  <si>
    <t>Die Absicht Gretes war für Gregor klar, sie wollte die Mutter in Sicherheit bringen und dann ihn von der Wand hinunterjagen.</t>
  </si>
  <si>
    <t>['Sicherheit']</t>
  </si>
  <si>
    <t xml:space="preserve">“Gregor!” shouted his sister, glowering at him and shaking her fist. </t>
  </si>
  <si>
    <t>»Du, Gregor!« rief die Schwester mit erhobener Faust und eindringlichen Blicken.</t>
  </si>
  <si>
    <t xml:space="preserve">That was the first word she had spoken to him directly since his transformation. </t>
  </si>
  <si>
    <t>Es waren seit der Verwandlung die ersten Worte, die sie unmittelbar an ihn gerichtet hatte.</t>
  </si>
  <si>
    <t xml:space="preserve">She ran into the other room to fetch some kind of smelling salts to bring her mother out of her faint; </t>
  </si>
  <si>
    <t>Sie lief ins Nebenzimmer, um irgendeine Essenz zu holen, mit der sie die Mutter aus ihrer Ohnmacht wecken könnte;</t>
  </si>
  <si>
    <t xml:space="preserve">she was looking into various bottles, he startled her when she turned round; </t>
  </si>
  <si>
    <t>während sie in verschiedenen Fläschchen kramte, erschreckte sie noch, als sie sich umdrehte;</t>
  </si>
  <si>
    <t>['erschreckte']</t>
  </si>
  <si>
    <t>now, without delaying any longer, Grete took hold of all the bottles she could and ran with them in to her mother; she slammed the door shut with her foot.</t>
  </si>
  <si>
    <t>Grete nahm nun, ohne sich länger aufzuhalten, so viele Fläschchen, als sie nur halten konnte, und rannte mit ihnen zur Mutter hinein; die Tür schlug sie mit dem Fuße zu.</t>
  </si>
  <si>
    <t>['schlug']</t>
  </si>
  <si>
    <t xml:space="preserve">She answered him with subdued voice, and openly pressed her face into his chest: “Mother’s fainted, but she’s better now. Gregor got out.” </t>
  </si>
  <si>
    <t>Grete antwortete mit dumpfer Stimme, offenbar drückte sie ihr Gesicht an des Vaters Brust: »Die Mutter war ohnmächtig, aber es geht ihr schon besser. Gregor ist ausgebrochen.«</t>
  </si>
  <si>
    <t>['ausgebrochen']</t>
  </si>
  <si>
    <t>his mother and sister would urge each other to be quiet;</t>
  </si>
  <si>
    <t>die Mutter und Schwester ermahnten einander zur Stille;</t>
  </si>
  <si>
    <t>['ermahnten']</t>
  </si>
  <si>
    <t xml:space="preserve">his sister, who had taken a sales job, learned shorthand and French in the evenings so that she might be able to get a better position later on. </t>
  </si>
  <si>
    <t>die Schwester, die eine Stellung als Verkäuferin angenommen hatte, lernte am Abend Stenographie und Französisch, um vielleicht später einmal einen besseren Posten zu erreichen.</t>
  </si>
  <si>
    <t>['lernte', 'besseren', 'erreichen']</t>
  </si>
  <si>
    <t>and then he would go back to sleep again while mother and sister would exchange a tired grin.</t>
  </si>
  <si>
    <t>während Mutter und Schwester einander müde zulächelten.</t>
  </si>
  <si>
    <t xml:space="preserve">Then, however much mother and sister would importune him with little reproaches and warnings he would keep slowly shaking his head for a quarter of an hour with his eyes closed and refusing to get up. </t>
  </si>
  <si>
    <t>Da mochten Mutter und Schwester mit kleinen Ermahnungen noch so sehr auf ihn eindringen,</t>
  </si>
  <si>
    <t>['kleinen', 'Ermahnungen']</t>
  </si>
  <si>
    <t xml:space="preserve">Gregor’s sister would leave her work to help her mother, </t>
  </si>
  <si>
    <t>die Schwester verließ ihre Aufgabe, um der Mutter zu helfen</t>
  </si>
  <si>
    <t>['helfen']</t>
  </si>
  <si>
    <t>And supported by the two women he would lift himself up carefully as if he were carrying the greatest load himself, let the women take him to the door, send them off and carry on by himself while Gregor’s mother would throw down her needle and his sister her pen so that they could run after his father and continue being of help to him.</t>
  </si>
  <si>
    <t>Und auf die beiden Frauen gestützt, erhob er sich, umständlich, als sei er für sich selbst die größte Last, ließ sich von den Frauen bis zur Türe führen, winkte ihnen dort ab und ging nun selbständig weiter, während die Mutter ihr Nähzeug, die Schwester ihre Feder eiligst hinwarfen, um hinter dem Vater zu laufen und ihm weiter behilflich zu sein.</t>
  </si>
  <si>
    <t>['gestützt', 'größte', 'Last', 'führen']</t>
  </si>
  <si>
    <t xml:space="preserve">Gregor even learned, listening to the evening conversation about what price they had hoped for, that several items of jewellery belonging to the family had been sold, even though both mother and sister had been very fond of wearing them at functions and celebrations. </t>
  </si>
  <si>
    <t>Es geschah sogar, daß verschiedene Familienschmuckstücke, welche früher die Mutter und die Schwester überglücklich bei Unterhaltungen und Feierlichkeiten getragen hatten, verkauft wurden, wie Gregor am Abend aus der allgemeinen Besprechung der erzielten Preise erfuhr.</t>
  </si>
  <si>
    <t xml:space="preserve">But the loudest complaint was that although the flat was much too big for their present circumstances, they could not move out of it, there was no imaginable way of transferring Gregor to the new address. He could see quite well, though, that there were more reasons than consideration for him that made it difficult for them to move, it would have been quite easy to transport him in any suitable crate with a few air holes in it; the main thing holding the family back from their decision to move was much more to do with their total despair, and the thought that they had been struck with a misfortune unlike anything experienced by anyone else they knew or were related to. </t>
  </si>
  <si>
    <t>Die größte Klage war aber stets, daß man diese für die gegenwärtigen Verhältnisse allzugroße Wohnung nicht verlassen konnte, da es nicht auszudenken war, wie man Gregor übersiedeln sollte. Aber Gregor sah wohl ein, daß es nicht nur die Rücksicht auf ihn war, welche eine Übersiedlung verhinderte, denn ihn hätte man doch in einer passenden Kiste mit ein paar Luftlöchern leicht transportieren können; was die Familie hauptsächlich vom Wohnungswechsel abhielt, war vielmehr die völlige Hoffnungslosigkeit und der Gedanke daran, daß sie mit einem Unglück geschlagen war, wie niemand sonst im ganzen Verwandten- und Bekanntenkreis.</t>
  </si>
  <si>
    <t>['größte', 'Klage', 'Rücksicht', 'passenden', 'Unglück', 'geschlagen']</t>
  </si>
  <si>
    <t xml:space="preserve">They carried out absolutely everything that the world expects from poor people, his sister ran back and forth behind her desk at the behest of the customers, but they just did not have the strength to do any more. </t>
  </si>
  <si>
    <t>Was die Welt von armen Leuten verlangt, erfüllten sie bis zum äußersten, die Schwester lief nach dem Befehl der Kunden hinter dem Pulte hin und her, aber weiter reichten die Kräfte der Familie schon nicht.</t>
  </si>
  <si>
    <t>['armen', 'erfüllten', 'Kräfte']</t>
  </si>
  <si>
    <t>After they had come back from taking his father to bed Gregor’s mother and sister would now leave their work where it was and sit close together, cheek to cheek; his mother would point to Gregor’s room and say “Close that door, Grete”, and then, when he was in the dark again, they would sit in the next room and their tears would mingle, or they would simply sit there staring dry-eyed at the table.</t>
  </si>
  <si>
    <t>wenn Mutter und Schwester, nachdem sie den Vater zu Bett gebracht hatten, nun zurückkehrten, die Arbeit liegen ließen, nahe zusammenrückten, schon Wange an Wange saßen; wenn jetzt die Mutter, auf Gregors Zimmer zeigend, sagte: »Mach' dort die Tür zu, Grete,« und wenn nun Gregor wieder im Dunkel war, während nebenan die Frauen ihre Tränen vermischten oder gar tränenlos den Tisch anstarrten.</t>
  </si>
  <si>
    <t>['Tränen']</t>
  </si>
  <si>
    <t xml:space="preserve">Gregor’s sister no longer thought about how she could please him but would hurriedly push some food or other into his room with her foot before she rushed out to work in the morning and at midday, and in the evening she would sweep it away again with the broom, indifferent as to whether it had been eaten or—more often than not—had been left totally untouched. </t>
  </si>
  <si>
    <t>Ohne jetzt mehr nachzudenken, womit man Gregor einen besonderen Gefallen machen könnte, schob die Schwester eiligst, ehe sie morgens und mittags ins Geschäft lief, mit dem Fuß irgendeine beliebige Speise in Gregors Zimmer hinein, um sie am Abend, gleichgültig dagegen, ob die Speise vielleicht nur gekostet oder -- der häufigste Fall -- gänzlich unberührt war, mit einem Schwenken des Besens hinauszukehren.</t>
  </si>
  <si>
    <t>['besonderen', 'Gefallen']</t>
  </si>
  <si>
    <t xml:space="preserve">She still cleared up the room in the evening, but now she could not have been any quicker about it. </t>
  </si>
  <si>
    <t>Das Aufräumen des Zimmers, das sie nun immer abends besorgte, konnte gar nicht mehr schneller getan sein.</t>
  </si>
  <si>
    <t xml:space="preserve">At first, Gregor went into one of the worst of these places when his sister arrived as a reproach to her, </t>
  </si>
  <si>
    <t>In der ersten Zeit stellte sich Gregor bei der Ankunft der Schwester in derartige besonders bezeichnende Winkel, um ihr durch diese Stellung gewissermaßen einen Vorwurf zu machen.</t>
  </si>
  <si>
    <t>['besonders', 'Vorwurf']</t>
  </si>
  <si>
    <t xml:space="preserve">but he could have stayed there for weeks without his sister doing anything about it; she could see the dirt as well as he could but she had simply decided to leave him to it. </t>
  </si>
  <si>
    <t>Aber er hätte wohl wochenlang dort bleiben können, ohne daß sich die Schwester gebessert hätte; sie sah ja den Schmutz genau so wie er, aber sie hatte sich eben entschlossen, ihn zu lassen.</t>
  </si>
  <si>
    <t>['gebessert', 'Schmutz']</t>
  </si>
  <si>
    <t xml:space="preserve">At the same time she became touchy in a way that was quite new for her and which everyone in the family understood—cleaning up Gregor’s room was for her and her alone. </t>
  </si>
  <si>
    <t>Dabei wachte sie mit einer an ihr ganz neuen Empfindlichkeit, die überhaupt die ganze Familie ergriffen hatte, darüber, daß das Aufräumen von Gregors Zimmer ihr vorbehalten blieb.</t>
  </si>
  <si>
    <t>['neuen']</t>
  </si>
  <si>
    <t xml:space="preserve">as hardly had his sister arrived home in the evening than she noticed the change in Gregor’s room and, highly aggrieved, ran back into the living room where, despite her mothers raised and imploring hands, she broke into convulsive tears. </t>
  </si>
  <si>
    <t>Denn kaum hatte am Abend die Schwester die Veränderung in Gregors Zimmer bemerkt, als sie, aufs höchste beleidigt, ins Wohnzimmer lief und, trotz der beschwörend erhobenen Hände der Mutter, in einen Weinkrampf ausbrach,</t>
  </si>
  <si>
    <t>['beleidigt', 'ausbrach']</t>
  </si>
  <si>
    <t xml:space="preserve">from her left, Gregor’s sister screamed at her that she was never to clean Gregor’s room again; </t>
  </si>
  <si>
    <t>links dagegen die Schwester anschrie, sie werde niemals mehr Gregors Zimmer reinigen dürfen;</t>
  </si>
  <si>
    <t>['reinigen']</t>
  </si>
  <si>
    <t xml:space="preserve">his sister, quaking with tears, thumped on the table with her small fists; </t>
  </si>
  <si>
    <t>die Schwester, von Schluchzen geschüttelt, mit ihren kleinen Fäusten den Tisch bearbeitete;</t>
  </si>
  <si>
    <t>['kleinen']</t>
  </si>
  <si>
    <t xml:space="preserve">Gregor’s sister was exhausted from going out to work, and looking after Gregor as she had done before was even more work for her, </t>
  </si>
  <si>
    <t>Aber selbst wenn die Schwester, erschöpft von ihrer Berufsarbeit, dessen überdrüssig geworden war, für Gregor, wie früher, zu sorgen,</t>
  </si>
  <si>
    <t>['erschöpft', 'sorgen']</t>
  </si>
  <si>
    <t>It was to his satisfaction, and Gregor’s mother and sister, who had been looking on anxiously, began to breathe again and smiled.</t>
  </si>
  <si>
    <t>['lächeln']</t>
  </si>
  <si>
    <t>The family was totally preoccupied with the violin playing; at first, the three gentlemen had put their hands in their pockets and come up far too close behind the music stand to look at all the notes being played, and they must have disturbed Gregor’s sister, but soon, in contrast with the family, they withdrew back to the window with their heads sunk and talking to each other at half volume, and they stayed by the window while Gregor’s father observed them anxiously.</t>
  </si>
  <si>
    <t>die Zimmerherren dagegen, die zunächst, die Hände in den Hosentaschen, viel zu nahe hinter dem Notenpult der Schwester sich aufgestellt hatten, so daß sie alle in die Noten hätte sehen können, was sicher die Schwester stören mußte, zogen sich bald unter halblauten Gesprächen mit gesenkten Köpfen zum Fenster zurück, wo sie, vom Vater besorgt beobachtet, auch blieben.</t>
  </si>
  <si>
    <t>['stören']</t>
  </si>
  <si>
    <t xml:space="preserve">Yet Gregor’s sister was playing so beautifully. Her face was leant to one side, following the lines of music with a careful and melancholy expression. </t>
  </si>
  <si>
    <t>his sister should not be forced to stay with him, though, but stay of her own free will; she would sit beside him on the couch with her ear bent down to him while he told her how he had always intended to send her to the conservatory, how he would have told everyone about it last Christmas—had Christmas really come and gone already? —if this misfortune hadn’t got in the way, and refuse to let anyone dissuade him from it.</t>
  </si>
  <si>
    <t>['gezwungen', 'anvertrauen', 'Unglück', 'kümmern']</t>
  </si>
  <si>
    <t>On hearing all this, his sister would break out in tears of emotion, and Gregor would climb up to her shoulder and kiss her neck, which, since she had been going out to work, she had kept free without any necklace or collar.</t>
  </si>
  <si>
    <t>Nach dieser Erklärung würde die Schwester in Tränen der Rührung ausbrechen, und Gregor würde sich bis zu ihrer Achsel erheben und ihren Hals küssen, den sie, seitdem sie ins Geschäft ging, frei ohne Band oder Kragen trug.</t>
  </si>
  <si>
    <t>['Tränen', 'ausbrechen']</t>
  </si>
  <si>
    <t xml:space="preserve">Meanwhile Gregor’s sister had overcome the despair she had fallen into when her playing was suddenly interrupted. She had let her hands drop and let violin and bow hang limply for a while but continued to look at the music as if still playing, but then she suddenly pulled herself together, lay the instrument on her mother’s lap who still sat laboriously struggling for breath where she was, and ran into the next room which, under pressure from her father, the three gentlemen were more quickly moving toward. </t>
  </si>
  <si>
    <t>['abgebrochenen']</t>
  </si>
  <si>
    <t xml:space="preserve">Under his sister’s experienced hand, the pillows and covers on the beds flew up and were put into order and she had already finished making the beds and slipped out again before the three gentlemen had reached the room. </t>
  </si>
  <si>
    <t>Man sah, wie unter den geübten Händen der Schwester die Decken und Polster in den Betten in die Höhe flogen und sich ordneten. Noch ehe die Herren das Zimmer erreicht hatten, war sie mit dem Aufbetten fertig und schlüpfte heraus.</t>
  </si>
  <si>
    <t>['erreicht']</t>
  </si>
  <si>
    <t>“Father, Mother”, said his sister, hitting the table with her hand as introduction, “we can’t carry on like this. Maybe you can’t see it, but I can. I don’t want to call this monster my brother, all I can say is: we have to try and get rid of it. We’ve done all that’s humanly possible to look after it and be patient, I don’t think anyone could accuse us of doing anything wrong.”</t>
  </si>
  <si>
    <t>»Liebe Eltern,« sagte die Schwester und schlug zur Einleitung mit der Hand auf den Tisch, »so geht es nicht weiter. Wenn ihr das vielleicht nicht einsehet, ich sehe es ein. Ich will vor diesem Untier nicht den Namen meines Bruders aussprechen und sage daher bloß: wir müssen versuchen es loszuwerden. Wir haben das Menschenmögliche versucht, es zu pflegen und zu dulden, ich glaube, es kann uns niemand den geringsten Vorwurf machen.«</t>
  </si>
  <si>
    <t>['Liebe', 'schlug', 'loszuwerden', 'pflegen', 'geringsten', 'Vorwurf']</t>
  </si>
  <si>
    <t>Gregor’s sister rushed to his mother and put her hand on her forehead.</t>
  </si>
  <si>
    <t>Die Schwester eilte zur Mutter und hielt ihr die Stirn.</t>
  </si>
  <si>
    <t>['loszuwerden', 'brach', 'Tränen']</t>
  </si>
  <si>
    <t>His sister just shrugged her shoulders as a sign of the helplessness and tears that had taken hold of her, displacing her earlier certainty.</t>
  </si>
  <si>
    <t>['Ratlosigkeit', 'Sicherheit']</t>
  </si>
  <si>
    <t>his sister shook her hand vigorously through her tears as a sign that of that there was no question.</t>
  </si>
  <si>
    <t>“If he could just understand us”, repeated Gregor’s father, closing his eyes in acceptance of his sister’s certainty that that was quite impossible, “then perhaps we could come to some kind of arrangement with him.</t>
  </si>
  <si>
    <t>»Wenn er uns verstünde,« wiederholte der Vater und nahm durch Schließen der Augen die Überzeugung der Schwester von der Unmöglichkeit dessen in sich auf, »dann wäre vielleicht ein Übereinkommen mit ihm möglich.</t>
  </si>
  <si>
    <t>['verstünde', 'Überzeugung']</t>
  </si>
  <si>
    <t xml:space="preserve">“It’s got to go”, shouted his sister, “that’s the only way, Father. You’ve got to get rid of the idea that that’s Gregor. We’ve only harmed ourselves by believing it for so long. How can that be Gregor? If it were Gregor he would have seen long ago that it’s not possible for human beings to live with an animal like that and he would have gone of his own free will. We wouldn’t have a brother any more, then, but we could carry on with our lives and remember him with respect. As it is this animal is persecuting us, it’s driven out our tenants, it obviously wants to take over the whole flat and force us to sleep on the streets. Father, look, just look”, she suddenly screamed, “he’s starting again!” </t>
  </si>
  <si>
    <t>['loszuwerden', 'Unglück', 'Ehren', 'vertreibt', 'einnehmen']</t>
  </si>
  <si>
    <t>In her alarm, which was totally beyond Gregor’s comprehension, his sister even abandoned his mother as she pushed herself vigorously out of her chair as if more willing to sacrifice her own mother than stay anywhere near Gregor. She rushed over to behind her father, who had become excited merely because she was and stood up half raising his hands in front of Gregor’s sister as if to protect her.</t>
  </si>
  <si>
    <t>['unverständlichen', 'Schrecken', 'stieß', 'Nähe', 'Schutze']</t>
  </si>
  <si>
    <t xml:space="preserve">They seemed to have realised his good intention and had only been alarmed briefly. </t>
  </si>
  <si>
    <t>Seine gute Absicht schien erkannt worden zu sein; es war nur ein augenblicklicher Schrecken gewesen.</t>
  </si>
  <si>
    <t>['gute', 'Schrecken']</t>
  </si>
  <si>
    <t>Now they all looked at him in unhappy silence.</t>
  </si>
  <si>
    <t>his sister sat next to his father with her arms around his neck.</t>
  </si>
  <si>
    <t>der Vater und die Schwester saßen nebeneinander, die Schwester hatte ihre Hand um des Vaters Hals gelegt.</t>
  </si>
  <si>
    <t>It was his sister who had been in so much of a rush. She had been standing there waiting and sprung forward lightly, Gregor had not heard her coming at all, and as she turned the key in the lock she said loudly to her parents “At last!”.</t>
  </si>
  <si>
    <t>Es war die Schwester, die sich so beeilt hatte. Aufrecht war sie schon da gestanden und hatte gewartet, leichtfüßig war sie dann vorwärtsgesprungen, Gregor hatte sie gar nicht kommen hören, und ein »Endlich!« rief sie den Eltern zu, während sie den Schlüssel im Schloß umdrehte.</t>
  </si>
  <si>
    <t>Grete, who had not taken her eyes from the corpse, said: “Just look how thin he was. He didn’t eat anything for so long. The food came out again just the same as when it went in”.</t>
  </si>
  <si>
    <t xml:space="preserve">and Grete followed her parents into the bedroom but not without looking back at the body. </t>
  </si>
  <si>
    <t>und Grete ging, nicht ohne nach der Leiche zurückzusehen, hinter den Eltern in das Schlafzimmer.</t>
  </si>
  <si>
    <t>All of them had been crying a little; Grete now and then pressed her face against her father’s arm.</t>
  </si>
  <si>
    <t>Alle waren ein wenig verweint; Grete drückte bisweilen ihr Gesicht an den Arm des Vaters.</t>
  </si>
  <si>
    <t>They decided the best way to make use of that day was for relaxation and to go for a walk; not only had they earned a break from work but they were in serious need of it. So they sat at the table and wrote three letters of excusal, Mr. Samsa to his employers, Mrs. Samsa to her contractor and Grete to her principal.</t>
  </si>
  <si>
    <t>['verdient']</t>
  </si>
  <si>
    <t xml:space="preserve">Mrs. Samsa and Grete bent down over their letters as if intent on continuing with what they were writing; </t>
  </si>
  <si>
    <t>Frau Samsa und Grete beugten sich zu ihren Briefen nieder, als wollten sie weiterschreiben;</t>
  </si>
  <si>
    <t>After that, the three of them left the flat together, which was something they had not done for months, and took the tram out to the open country outside the town. They had the tram, filled with warm sunshine, all to themselves.</t>
  </si>
  <si>
    <t>['warmer']</t>
  </si>
  <si>
    <t>['näherer', 'besonders']</t>
  </si>
  <si>
    <t xml:space="preserve">The greatest improvement for the time being, of course, would be achieved quite easily by moving house; what they needed now was a flat that was smaller and cheaper than the current one which had been chosen by Gregor, one that was in a better location and, most of all, more practical. </t>
  </si>
  <si>
    <t>['größte', 'Besserung', 'kleinere', 'billigere', 'praktischere']</t>
  </si>
  <si>
    <t>['fiel', 'Pflege', 'schönen', 'üppigen', 'aufgeblüht']</t>
  </si>
  <si>
    <t xml:space="preserve">Just from each other’s glance and almost without knowing it they agreed that it would soon be time to find a good man for her. </t>
  </si>
  <si>
    <t xml:space="preserve">Stiller werdend und fast unbewußt durch Blicke sich verständigend, dachten sie daran, daß es nun Zeit sein werde, auch einen braven Mann für sie zu suchen. </t>
  </si>
  <si>
    <t>And, as if in confirmation of their new dreams and good intentions, as soon as they reached their destination Grete was the first to get up and stretch out her young body.</t>
  </si>
  <si>
    <t>Und es war ihnen wie eine Bestätigung ihrer neuen Träume und guten Absichten, als am Ziele ihrer Fahrt die Tochter als erste sich erhob und ihren jungen Körper dehnte.</t>
  </si>
  <si>
    <t>['Bestätigung', 'neuen', 'guten', 'Ziele']</t>
  </si>
  <si>
    <t>[]</t>
    <phoneticPr fontId="1" type="noConversion"/>
  </si>
  <si>
    <t>[erschrak]</t>
    <phoneticPr fontId="1" type="noConversion"/>
  </si>
  <si>
    <t>['vollständiger'] freundlich</t>
    <phoneticPr fontId="1" type="noConversion"/>
  </si>
  <si>
    <t xml:space="preserve">Während sie sich so unterhielten, fiel es Herrn und Frau Samsa im Anblick ihrer immer lebhafter werdenden Tochter fast gleichzeitig ein, wie sie in der letzten Zeit trotz aller Pflege, die ihre Wangen bleich gemacht hatte, zu einem schönen und üppigen Mädchen aufgeblüht war. </t>
    <phoneticPr fontId="1" type="noConversion"/>
  </si>
  <si>
    <t>Und in einem für Gregor gänzlich unverständlichen Schrecken verließ die Schwester sogar die Mutter, stieß sich förmlich von ihrem Sessel ab, als wollte sie lieber die Mutter opfern, als in Gregors Nähe bleiben, und eilte hinter den Vater, der, lediglich durch ihr Benehmen erregt, auch aufstand und die Arme wie zum Schutze der Schwester vor ihr halb erhob.</t>
    <phoneticPr fontId="1" type="noConversion"/>
  </si>
  <si>
    <t xml:space="preserve">She was clever; she was already in tears while Gregor was still lying peacefully on his back. </t>
    <phoneticPr fontId="1" type="noConversion"/>
  </si>
  <si>
    <t>Und aus Zartgefühl, da sie wußte, daß Gregor vor ihr nicht essen würde, entfernte sie sich eiligst und drehte sogar den Schlüssel um, damit nur Gregor merken könne, daß er es sich so behaglich machen dürfe, wie er wolle.</t>
    <phoneticPr fontId="1" type="noConversion"/>
  </si>
  <si>
    <t>Unter kleinen Erstickungsanfällen sah er mit etwas hervorgequollenen Augen zu, wie die nichtsahnende Schwester mit einem Besen nicht nur die Überbleibsel zusammenkehrte, sondern selbst die von Gregor gar nicht berührten Speisen, als seien also auch diese nicht mehr zu gebrauchen, und wie sie alles hastig in einen Kübel schüttete, den sie mit einem Holzdeckel schloß, worauf sie alles hinaustrug.</t>
    <phoneticPr fontId="1" type="noConversion"/>
  </si>
  <si>
    <t>['kleine', 'Besserung']</t>
    <phoneticPr fontId="1" type="noConversion"/>
  </si>
  <si>
    <t>Gregor hörte nun, wie die zwei schwachen Frauen den immerhin schweren alten Kasten von seinem Platze rückten, und wie die Schwester immerfort den größten Teil der Arbeit für sich beanspruchte, ohne auf die Warnungen der Mutter zu hören, welche fürchtete, daß sie sich überanstrengen werde.</t>
    <phoneticPr fontId="1" type="noConversion"/>
  </si>
  <si>
    <t>Vielleicht aber spielte auch der schwärmerische Sinn der Mädchen ihres Alters mit, der bei jeder Gelegenheit seine Befriedigung sucht, und durch den Grete jetzt sich dazu verlocken ließ, die Lage Gregors noch schreckenerregender machen zu wollen, um dann noch mehr als bis jetzt für ihn leisten zu können.</t>
    <phoneticPr fontId="1" type="noConversion"/>
  </si>
  <si>
    <t>Dann verließen alle drei gemeinschaftlich die Wohnung, was sie schon seit Monaten nicht getan hatten, und fuhren mit der Elektrischen ins Freie vor die Stadt. Der Wagen, in dem sie allein saßen, war ganz von warmer Sonne durchschienen.</t>
    <phoneticPr fontId="1" type="noConversion"/>
  </si>
  <si>
    <t>total sentimemt</t>
    <phoneticPr fontId="1" type="noConversion"/>
  </si>
  <si>
    <t>total sentiment of each part</t>
    <phoneticPr fontId="1" type="noConversion"/>
  </si>
  <si>
    <t>number of sentiment</t>
    <phoneticPr fontId="1" type="noConversion"/>
  </si>
  <si>
    <t>part</t>
    <phoneticPr fontId="1" type="noConversion"/>
  </si>
  <si>
    <t>die Schwester aber flüsterte: »Gregor, mach auf, ich beschwöre dich.«</t>
    <phoneticPr fontId="1" type="noConversion"/>
  </si>
  <si>
    <r>
      <t xml:space="preserve">Sie war </t>
    </r>
    <r>
      <rPr>
        <sz val="16"/>
        <color rgb="FFFF0000"/>
        <rFont val="Calibri"/>
        <family val="2"/>
      </rPr>
      <t>klug</t>
    </r>
    <r>
      <rPr>
        <sz val="16"/>
        <color theme="1"/>
        <rFont val="Calibri"/>
        <family val="2"/>
      </rPr>
      <t>; sie hatte schon geweint, als Gregor noch ruhig auf dem Rücken lag.</t>
    </r>
    <phoneticPr fontId="1" type="noConversion"/>
  </si>
  <si>
    <r>
      <t xml:space="preserve">Sie fand ihn nicht gleich, aber als sie ihn unter dem Kanapee bemerkte – Gott, er mußte doch irgendwo sein, er hatte doch nicht wegfliegen können – </t>
    </r>
    <r>
      <rPr>
        <sz val="16"/>
        <color rgb="FFFF0000"/>
        <rFont val="Calibri"/>
        <family val="2"/>
      </rPr>
      <t>erschrak</t>
    </r>
    <r>
      <rPr>
        <sz val="16"/>
        <color theme="1"/>
        <rFont val="Calibri"/>
        <family val="2"/>
      </rPr>
      <t xml:space="preserve"> sie so sehr, daß sie, ohne sich beherrschen zu können, die Tür von außen wieder zuschlug.</t>
    </r>
    <phoneticPr fontId="1" type="noConversion"/>
  </si>
  <si>
    <r>
      <t xml:space="preserve">Aber als bereue sie ihr Benehmen, öffnete sie die Tür sofort wieder und trat, als sei sie bei einem Schwerkranken oder gar bei einem </t>
    </r>
    <r>
      <rPr>
        <sz val="16"/>
        <color rgb="FFFF0000"/>
        <rFont val="Calibri"/>
        <family val="2"/>
      </rPr>
      <t>Fremden</t>
    </r>
    <r>
      <rPr>
        <sz val="16"/>
        <color theme="1"/>
        <rFont val="Calibri"/>
        <family val="2"/>
      </rPr>
      <t>, auf den Fußspitzen herein.</t>
    </r>
    <phoneticPr fontId="1" type="noConversion"/>
  </si>
  <si>
    <r>
      <t xml:space="preserve">als die Schwester zum Zeichen, daß er sich zurückziehen solle, </t>
    </r>
    <r>
      <rPr>
        <sz val="16"/>
        <color rgb="FFFF0000"/>
        <rFont val="Calibri"/>
        <family val="2"/>
      </rPr>
      <t>langsam</t>
    </r>
    <r>
      <rPr>
        <sz val="16"/>
        <color theme="1"/>
        <rFont val="Calibri"/>
        <family val="2"/>
      </rPr>
      <t xml:space="preserve"> den Schlüssel umdrehte.</t>
    </r>
    <phoneticPr fontId="1" type="noConversion"/>
  </si>
  <si>
    <r>
      <t xml:space="preserve">Erst später, als sie sich ein wenig an alles gewöhnt hatte – von vollständiger Gewöhnung konnte natürlich niemals die Rede sein –, erhaschte Gregor manchmal eine Bemerkung, die </t>
    </r>
    <r>
      <rPr>
        <sz val="16"/>
        <color rgb="FFFF0000"/>
        <rFont val="Calibri"/>
        <family val="2"/>
      </rPr>
      <t>freundlich</t>
    </r>
    <r>
      <rPr>
        <sz val="16"/>
        <color theme="1"/>
        <rFont val="Calibri"/>
        <family val="2"/>
      </rPr>
      <t xml:space="preserve"> gemeint war oder so gedeutet werden konnte.</t>
    </r>
    <phoneticPr fontId="1" type="noConversion"/>
  </si>
  <si>
    <r>
      <t xml:space="preserve">»Heute hat es ihm aber geschmeckt,« sagte sie, wenn Gregor unter dem Essen tüchtig aufgeräumt hatte, während sie im gegenteiligen Fall, der sich allmählich immer häufiger wiederholte, fast </t>
    </r>
    <r>
      <rPr>
        <sz val="16"/>
        <color rgb="FFFF0000"/>
        <rFont val="Calibri"/>
        <family val="2"/>
      </rPr>
      <t>traurig</t>
    </r>
    <r>
      <rPr>
        <sz val="16"/>
        <color theme="1"/>
        <rFont val="Calibri"/>
        <family val="2"/>
      </rPr>
      <t xml:space="preserve"> zu sagen pflegte: »Nun ist wieder alles stehengeblieben.«</t>
    </r>
    <phoneticPr fontId="1" type="noConversion"/>
  </si>
  <si>
    <r>
      <t xml:space="preserve">Und die Schwester sollte Geld verdienen, die noch ein Kind war mit ihren siebzehn Jahren, und der ihre bisherige Lebensweise so sehr zu gönnen war, die daraus bestanden hatte, sich </t>
    </r>
    <r>
      <rPr>
        <sz val="16"/>
        <color rgb="FFFF0000"/>
        <rFont val="Calibri"/>
        <family val="2"/>
      </rPr>
      <t>nett</t>
    </r>
    <r>
      <rPr>
        <sz val="16"/>
        <color theme="1"/>
        <rFont val="Calibri"/>
        <family val="2"/>
      </rPr>
      <t xml:space="preserve"> zu kleiden, lange zu schlafen, in der Wirtschaft mitzuhelfen, an ein paar bescheidenen Vergnügungen sich zu beteiligen und vor allem Violine zu spielen?</t>
    </r>
    <phoneticPr fontId="1" type="noConversion"/>
  </si>
  <si>
    <r>
      <t xml:space="preserve">ehe die Schwester wiederkam, und sie schien viel </t>
    </r>
    <r>
      <rPr>
        <sz val="16"/>
        <color rgb="FFFF0000"/>
        <rFont val="Calibri"/>
        <family val="2"/>
      </rPr>
      <t>unruhiger</t>
    </r>
    <r>
      <rPr>
        <sz val="16"/>
        <color theme="1"/>
        <rFont val="Calibri"/>
        <family val="2"/>
      </rPr>
      <t xml:space="preserve"> als sonst.</t>
    </r>
    <phoneticPr fontId="1" type="noConversion"/>
  </si>
  <si>
    <r>
      <t xml:space="preserve">Er erkannte daraus, daß ihr sein Anblick noch immer </t>
    </r>
    <r>
      <rPr>
        <sz val="16"/>
        <color rgb="FFFF0000"/>
        <rFont val="Calibri"/>
        <family val="2"/>
      </rPr>
      <t>unerträglich</t>
    </r>
    <r>
      <rPr>
        <sz val="16"/>
        <color theme="1"/>
        <rFont val="Calibri"/>
        <family val="2"/>
      </rPr>
      <t xml:space="preserve"> war und ihr auch weiterhin </t>
    </r>
    <r>
      <rPr>
        <sz val="16"/>
        <color rgb="FFFF0000"/>
        <rFont val="Calibri"/>
        <family val="2"/>
      </rPr>
      <t>unerträglich</t>
    </r>
    <r>
      <rPr>
        <sz val="16"/>
        <color theme="1"/>
        <rFont val="Calibri"/>
        <family val="2"/>
      </rPr>
      <t xml:space="preserve"> bleiben müsse, und daß sie sich wohl sehr überwinden mußte, vor dem Anblick auch nur der kleinen Partie seines Körpers nicht davonzulaufen, mit der er unter dem Kanapee hervorragte.</t>
    </r>
    <phoneticPr fontId="1" type="noConversion"/>
  </si>
  <si>
    <r>
      <t xml:space="preserve">Es war natürlich nicht nur kindlicher Trotz und das in der letzten Zeit so </t>
    </r>
    <r>
      <rPr>
        <sz val="16"/>
        <color rgb="FFFF0000"/>
        <rFont val="Calibri"/>
        <family val="2"/>
      </rPr>
      <t>unerwartet</t>
    </r>
    <r>
      <rPr>
        <sz val="16"/>
        <color theme="1"/>
        <rFont val="Calibri"/>
        <family val="2"/>
      </rPr>
      <t xml:space="preserve"> und </t>
    </r>
    <r>
      <rPr>
        <sz val="16"/>
        <color rgb="FFFF0000"/>
        <rFont val="Calibri"/>
        <family val="2"/>
      </rPr>
      <t>schwer</t>
    </r>
    <r>
      <rPr>
        <sz val="16"/>
        <color theme="1"/>
        <rFont val="Calibri"/>
        <family val="2"/>
      </rPr>
      <t xml:space="preserve"> erworbene Selbstvertrauen, das sie zu dieser Forderung bestimmte; sie hatte doch auch tatsächlich beobachtet, daß Gregor viel Raum zum Kriechen brauchte, dagegen die Möbel, soweit man sehen konnte, nicht im </t>
    </r>
    <r>
      <rPr>
        <sz val="16"/>
        <color rgb="FFFF0000"/>
        <rFont val="Calibri"/>
        <family val="2"/>
      </rPr>
      <t>geringsten</t>
    </r>
    <r>
      <rPr>
        <sz val="16"/>
        <color theme="1"/>
        <rFont val="Calibri"/>
        <family val="2"/>
      </rPr>
      <t xml:space="preserve"> benützte.</t>
    </r>
    <phoneticPr fontId="1" type="noConversion"/>
  </si>
  <si>
    <r>
      <t xml:space="preserve">Er war </t>
    </r>
    <r>
      <rPr>
        <sz val="16"/>
        <color rgb="FFFF0000"/>
        <rFont val="Calibri"/>
        <family val="2"/>
      </rPr>
      <t>befriedigt</t>
    </r>
    <r>
      <rPr>
        <sz val="16"/>
        <color theme="1"/>
        <rFont val="Calibri"/>
        <family val="2"/>
      </rPr>
      <t>, und Mutter und Schwester, die gespannt zugesehen hatten, begannen aufatmend zu lächeln.</t>
    </r>
    <phoneticPr fontId="1" type="noConversion"/>
  </si>
  <si>
    <r>
      <t xml:space="preserve">Und doch spielte die Schwester so </t>
    </r>
    <r>
      <rPr>
        <sz val="16"/>
        <color rgb="FFFF0000"/>
        <rFont val="Calibri"/>
        <family val="2"/>
      </rPr>
      <t>schön</t>
    </r>
    <r>
      <rPr>
        <sz val="16"/>
        <color theme="1"/>
        <rFont val="Calibri"/>
        <family val="2"/>
      </rPr>
      <t xml:space="preserve">. Ihr Gesicht war zur Seite geneigt, prüfend und </t>
    </r>
    <r>
      <rPr>
        <sz val="16"/>
        <color rgb="FFFF0000"/>
        <rFont val="Calibri"/>
        <family val="2"/>
      </rPr>
      <t>traurig</t>
    </r>
    <r>
      <rPr>
        <sz val="16"/>
        <color theme="1"/>
        <rFont val="Calibri"/>
        <family val="2"/>
      </rPr>
      <t xml:space="preserve"> folgten ihre Blicke den Notenzeilen.</t>
    </r>
    <phoneticPr fontId="1" type="noConversion"/>
  </si>
  <si>
    <r>
      <t xml:space="preserve">die Schwester aber sollte nicht gezwungen, sondern </t>
    </r>
    <r>
      <rPr>
        <sz val="16"/>
        <color rgb="FFFF0000"/>
        <rFont val="Calibri"/>
        <family val="2"/>
      </rPr>
      <t>freiwillig</t>
    </r>
    <r>
      <rPr>
        <sz val="16"/>
        <color theme="1"/>
        <rFont val="Calibri"/>
        <family val="2"/>
      </rPr>
      <t xml:space="preserve"> bei ihm bleiben; sie sollte neben ihm auf dem Kanapee sitzen, das Ohr zu ihm herunterneigen, und er wollte ihr dann anvertrauen, daß er die feste Absicht gehabt habe, sie auf das Konservatorium zu schicken, und daß er dies, wenn nicht das Unglück dazwischen gekommen wäre, vergangene Weihnachten – Weihnachten war doch wohl schon vorüber? – allen gesagt hätte, ohne sich um irgendwelche Widerreden zu kümmern.</t>
    </r>
    <phoneticPr fontId="1" type="noConversion"/>
  </si>
  <si>
    <r>
      <t xml:space="preserve">Inzwischen hatte die Schwester die Verlorenheit, in die sie nach dem plötzlich abgebrochenen Spiel verfallen war, überwunden, hatte sich, nachdem sie eine Zeitlang in den lässig hängenden Händen Violine und Bogen gehalten und weiter, als spiele sie noch, in die Noten gesehen hatte, mit einem Male aufgerafft, hatte das Instrument auf den Schoß der Mutter gelegt, die in Atembeschwerden mit </t>
    </r>
    <r>
      <rPr>
        <sz val="16"/>
        <color rgb="FFFF0000"/>
        <rFont val="Calibri"/>
        <family val="2"/>
      </rPr>
      <t>heftig</t>
    </r>
    <r>
      <rPr>
        <sz val="16"/>
        <color theme="1"/>
        <rFont val="Calibri"/>
        <family val="2"/>
      </rPr>
      <t xml:space="preserve"> arbeitenden Lungen noch auf ihrem Sessel saß, und war in das Nebenzimmer gelaufen, dem sich die Zimmerherren unter dem Drängen des Vaters schon schneller näherten.</t>
    </r>
    <phoneticPr fontId="1" type="noConversion"/>
  </si>
  <si>
    <r>
      <t xml:space="preserve">»Wir müssen es loszuwerden suchen,« sagte die Schwester nun ausschließlich zum Vater, denn die Mutter hörte in ihrem Husten nichts, »es bringt euch noch beide um, ich sehe es kommen. Wenn man schon so schwer arbeiten muß, wie wir alle, kann man nicht noch zu Hause diese ewige Quälerei ertragen. Ich kann es auch nicht mehr.« Und sie brach so </t>
    </r>
    <r>
      <rPr>
        <sz val="16"/>
        <color rgb="FFFF0000"/>
        <rFont val="Calibri"/>
        <family val="2"/>
      </rPr>
      <t xml:space="preserve">heftig </t>
    </r>
    <r>
      <rPr>
        <sz val="16"/>
        <color theme="1"/>
        <rFont val="Calibri"/>
        <family val="2"/>
      </rPr>
      <t xml:space="preserve">in </t>
    </r>
    <r>
      <rPr>
        <sz val="16"/>
        <color rgb="FFFF0000"/>
        <rFont val="Calibri"/>
        <family val="2"/>
      </rPr>
      <t>Weinen</t>
    </r>
    <r>
      <rPr>
        <sz val="16"/>
        <color theme="1"/>
        <rFont val="Calibri"/>
        <family val="2"/>
      </rPr>
      <t xml:space="preserve"> aus, daß ihre Tränen auf das Gesicht der Mutter niederflossen, von dem sie sie mit mechanischen Handbewegungen wischte.</t>
    </r>
    <phoneticPr fontId="1" type="noConversion"/>
  </si>
  <si>
    <r>
      <t xml:space="preserve">Die Schwester zuckte nur die Achseln zum Zeichen der Ratlosigkeit, die sie nun während des </t>
    </r>
    <r>
      <rPr>
        <sz val="16"/>
        <color rgb="FFFF0000"/>
        <rFont val="Calibri"/>
        <family val="2"/>
      </rPr>
      <t>Weinens</t>
    </r>
    <r>
      <rPr>
        <sz val="16"/>
        <color theme="1"/>
        <rFont val="Calibri"/>
        <family val="2"/>
      </rPr>
      <t xml:space="preserve"> im Gegensatz zu ihrer früheren Sicherheit ergriffen hatte.</t>
    </r>
    <phoneticPr fontId="1" type="noConversion"/>
  </si>
  <si>
    <r>
      <t xml:space="preserve">die Schwester schüttelte aus dem </t>
    </r>
    <r>
      <rPr>
        <sz val="16"/>
        <color rgb="FFFF0000"/>
        <rFont val="Calibri"/>
        <family val="2"/>
      </rPr>
      <t>Weinen</t>
    </r>
    <r>
      <rPr>
        <sz val="16"/>
        <color theme="1"/>
        <rFont val="Calibri"/>
        <family val="2"/>
      </rPr>
      <t xml:space="preserve"> heraus </t>
    </r>
    <r>
      <rPr>
        <sz val="16"/>
        <color rgb="FFFF0000"/>
        <rFont val="Calibri"/>
        <family val="2"/>
      </rPr>
      <t>heftig</t>
    </r>
    <r>
      <rPr>
        <sz val="16"/>
        <color theme="1"/>
        <rFont val="Calibri"/>
        <family val="2"/>
      </rPr>
      <t xml:space="preserve"> die Hand zum Zeichen, daß daran nicht zu denken sei.</t>
    </r>
    <phoneticPr fontId="1" type="noConversion"/>
  </si>
  <si>
    <r>
      <t xml:space="preserve">»Weg muß es,« rief die Schwester, »das ist das einzige Mittel, Vater. Du mußt bloß den Gedanken loszuwerden suchen, daß es Gregor ist. Daß wir es so lange geglaubt haben, das ist ja unser eigentliches Unglück. Aber wie kann es denn Gregor sein? Wenn es Gregor wäre, er hätte längst eingesehen, daß ein Zusammenleben von Menschen mit einem solchen Tier nicht möglich ist, und wäre </t>
    </r>
    <r>
      <rPr>
        <sz val="16"/>
        <color rgb="FFFF0000"/>
        <rFont val="Calibri"/>
        <family val="2"/>
      </rPr>
      <t>freiwillig</t>
    </r>
    <r>
      <rPr>
        <sz val="16"/>
        <color theme="1"/>
        <rFont val="Calibri"/>
        <family val="2"/>
      </rPr>
      <t xml:space="preserve"> fortgegangen. Wir hätten dann keinen Bruder, aber könnten weiter leben und sein Andenken in Ehren halten. So aber verfolgt uns dieses Tier, vertreibt die Zimmerherren, will offenbar die ganze Wohnung einnehmen und uns auf der Gasse übernachten lassen. Sieh nur, Vater,« schrie sie plötzlich auf, »er fängt schon wieder an!«</t>
    </r>
    <phoneticPr fontId="1" type="noConversion"/>
  </si>
  <si>
    <r>
      <t xml:space="preserve">Nun sahen ihn alle schweigend und </t>
    </r>
    <r>
      <rPr>
        <sz val="16"/>
        <color rgb="FFFF0000"/>
        <rFont val="Calibri"/>
        <family val="2"/>
      </rPr>
      <t>traurig</t>
    </r>
    <r>
      <rPr>
        <sz val="16"/>
        <color theme="1"/>
        <rFont val="Calibri"/>
        <family val="2"/>
      </rPr>
      <t xml:space="preserve"> an.</t>
    </r>
    <phoneticPr fontId="1" type="noConversion"/>
  </si>
  <si>
    <r>
      <t xml:space="preserve">Grete, die kein Auge von der Leiche wendete, sagte: »Seht nur, wie </t>
    </r>
    <r>
      <rPr>
        <sz val="16"/>
        <color rgb="FFFF0000"/>
        <rFont val="Calibri"/>
        <family val="2"/>
      </rPr>
      <t>mager</t>
    </r>
    <r>
      <rPr>
        <sz val="16"/>
        <color theme="1"/>
        <rFont val="Calibri"/>
        <family val="2"/>
      </rPr>
      <t xml:space="preserve"> er war. Er hat ja auch schon so lange Zeit nichts gegessen. So wie die Speisen hereinkamen, sind sie wieder hinausgekommen.«</t>
    </r>
    <phoneticPr fontId="1" type="noConversion"/>
  </si>
  <si>
    <r>
      <t xml:space="preserve">Sie beschlossen, den heutigen Tag zum Ausruhen und Spazierengehen zu verwenden; sie hatten diese Arbeitsunterbrechung nicht nur verdient, sie brauchten sie sogar </t>
    </r>
    <r>
      <rPr>
        <sz val="16"/>
        <color rgb="FFFF0000"/>
        <rFont val="Calibri"/>
        <family val="2"/>
      </rPr>
      <t>unbedingt</t>
    </r>
    <r>
      <rPr>
        <sz val="16"/>
        <color theme="1"/>
        <rFont val="Calibri"/>
        <family val="2"/>
      </rPr>
      <t>. Und so setzten sie sich zum Tisch und schrieben drei Entschuldigungsbriefe, Herr Samsa an seine Direktion, Frau Samsa an ihren Auftraggeber, und Grete an ihren Prinzipal.</t>
    </r>
    <phoneticPr fontId="1" type="noConversion"/>
  </si>
  <si>
    <r>
      <t xml:space="preserve">Sie besprachen, </t>
    </r>
    <r>
      <rPr>
        <sz val="16"/>
        <color rgb="FFFF0000"/>
        <rFont val="Calibri"/>
        <family val="2"/>
      </rPr>
      <t>bequem</t>
    </r>
    <r>
      <rPr>
        <sz val="16"/>
        <color theme="1"/>
        <rFont val="Calibri"/>
        <family val="2"/>
      </rPr>
      <t xml:space="preserve"> auf ihren Sitzen zurückgelehnt, die Aussichten für die Zukunft, und es fand sich, daß diese bei näherer Betrachtung durchaus nicht </t>
    </r>
    <r>
      <rPr>
        <sz val="16"/>
        <color rgb="FFFF0000"/>
        <rFont val="Calibri"/>
        <family val="2"/>
      </rPr>
      <t>schlecht</t>
    </r>
    <r>
      <rPr>
        <sz val="16"/>
        <color theme="1"/>
        <rFont val="Calibri"/>
        <family val="2"/>
      </rPr>
      <t xml:space="preserve"> waren, denn aller drei Anstellungen waren, worüber sie einander eigentlich noch gar nicht ausgefragt hatten, überaus günstig und besonders für später vielversprechend.</t>
    </r>
    <phoneticPr fontId="1" type="noConversion"/>
  </si>
  <si>
    <r>
      <t xml:space="preserve">Die größte augenblickliche Besserung der Lage mußte sich natürlich leicht durch einen Wohnungswechsel ergeben; sie wollten nun eine kleinere und billigere, aber </t>
    </r>
    <r>
      <rPr>
        <sz val="16"/>
        <color rgb="FFFF0000"/>
        <rFont val="Calibri"/>
        <family val="2"/>
      </rPr>
      <t>besser</t>
    </r>
    <r>
      <rPr>
        <sz val="16"/>
        <color theme="1"/>
        <rFont val="Calibri"/>
        <family val="2"/>
      </rPr>
      <t xml:space="preserve"> gelegene und überhaupt praktischere Wohnung nehmen, als es die jetzige, noch von Gregor ausgesuchte war. </t>
    </r>
    <phoneticPr fontId="1" type="noConversion"/>
  </si>
  <si>
    <r>
      <t xml:space="preserve">Öfters fragte die Schwester den Vater, ob er Bier haben wolle, und </t>
    </r>
    <r>
      <rPr>
        <sz val="16"/>
        <color rgb="FFFF0000"/>
        <rFont val="Calibri"/>
        <family val="2"/>
      </rPr>
      <t>herzlich</t>
    </r>
    <r>
      <rPr>
        <sz val="16"/>
        <color theme="1"/>
        <rFont val="Calibri"/>
        <family val="2"/>
      </rPr>
      <t xml:space="preserve"> erbot sie sich, es selbst zu holen, und als der Vater schwieg, sagte sie, um ihm jedes Bedenken zu nehmen, sie könne auch die Hausmeisterin darum schicken, </t>
    </r>
    <phoneticPr fontId="1" type="noConversion"/>
  </si>
  <si>
    <t>['herzlich']</t>
    <phoneticPr fontId="1" type="noConversion"/>
  </si>
  <si>
    <r>
      <t xml:space="preserve">Die Schwester suchte freilich die Peinlichkeit des Ganzen möglichst zu verwischen, und je längere Zeit verging, desto </t>
    </r>
    <r>
      <rPr>
        <sz val="16"/>
        <color rgb="FFFF0000"/>
        <rFont val="Calibri"/>
        <family val="2"/>
      </rPr>
      <t>besser</t>
    </r>
    <r>
      <rPr>
        <sz val="16"/>
        <color theme="1"/>
        <rFont val="Calibri"/>
        <family val="2"/>
      </rPr>
      <t xml:space="preserve"> gelang es ihr natürlich auch, aber auch Gregor durchschaute mit der Zeit alles viel </t>
    </r>
    <r>
      <rPr>
        <sz val="16"/>
        <color rgb="FFFF0000"/>
        <rFont val="Calibri"/>
        <family val="2"/>
      </rPr>
      <t>genauer</t>
    </r>
    <r>
      <rPr>
        <sz val="16"/>
        <color theme="1"/>
        <rFont val="Calibri"/>
        <family val="2"/>
      </rPr>
      <t>.</t>
    </r>
    <phoneticPr fontId="1" type="noConversion"/>
  </si>
  <si>
    <r>
      <t xml:space="preserve">Kaum war sie eingetreten, lief sie, ohne sich Zeit zu nehmen, die Türe zu schließen, so sehr sie sonst darauf achtete, jedem den Anblick von Gregors Zimmer zu ersparen, geradewegs zum Fenster und riß es, als ersticke sie fast, mit hastigen Händen auf, blieb auch, selbst wenn es noch so </t>
    </r>
    <r>
      <rPr>
        <sz val="16"/>
        <color rgb="FFFF0000"/>
        <rFont val="Calibri"/>
        <family val="2"/>
      </rPr>
      <t>kalt</t>
    </r>
    <r>
      <rPr>
        <sz val="16"/>
        <color theme="1"/>
        <rFont val="Calibri"/>
        <family val="2"/>
      </rPr>
      <t xml:space="preserve"> war, ein Weilchen beim Fenster und atmete tief.</t>
    </r>
    <phoneticPr fontId="1" type="noConversion"/>
  </si>
  <si>
    <t>['schließen', 'ersticke']</t>
    <phoneticPr fontId="1" type="noConversion"/>
  </si>
  <si>
    <r>
      <t xml:space="preserve">Mit diesem Laufen und Lärmen erschreckte sie Gregor täglich zweimal; die ganze Zeit über zitterte er unter dem Kanapee und wußte doch sehr </t>
    </r>
    <r>
      <rPr>
        <sz val="16"/>
        <color rgb="FFFF0000"/>
        <rFont val="Calibri"/>
        <family val="2"/>
      </rPr>
      <t>gut</t>
    </r>
    <r>
      <rPr>
        <sz val="16"/>
        <color theme="1"/>
        <rFont val="Calibri"/>
        <family val="2"/>
      </rPr>
      <t>, daß sie ihn gewiß gerne damit verschont hätte, wenn es ihr nur möglich gewesen wäre, sich in einem Zimmer, in dem sich Gregor befand, bei geschlossenem Fenster aufzuhalten.</t>
    </r>
    <phoneticPr fontId="1" type="noConversion"/>
  </si>
  <si>
    <r>
      <t xml:space="preserve">Einmal, es war wohl schon ein Monat seit Gregors Verwandlung vergangen, und es war doch schon für die Schwester kein </t>
    </r>
    <r>
      <rPr>
        <sz val="16"/>
        <color rgb="FFFF0000"/>
        <rFont val="Calibri"/>
        <family val="2"/>
      </rPr>
      <t>besonderer</t>
    </r>
    <r>
      <rPr>
        <sz val="16"/>
        <color theme="1"/>
        <rFont val="Calibri"/>
        <family val="2"/>
      </rPr>
      <t xml:space="preserve"> Grund mehr, über Gregors Aussehen in </t>
    </r>
    <r>
      <rPr>
        <sz val="16"/>
        <color rgb="FFFF0000"/>
        <rFont val="Calibri"/>
        <family val="2"/>
      </rPr>
      <t>Erstaunen</t>
    </r>
    <r>
      <rPr>
        <sz val="16"/>
        <color theme="1"/>
        <rFont val="Calibri"/>
        <family val="2"/>
      </rPr>
      <t xml:space="preserve"> zu geraten, kam sie ein wenig früher als sonst und traf Gregor noch an, wie er, unbeweglich und so recht zum </t>
    </r>
    <r>
      <rPr>
        <sz val="16"/>
        <color rgb="FFFF0000"/>
        <rFont val="Calibri"/>
        <family val="2"/>
      </rPr>
      <t>Erschrecken</t>
    </r>
    <r>
      <rPr>
        <sz val="16"/>
        <color theme="1"/>
        <rFont val="Calibri"/>
        <family val="2"/>
      </rPr>
      <t xml:space="preserve"> aufgestellt, aus dem Fenster schaute.</t>
    </r>
    <phoneticPr fontId="1" type="noConversion"/>
  </si>
  <si>
    <r>
      <t xml:space="preserve">Es wäre für Gregor nicht </t>
    </r>
    <r>
      <rPr>
        <sz val="16"/>
        <color rgb="FFFF0000"/>
        <rFont val="Calibri"/>
        <family val="2"/>
      </rPr>
      <t>unerwartet</t>
    </r>
    <r>
      <rPr>
        <sz val="16"/>
        <color theme="1"/>
        <rFont val="Calibri"/>
        <family val="2"/>
      </rPr>
      <t xml:space="preserve"> gewesen, wenn sie nicht eingetreten wäre, da er sie durch seine Stellung verhinderte, sofort das Fenster zu öffnen, aber sie trat nicht nur nicht ein, sie fuhr sogar zurück und schloß die Tür; ein Fremder hätte geradezu denken können, Gregor habe ihr aufgelauert und habe sie beißen wollen.</t>
    </r>
    <phoneticPr fontId="1" type="noConversion"/>
  </si>
  <si>
    <r>
      <t>average</t>
    </r>
    <r>
      <rPr>
        <sz val="16"/>
        <color theme="1"/>
        <rFont val="宋体"/>
        <family val="1"/>
        <charset val="134"/>
      </rPr>
      <t xml:space="preserve"> sentiment of each part</t>
    </r>
    <phoneticPr fontId="1" type="noConversion"/>
  </si>
  <si>
    <t>“We have to try and get rid of it”, said Gregor’s sister, now speaking only to her father, as her mother was too occupied with coughing to listen, “it’ll be the death of both of you, I can see it coming. We can’t all work as hard as we have to and then come home to be tortured like this, we can’t endure it. I can’t endure it any more.” And she broke out so heavily in tears that they flowed down the face of her mother, and she wiped them away with mechanical hand movements.</t>
    <phoneticPr fontId="1" type="noConversion"/>
  </si>
  <si>
    <t xml:space="preserve"> Leant back comfortably on their seats, they discussed their prospects and found that on closer examination they were not at all bad—until then they had never asked each other about their work but all three had jobs which were very good and held particularly good promise for the future. </t>
    <phoneticPr fontId="1" type="noConversion"/>
  </si>
  <si>
    <r>
      <t xml:space="preserve">Gregor only remained close to his sister now. Unlike him, she was very fond of music and a gifted and expressive violinist, </t>
    </r>
    <r>
      <rPr>
        <u/>
        <sz val="16"/>
        <color theme="1"/>
        <rFont val="Calibri"/>
        <family val="2"/>
      </rPr>
      <t xml:space="preserve">it was his secret plan to send her to the conservatory next year even though it would cause great expense that would have to be made up for in some other way. </t>
    </r>
    <phoneticPr fontId="1" type="noConversion"/>
  </si>
  <si>
    <r>
      <t xml:space="preserve">Nur die Schwester war Gregor doch noch </t>
    </r>
    <r>
      <rPr>
        <sz val="16"/>
        <color rgb="FFFF0000"/>
        <rFont val="Calibri"/>
        <family val="2"/>
      </rPr>
      <t>nahe</t>
    </r>
    <r>
      <rPr>
        <sz val="16"/>
        <color theme="1"/>
        <rFont val="Calibri"/>
        <family val="2"/>
      </rPr>
      <t xml:space="preserve"> geblieben, </t>
    </r>
    <r>
      <rPr>
        <u/>
        <sz val="16"/>
        <color theme="1"/>
        <rFont val="Calibri"/>
        <family val="2"/>
      </rPr>
      <t xml:space="preserve">und es war sein geheimer Plan, </t>
    </r>
    <r>
      <rPr>
        <sz val="16"/>
        <color theme="1"/>
        <rFont val="Calibri"/>
        <family val="2"/>
      </rPr>
      <t xml:space="preserve">sie, die zum Unterschied von Gregor Musik sehr liebte und rührend Violine zu spielen verstand, </t>
    </r>
    <r>
      <rPr>
        <u/>
        <sz val="16"/>
        <color theme="1"/>
        <rFont val="Calibri"/>
        <family val="2"/>
      </rPr>
      <t>nächstes Jahr, ohne Rücksicht auf die großen Kosten, die das verursachen mußte, und die man schon auf andere Weise hereinbringen würde, auf das Konservatorium zu schicken.</t>
    </r>
    <phoneticPr fontId="1" type="noConversion"/>
  </si>
  <si>
    <t>['verstand', ‘nahe’]</t>
    <phoneticPr fontId="1" type="noConversion"/>
  </si>
  <si>
    <t xml:space="preserve">All the time, Grete was becoming livelier. With all the worry they had been having of late her cheeks had become pale, but, while they were talking, Mr. and Mrs. Samsa were struck, almost simultaneously, with the thought of how their daughter was blossoming into a well built and beautiful young lady. They became quieter.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</si>
</sst>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00_ "/>
    <numFmt numFmtId="177" formatCode="0.000000_ "/>
  </numFmts>
  <fonts count="11">
    <font>
      <sz val="11"/>
      <color theme="1"/>
      <name val="宋体"/>
      <family val="2"/>
      <scheme val="minor"/>
    </font>
    <font>
      <sz val="9"/>
      <name val="宋体"/>
      <family val="3"/>
      <charset val="134"/>
      <scheme val="minor"/>
    </font>
    <font>
      <sz val="16"/>
      <color theme="1"/>
      <name val="宋体 (正文)"/>
      <family val="1"/>
      <charset val="134"/>
    </font>
    <font>
      <sz val="16"/>
      <color theme="1"/>
      <name val="宋体"/>
      <family val="1"/>
      <charset val="134"/>
    </font>
    <font>
      <sz val="16"/>
      <color theme="1"/>
      <name val="宋体"/>
      <family val="1"/>
    </font>
    <font>
      <b/>
      <sz val="16"/>
      <name val="Calibri"/>
      <family val="2"/>
    </font>
    <font>
      <sz val="16"/>
      <color theme="1"/>
      <name val="Calibri"/>
      <family val="2"/>
    </font>
    <font>
      <sz val="16"/>
      <color rgb="FFFF0000"/>
      <name val="Calibri"/>
      <family val="2"/>
    </font>
    <font>
      <b/>
      <sz val="16"/>
      <color theme="1"/>
      <name val="Calibri"/>
      <family val="2"/>
    </font>
    <font>
      <b/>
      <sz val="16"/>
      <color theme="1"/>
      <name val="宋体 (正文)"/>
      <family val="1"/>
      <charset val="134"/>
    </font>
    <font>
      <u/>
      <sz val="16"/>
      <color theme="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1">
    <xf numFmtId="0" fontId="0" fillId="0" borderId="0" xfId="0"/>
    <xf numFmtId="0" fontId="2" fillId="0" borderId="0" xfId="0" applyFont="1" applyAlignment="1">
      <alignment wrapText="1"/>
    </xf>
    <xf numFmtId="0" fontId="2" fillId="0" borderId="0" xfId="0" applyFont="1"/>
    <xf numFmtId="176" fontId="2" fillId="0" borderId="0" xfId="0" applyNumberFormat="1" applyFont="1"/>
    <xf numFmtId="177" fontId="2" fillId="0" borderId="0" xfId="0" applyNumberFormat="1" applyFont="1"/>
    <xf numFmtId="0" fontId="2" fillId="0" borderId="1" xfId="0" applyFont="1" applyBorder="1" applyAlignment="1">
      <alignment horizontal="center"/>
    </xf>
    <xf numFmtId="0" fontId="2" fillId="0" borderId="1" xfId="0" applyFont="1" applyBorder="1" applyAlignment="1">
      <alignment horizontal="center" wrapText="1"/>
    </xf>
    <xf numFmtId="176" fontId="6" fillId="0" borderId="0" xfId="0" applyNumberFormat="1" applyFont="1"/>
    <xf numFmtId="0" fontId="6" fillId="0" borderId="0" xfId="0" applyFont="1"/>
    <xf numFmtId="0" fontId="6" fillId="0" borderId="0" xfId="0" applyFont="1" applyAlignment="1">
      <alignment wrapText="1"/>
    </xf>
    <xf numFmtId="177" fontId="6" fillId="0" borderId="0" xfId="0" applyNumberFormat="1" applyFont="1"/>
    <xf numFmtId="0" fontId="5" fillId="0" borderId="0" xfId="0" applyFont="1" applyAlignment="1">
      <alignment horizontal="center" vertical="top" wrapText="1"/>
    </xf>
    <xf numFmtId="0" fontId="5" fillId="0" borderId="0" xfId="0" applyFont="1" applyAlignment="1">
      <alignment horizontal="center" vertical="top"/>
    </xf>
    <xf numFmtId="177" fontId="5" fillId="0" borderId="0" xfId="0" applyNumberFormat="1" applyFont="1" applyAlignment="1">
      <alignment horizontal="center" vertical="top"/>
    </xf>
    <xf numFmtId="176" fontId="8" fillId="0" borderId="0" xfId="0" applyNumberFormat="1" applyFont="1"/>
    <xf numFmtId="0" fontId="8" fillId="0" borderId="0" xfId="0" applyFont="1"/>
    <xf numFmtId="0" fontId="9" fillId="0" borderId="0" xfId="0" applyFont="1"/>
    <xf numFmtId="176" fontId="9" fillId="0" borderId="0" xfId="0" applyNumberFormat="1" applyFont="1"/>
    <xf numFmtId="176" fontId="2" fillId="0" borderId="1" xfId="0" applyNumberFormat="1" applyFont="1" applyBorder="1" applyAlignment="1">
      <alignment horizontal="center"/>
    </xf>
    <xf numFmtId="176" fontId="4" fillId="0" borderId="1" xfId="0" applyNumberFormat="1" applyFont="1" applyBorder="1" applyAlignment="1">
      <alignment horizontal="center"/>
    </xf>
    <xf numFmtId="0" fontId="7" fillId="0" borderId="0" xfId="0" applyFont="1"/>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Sheet1!$U$4</c:f>
              <c:strCache>
                <c:ptCount val="1"/>
                <c:pt idx="0">
                  <c:v>average sentiment of each part</c:v>
                </c:pt>
              </c:strCache>
            </c:strRef>
          </c:tx>
          <c:spPr>
            <a:solidFill>
              <a:schemeClr val="accent1"/>
            </a:solidFill>
            <a:ln>
              <a:noFill/>
            </a:ln>
            <a:effectLst/>
          </c:spPr>
          <c:invertIfNegative val="0"/>
          <c:cat>
            <c:numRef>
              <c:f>Sheet1!$O$5:$O$13</c:f>
              <c:numCache>
                <c:formatCode>General</c:formatCode>
                <c:ptCount val="9"/>
                <c:pt idx="0">
                  <c:v>1</c:v>
                </c:pt>
                <c:pt idx="1">
                  <c:v>2</c:v>
                </c:pt>
                <c:pt idx="2">
                  <c:v>3</c:v>
                </c:pt>
                <c:pt idx="3">
                  <c:v>4</c:v>
                </c:pt>
                <c:pt idx="4">
                  <c:v>5</c:v>
                </c:pt>
                <c:pt idx="5">
                  <c:v>6</c:v>
                </c:pt>
                <c:pt idx="6">
                  <c:v>7</c:v>
                </c:pt>
                <c:pt idx="7">
                  <c:v>8</c:v>
                </c:pt>
                <c:pt idx="8">
                  <c:v>9</c:v>
                </c:pt>
              </c:numCache>
            </c:numRef>
          </c:cat>
          <c:val>
            <c:numRef>
              <c:f>Sheet1!$U$5:$U$13</c:f>
              <c:numCache>
                <c:formatCode>0.0000_ </c:formatCode>
                <c:ptCount val="9"/>
                <c:pt idx="0">
                  <c:v>-1.1149999999999979E-2</c:v>
                </c:pt>
                <c:pt idx="1">
                  <c:v>-2.5600000000000012E-2</c:v>
                </c:pt>
                <c:pt idx="2">
                  <c:v>9.1945454545454552E-2</c:v>
                </c:pt>
                <c:pt idx="3">
                  <c:v>-8.7186666666666676E-2</c:v>
                </c:pt>
                <c:pt idx="4">
                  <c:v>1.4634285714285714E-2</c:v>
                </c:pt>
                <c:pt idx="5">
                  <c:v>-3.2411764705882313E-3</c:v>
                </c:pt>
                <c:pt idx="6">
                  <c:v>-8.2653333333333315E-2</c:v>
                </c:pt>
                <c:pt idx="7">
                  <c:v>-0.13478124999999999</c:v>
                </c:pt>
                <c:pt idx="8">
                  <c:v>4.7717391304347823E-2</c:v>
                </c:pt>
              </c:numCache>
            </c:numRef>
          </c:val>
          <c:extLst>
            <c:ext xmlns:c16="http://schemas.microsoft.com/office/drawing/2014/chart" uri="{C3380CC4-5D6E-409C-BE32-E72D297353CC}">
              <c16:uniqueId val="{00000000-D3A8-EA4C-905F-70C18DD33BAD}"/>
            </c:ext>
          </c:extLst>
        </c:ser>
        <c:dLbls>
          <c:showLegendKey val="0"/>
          <c:showVal val="0"/>
          <c:showCatName val="0"/>
          <c:showSerName val="0"/>
          <c:showPercent val="0"/>
          <c:showBubbleSize val="0"/>
        </c:dLbls>
        <c:gapWidth val="219"/>
        <c:overlap val="-27"/>
        <c:axId val="1160188319"/>
        <c:axId val="1160334191"/>
      </c:barChart>
      <c:catAx>
        <c:axId val="1160188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60334191"/>
        <c:crosses val="autoZero"/>
        <c:auto val="1"/>
        <c:lblAlgn val="ctr"/>
        <c:lblOffset val="100"/>
        <c:noMultiLvlLbl val="0"/>
      </c:catAx>
      <c:valAx>
        <c:axId val="1160334191"/>
        <c:scaling>
          <c:orientation val="minMax"/>
        </c:scaling>
        <c:delete val="0"/>
        <c:axPos val="l"/>
        <c:majorGridlines>
          <c:spPr>
            <a:ln w="9525" cap="flat" cmpd="sng" algn="ctr">
              <a:solidFill>
                <a:schemeClr val="tx1">
                  <a:lumMod val="15000"/>
                  <a:lumOff val="85000"/>
                </a:schemeClr>
              </a:solidFill>
              <a:round/>
            </a:ln>
            <a:effectLst/>
          </c:spPr>
        </c:majorGridlines>
        <c:numFmt formatCode="0.000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16018831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ltLang="zh-CN"/>
              <a:t>average sentiment of each part</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spPr>
            <a:solidFill>
              <a:schemeClr val="accent1"/>
            </a:solidFill>
            <a:ln>
              <a:noFill/>
            </a:ln>
            <a:effectLst/>
          </c:spPr>
          <c:invertIfNegative val="0"/>
          <c:cat>
            <c:numRef>
              <c:f>Sheet1!$O$5:$O$13</c:f>
              <c:numCache>
                <c:formatCode>General</c:formatCode>
                <c:ptCount val="9"/>
                <c:pt idx="0">
                  <c:v>1</c:v>
                </c:pt>
                <c:pt idx="1">
                  <c:v>2</c:v>
                </c:pt>
                <c:pt idx="2">
                  <c:v>3</c:v>
                </c:pt>
                <c:pt idx="3">
                  <c:v>4</c:v>
                </c:pt>
                <c:pt idx="4">
                  <c:v>5</c:v>
                </c:pt>
                <c:pt idx="5">
                  <c:v>6</c:v>
                </c:pt>
                <c:pt idx="6">
                  <c:v>7</c:v>
                </c:pt>
                <c:pt idx="7">
                  <c:v>8</c:v>
                </c:pt>
                <c:pt idx="8">
                  <c:v>9</c:v>
                </c:pt>
              </c:numCache>
            </c:numRef>
          </c:cat>
          <c:val>
            <c:numRef>
              <c:f>Sheet1!$U$5:$U$13</c:f>
              <c:numCache>
                <c:formatCode>0.0000_ </c:formatCode>
                <c:ptCount val="9"/>
                <c:pt idx="0">
                  <c:v>-1.1149999999999979E-2</c:v>
                </c:pt>
                <c:pt idx="1">
                  <c:v>-2.5600000000000012E-2</c:v>
                </c:pt>
                <c:pt idx="2">
                  <c:v>9.1945454545454552E-2</c:v>
                </c:pt>
                <c:pt idx="3">
                  <c:v>-8.7186666666666676E-2</c:v>
                </c:pt>
                <c:pt idx="4">
                  <c:v>1.4634285714285714E-2</c:v>
                </c:pt>
                <c:pt idx="5">
                  <c:v>-3.2411764705882313E-3</c:v>
                </c:pt>
                <c:pt idx="6">
                  <c:v>-8.2653333333333315E-2</c:v>
                </c:pt>
                <c:pt idx="7">
                  <c:v>-0.13478124999999999</c:v>
                </c:pt>
                <c:pt idx="8">
                  <c:v>4.7717391304347823E-2</c:v>
                </c:pt>
              </c:numCache>
            </c:numRef>
          </c:val>
          <c:extLst>
            <c:ext xmlns:c16="http://schemas.microsoft.com/office/drawing/2014/chart" uri="{C3380CC4-5D6E-409C-BE32-E72D297353CC}">
              <c16:uniqueId val="{00000000-19EC-6F41-BA02-33FF8240A819}"/>
            </c:ext>
          </c:extLst>
        </c:ser>
        <c:dLbls>
          <c:showLegendKey val="0"/>
          <c:showVal val="0"/>
          <c:showCatName val="0"/>
          <c:showSerName val="0"/>
          <c:showPercent val="0"/>
          <c:showBubbleSize val="0"/>
        </c:dLbls>
        <c:gapWidth val="219"/>
        <c:overlap val="-27"/>
        <c:axId val="1665047839"/>
        <c:axId val="1664469695"/>
      </c:barChart>
      <c:catAx>
        <c:axId val="1665047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64469695"/>
        <c:crosses val="autoZero"/>
        <c:auto val="1"/>
        <c:lblAlgn val="ctr"/>
        <c:lblOffset val="100"/>
        <c:noMultiLvlLbl val="0"/>
      </c:catAx>
      <c:valAx>
        <c:axId val="1664469695"/>
        <c:scaling>
          <c:orientation val="minMax"/>
        </c:scaling>
        <c:delete val="0"/>
        <c:axPos val="l"/>
        <c:majorGridlines>
          <c:spPr>
            <a:ln w="9525" cap="flat" cmpd="sng" algn="ctr">
              <a:solidFill>
                <a:schemeClr val="tx1">
                  <a:lumMod val="15000"/>
                  <a:lumOff val="85000"/>
                </a:schemeClr>
              </a:solidFill>
              <a:round/>
            </a:ln>
            <a:effectLst/>
          </c:spPr>
        </c:majorGridlines>
        <c:numFmt formatCode="0.000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6504783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19</xdr:col>
      <xdr:colOff>519709</xdr:colOff>
      <xdr:row>14</xdr:row>
      <xdr:rowOff>42513</xdr:rowOff>
    </xdr:from>
    <xdr:to>
      <xdr:col>20</xdr:col>
      <xdr:colOff>1750078</xdr:colOff>
      <xdr:row>25</xdr:row>
      <xdr:rowOff>110607</xdr:rowOff>
    </xdr:to>
    <xdr:graphicFrame macro="">
      <xdr:nvGraphicFramePr>
        <xdr:cNvPr id="3" name="图表 2">
          <a:extLst>
            <a:ext uri="{FF2B5EF4-FFF2-40B4-BE49-F238E27FC236}">
              <a16:creationId xmlns:a16="http://schemas.microsoft.com/office/drawing/2014/main" id="{8057E71E-AA3D-17DE-C58F-CD7879D413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533400</xdr:colOff>
      <xdr:row>7</xdr:row>
      <xdr:rowOff>812800</xdr:rowOff>
    </xdr:from>
    <xdr:to>
      <xdr:col>30</xdr:col>
      <xdr:colOff>304800</xdr:colOff>
      <xdr:row>10</xdr:row>
      <xdr:rowOff>203200</xdr:rowOff>
    </xdr:to>
    <xdr:graphicFrame macro="">
      <xdr:nvGraphicFramePr>
        <xdr:cNvPr id="5" name="图表 4">
          <a:extLst>
            <a:ext uri="{FF2B5EF4-FFF2-40B4-BE49-F238E27FC236}">
              <a16:creationId xmlns:a16="http://schemas.microsoft.com/office/drawing/2014/main" id="{2A220458-B1BF-0DF8-3C68-1A6E1A5917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16"/>
  <sheetViews>
    <sheetView tabSelected="1" topLeftCell="A113" zoomScaleNormal="65" workbookViewId="0">
      <selection activeCell="A114" sqref="A114"/>
    </sheetView>
  </sheetViews>
  <sheetFormatPr baseColWidth="10" defaultColWidth="8.83203125" defaultRowHeight="19"/>
  <cols>
    <col min="1" max="1" width="60.1640625" style="1" customWidth="1"/>
    <col min="2" max="2" width="42.33203125" style="1" customWidth="1"/>
    <col min="3" max="3" width="11.33203125" style="2" customWidth="1"/>
    <col min="4" max="9" width="23.1640625" style="2" customWidth="1"/>
    <col min="10" max="10" width="43.33203125" style="2" customWidth="1"/>
    <col min="11" max="11" width="32.6640625" style="4" customWidth="1"/>
    <col min="12" max="12" width="13.1640625" style="3" bestFit="1" customWidth="1"/>
    <col min="13" max="14" width="8.83203125" style="2"/>
    <col min="15" max="15" width="11.83203125" style="2" bestFit="1" customWidth="1"/>
    <col min="16" max="16" width="0" style="2" hidden="1" customWidth="1"/>
    <col min="17" max="17" width="8.83203125" style="2" hidden="1" customWidth="1"/>
    <col min="18" max="18" width="26.83203125" style="2" customWidth="1"/>
    <col min="19" max="19" width="24.83203125" style="2" customWidth="1"/>
    <col min="20" max="20" width="43.83203125" style="2" customWidth="1"/>
    <col min="21" max="21" width="34.83203125" style="3" customWidth="1"/>
    <col min="22" max="16384" width="8.83203125" style="2"/>
  </cols>
  <sheetData>
    <row r="1" spans="1:21" s="16" customFormat="1" ht="22">
      <c r="A1" s="11" t="s">
        <v>0</v>
      </c>
      <c r="B1" s="11" t="s">
        <v>1</v>
      </c>
      <c r="C1" s="12" t="s">
        <v>2</v>
      </c>
      <c r="D1" s="12" t="s">
        <v>3</v>
      </c>
      <c r="E1" s="12"/>
      <c r="F1" s="12"/>
      <c r="G1" s="12"/>
      <c r="H1" s="12"/>
      <c r="I1" s="12"/>
      <c r="J1" s="12" t="s">
        <v>4</v>
      </c>
      <c r="K1" s="13" t="s">
        <v>5</v>
      </c>
      <c r="L1" s="14" t="s">
        <v>276</v>
      </c>
      <c r="M1" s="15" t="s">
        <v>278</v>
      </c>
      <c r="U1" s="17"/>
    </row>
    <row r="2" spans="1:21" ht="66">
      <c r="A2" s="9" t="s">
        <v>6</v>
      </c>
      <c r="B2" s="9" t="s">
        <v>7</v>
      </c>
      <c r="C2" s="8">
        <v>1</v>
      </c>
      <c r="D2" s="8">
        <v>-0.35649999999999998</v>
      </c>
      <c r="E2" s="8"/>
      <c r="F2" s="8"/>
      <c r="G2" s="8"/>
      <c r="H2" s="8"/>
      <c r="I2" s="8"/>
      <c r="J2" s="8" t="s">
        <v>8</v>
      </c>
      <c r="K2" s="10">
        <f>IF(M2&lt;&gt;0, L2/M2, "0")</f>
        <v>-0.35649999999999998</v>
      </c>
      <c r="L2" s="7">
        <f>SUM(D2:I2)</f>
        <v>-0.35649999999999998</v>
      </c>
      <c r="M2" s="8">
        <f>COUNTIF(D2:I2,"&gt;-1")</f>
        <v>1</v>
      </c>
    </row>
    <row r="3" spans="1:21" ht="44">
      <c r="A3" s="9" t="s">
        <v>9</v>
      </c>
      <c r="B3" s="9" t="s">
        <v>280</v>
      </c>
      <c r="C3" s="8">
        <v>1</v>
      </c>
      <c r="D3" s="8"/>
      <c r="E3" s="8"/>
      <c r="F3" s="8"/>
      <c r="G3" s="8"/>
      <c r="H3" s="8"/>
      <c r="I3" s="8"/>
      <c r="J3" s="8" t="s">
        <v>10</v>
      </c>
      <c r="K3" s="10" t="str">
        <f t="shared" ref="K3:K66" si="0">IF(M3&lt;&gt;0, L3/M3, "0")</f>
        <v>0</v>
      </c>
      <c r="L3" s="7">
        <f t="shared" ref="L3:L66" si="1">SUM(D3:I3)</f>
        <v>0</v>
      </c>
      <c r="M3" s="8">
        <f t="shared" ref="M3:M66" si="2">COUNTIF(D3:I3,"&gt;-1")</f>
        <v>0</v>
      </c>
    </row>
    <row r="4" spans="1:21" ht="88">
      <c r="A4" s="9" t="s">
        <v>11</v>
      </c>
      <c r="B4" s="9" t="s">
        <v>12</v>
      </c>
      <c r="C4" s="8">
        <v>1</v>
      </c>
      <c r="D4" s="8"/>
      <c r="E4" s="8"/>
      <c r="F4" s="8"/>
      <c r="G4" s="8"/>
      <c r="H4" s="8"/>
      <c r="I4" s="8"/>
      <c r="J4" s="8" t="s">
        <v>10</v>
      </c>
      <c r="K4" s="10" t="str">
        <f t="shared" si="0"/>
        <v>0</v>
      </c>
      <c r="L4" s="7">
        <f t="shared" si="1"/>
        <v>0</v>
      </c>
      <c r="M4" s="8">
        <f t="shared" si="2"/>
        <v>0</v>
      </c>
      <c r="O4" s="5" t="s">
        <v>279</v>
      </c>
      <c r="P4" s="5"/>
      <c r="Q4" s="5"/>
      <c r="R4" s="5"/>
      <c r="S4" s="6" t="s">
        <v>277</v>
      </c>
      <c r="T4" s="5" t="s">
        <v>278</v>
      </c>
      <c r="U4" s="19" t="s">
        <v>312</v>
      </c>
    </row>
    <row r="5" spans="1:21" ht="44">
      <c r="A5" s="9" t="s">
        <v>13</v>
      </c>
      <c r="B5" s="9" t="s">
        <v>14</v>
      </c>
      <c r="C5" s="8">
        <v>1</v>
      </c>
      <c r="D5" s="8"/>
      <c r="E5" s="8"/>
      <c r="F5" s="8"/>
      <c r="G5" s="8"/>
      <c r="H5" s="8"/>
      <c r="I5" s="8"/>
      <c r="J5" s="8" t="s">
        <v>10</v>
      </c>
      <c r="K5" s="10" t="str">
        <f t="shared" si="0"/>
        <v>0</v>
      </c>
      <c r="L5" s="7">
        <f t="shared" si="1"/>
        <v>0</v>
      </c>
      <c r="M5" s="8">
        <f t="shared" si="2"/>
        <v>0</v>
      </c>
      <c r="O5" s="5">
        <v>1</v>
      </c>
      <c r="P5" s="5"/>
      <c r="Q5" s="5"/>
      <c r="R5" s="5"/>
      <c r="S5" s="5">
        <f>SUM(D2:I9)</f>
        <v>-6.6899999999999876E-2</v>
      </c>
      <c r="T5" s="5">
        <f>COUNTIF(D2:I9, "&gt;-1")</f>
        <v>6</v>
      </c>
      <c r="U5" s="18">
        <f t="shared" ref="U5:U13" si="3">S5/T5</f>
        <v>-1.1149999999999979E-2</v>
      </c>
    </row>
    <row r="6" spans="1:21" ht="44">
      <c r="A6" s="9" t="s">
        <v>15</v>
      </c>
      <c r="B6" s="9" t="s">
        <v>16</v>
      </c>
      <c r="C6" s="8">
        <v>1</v>
      </c>
      <c r="D6" s="8"/>
      <c r="E6" s="8"/>
      <c r="F6" s="8"/>
      <c r="G6" s="8"/>
      <c r="H6" s="8"/>
      <c r="I6" s="8"/>
      <c r="J6" s="8" t="s">
        <v>10</v>
      </c>
      <c r="K6" s="10" t="str">
        <f t="shared" si="0"/>
        <v>0</v>
      </c>
      <c r="L6" s="7">
        <f t="shared" si="1"/>
        <v>0</v>
      </c>
      <c r="M6" s="8">
        <f t="shared" si="2"/>
        <v>0</v>
      </c>
      <c r="O6" s="5">
        <v>2</v>
      </c>
      <c r="P6" s="5"/>
      <c r="Q6" s="5"/>
      <c r="R6" s="5"/>
      <c r="S6" s="5">
        <f>SUM(D10:I29)</f>
        <v>-0.48640000000000022</v>
      </c>
      <c r="T6" s="5">
        <f>COUNTIF(D10:I29, "&gt;-1")</f>
        <v>19</v>
      </c>
      <c r="U6" s="18">
        <f t="shared" si="3"/>
        <v>-2.5600000000000012E-2</v>
      </c>
    </row>
    <row r="7" spans="1:21" ht="132">
      <c r="A7" s="9" t="s">
        <v>17</v>
      </c>
      <c r="B7" s="9" t="s">
        <v>18</v>
      </c>
      <c r="C7" s="8">
        <v>1</v>
      </c>
      <c r="D7" s="8"/>
      <c r="E7" s="8"/>
      <c r="F7" s="8"/>
      <c r="G7" s="8"/>
      <c r="H7" s="8"/>
      <c r="I7" s="8"/>
      <c r="J7" s="8" t="s">
        <v>10</v>
      </c>
      <c r="K7" s="10" t="str">
        <f t="shared" si="0"/>
        <v>0</v>
      </c>
      <c r="L7" s="7">
        <f t="shared" si="1"/>
        <v>0</v>
      </c>
      <c r="M7" s="8">
        <f t="shared" si="2"/>
        <v>0</v>
      </c>
      <c r="O7" s="5">
        <v>3</v>
      </c>
      <c r="P7" s="5"/>
      <c r="Q7" s="5"/>
      <c r="R7" s="5"/>
      <c r="S7" s="5">
        <f>SUM(D30:I32)</f>
        <v>1.0114000000000001</v>
      </c>
      <c r="T7" s="5">
        <f>COUNTIF(D30:I32, "&gt;-1")</f>
        <v>11</v>
      </c>
      <c r="U7" s="18">
        <f t="shared" si="3"/>
        <v>9.1945454545454552E-2</v>
      </c>
    </row>
    <row r="8" spans="1:21" ht="110">
      <c r="A8" s="9" t="s">
        <v>19</v>
      </c>
      <c r="B8" s="9" t="s">
        <v>20</v>
      </c>
      <c r="C8" s="8">
        <v>1</v>
      </c>
      <c r="D8" s="8">
        <v>0.23250000000000001</v>
      </c>
      <c r="E8" s="8">
        <v>0.36940000000000001</v>
      </c>
      <c r="F8" s="8">
        <v>-0.50039999999999996</v>
      </c>
      <c r="G8" s="8"/>
      <c r="H8" s="8"/>
      <c r="I8" s="8"/>
      <c r="J8" s="8" t="s">
        <v>21</v>
      </c>
      <c r="K8" s="10">
        <f t="shared" si="0"/>
        <v>3.3833333333333347E-2</v>
      </c>
      <c r="L8" s="7">
        <f t="shared" si="1"/>
        <v>0.10150000000000003</v>
      </c>
      <c r="M8" s="8">
        <f t="shared" si="2"/>
        <v>3</v>
      </c>
      <c r="O8" s="5">
        <v>4</v>
      </c>
      <c r="P8" s="5"/>
      <c r="Q8" s="5"/>
      <c r="R8" s="5"/>
      <c r="S8" s="5">
        <f>SUM(D33:I45)</f>
        <v>-2.6156000000000001</v>
      </c>
      <c r="T8" s="5">
        <f>COUNTIF(D33:I45, "&gt;-1")</f>
        <v>30</v>
      </c>
      <c r="U8" s="18">
        <f t="shared" si="3"/>
        <v>-8.7186666666666676E-2</v>
      </c>
    </row>
    <row r="9" spans="1:21" ht="66">
      <c r="A9" s="9" t="s">
        <v>269</v>
      </c>
      <c r="B9" s="9" t="s">
        <v>281</v>
      </c>
      <c r="C9" s="8">
        <v>1</v>
      </c>
      <c r="D9" s="8">
        <v>0.35320000000000001</v>
      </c>
      <c r="E9" s="8">
        <v>-0.1651</v>
      </c>
      <c r="F9" s="8"/>
      <c r="G9" s="8"/>
      <c r="H9" s="8"/>
      <c r="I9" s="8"/>
      <c r="J9" s="8" t="s">
        <v>22</v>
      </c>
      <c r="K9" s="10">
        <f t="shared" si="0"/>
        <v>9.4050000000000009E-2</v>
      </c>
      <c r="L9" s="7">
        <f t="shared" si="1"/>
        <v>0.18810000000000002</v>
      </c>
      <c r="M9" s="8">
        <f t="shared" si="2"/>
        <v>2</v>
      </c>
      <c r="O9" s="5">
        <v>5</v>
      </c>
      <c r="P9" s="5"/>
      <c r="Q9" s="5"/>
      <c r="R9" s="5"/>
      <c r="S9" s="5">
        <f>SUM(D46:I67)</f>
        <v>0.51219999999999999</v>
      </c>
      <c r="T9" s="5">
        <f>COUNTIF(D46:I67, "&gt;-1")</f>
        <v>35</v>
      </c>
      <c r="U9" s="18">
        <f t="shared" si="3"/>
        <v>1.4634285714285714E-2</v>
      </c>
    </row>
    <row r="10" spans="1:21" ht="88">
      <c r="A10" s="9" t="s">
        <v>23</v>
      </c>
      <c r="B10" s="9" t="s">
        <v>24</v>
      </c>
      <c r="C10" s="8">
        <v>2</v>
      </c>
      <c r="D10" s="8"/>
      <c r="E10" s="8"/>
      <c r="F10" s="8"/>
      <c r="G10" s="8"/>
      <c r="H10" s="8"/>
      <c r="I10" s="8"/>
      <c r="J10" s="8" t="s">
        <v>10</v>
      </c>
      <c r="K10" s="10" t="str">
        <f t="shared" si="0"/>
        <v>0</v>
      </c>
      <c r="L10" s="7">
        <f t="shared" si="1"/>
        <v>0</v>
      </c>
      <c r="M10" s="8">
        <f t="shared" si="2"/>
        <v>0</v>
      </c>
      <c r="O10" s="5">
        <v>6</v>
      </c>
      <c r="P10" s="5"/>
      <c r="Q10" s="5"/>
      <c r="R10" s="5"/>
      <c r="S10" s="5">
        <f>SUM(D68:I86)</f>
        <v>-0.11019999999999987</v>
      </c>
      <c r="T10" s="5">
        <f>COUNTIF(D68:I86, "&gt;-1")</f>
        <v>34</v>
      </c>
      <c r="U10" s="18">
        <f t="shared" si="3"/>
        <v>-3.2411764705882313E-3</v>
      </c>
    </row>
    <row r="11" spans="1:21" ht="110">
      <c r="A11" s="9" t="s">
        <v>25</v>
      </c>
      <c r="B11" s="9" t="s">
        <v>26</v>
      </c>
      <c r="C11" s="8">
        <v>2</v>
      </c>
      <c r="D11" s="8"/>
      <c r="E11" s="8"/>
      <c r="F11" s="8"/>
      <c r="G11" s="8"/>
      <c r="H11" s="8"/>
      <c r="I11" s="8"/>
      <c r="J11" s="8" t="s">
        <v>10</v>
      </c>
      <c r="K11" s="10" t="str">
        <f t="shared" si="0"/>
        <v>0</v>
      </c>
      <c r="L11" s="7">
        <f t="shared" si="1"/>
        <v>0</v>
      </c>
      <c r="M11" s="8">
        <f t="shared" si="2"/>
        <v>0</v>
      </c>
      <c r="O11" s="5">
        <v>7</v>
      </c>
      <c r="P11" s="5"/>
      <c r="Q11" s="5"/>
      <c r="R11" s="5"/>
      <c r="S11" s="5">
        <f>SUM(D87:I93)</f>
        <v>-1.2397999999999998</v>
      </c>
      <c r="T11" s="5">
        <f>COUNTIF(D87:I93, "&gt;-1")</f>
        <v>15</v>
      </c>
      <c r="U11" s="18">
        <f t="shared" si="3"/>
        <v>-8.2653333333333315E-2</v>
      </c>
    </row>
    <row r="12" spans="1:21" ht="110">
      <c r="A12" s="9" t="s">
        <v>27</v>
      </c>
      <c r="B12" s="9" t="s">
        <v>28</v>
      </c>
      <c r="C12" s="8">
        <v>2</v>
      </c>
      <c r="D12" s="8"/>
      <c r="E12" s="8"/>
      <c r="F12" s="8"/>
      <c r="G12" s="8"/>
      <c r="H12" s="8"/>
      <c r="I12" s="8"/>
      <c r="J12" s="8" t="s">
        <v>10</v>
      </c>
      <c r="K12" s="10" t="str">
        <f t="shared" si="0"/>
        <v>0</v>
      </c>
      <c r="L12" s="7">
        <f t="shared" si="1"/>
        <v>0</v>
      </c>
      <c r="M12" s="8">
        <f t="shared" si="2"/>
        <v>0</v>
      </c>
      <c r="O12" s="5">
        <v>8</v>
      </c>
      <c r="P12" s="5"/>
      <c r="Q12" s="5"/>
      <c r="R12" s="5"/>
      <c r="S12" s="5">
        <f>SUM(D94:I105)</f>
        <v>-4.3129999999999997</v>
      </c>
      <c r="T12" s="5">
        <f>COUNTIF(D94:I105, "&gt;-1")</f>
        <v>32</v>
      </c>
      <c r="U12" s="18">
        <f t="shared" si="3"/>
        <v>-0.13478124999999999</v>
      </c>
    </row>
    <row r="13" spans="1:21" ht="154">
      <c r="A13" s="9" t="s">
        <v>29</v>
      </c>
      <c r="B13" s="9" t="s">
        <v>282</v>
      </c>
      <c r="C13" s="8">
        <v>2</v>
      </c>
      <c r="D13" s="8">
        <v>-0.1812</v>
      </c>
      <c r="E13" s="8"/>
      <c r="F13" s="8"/>
      <c r="G13" s="8"/>
      <c r="H13" s="8"/>
      <c r="I13" s="8"/>
      <c r="J13" s="8" t="s">
        <v>265</v>
      </c>
      <c r="K13" s="10">
        <f t="shared" si="0"/>
        <v>-0.1812</v>
      </c>
      <c r="L13" s="7">
        <f t="shared" si="1"/>
        <v>-0.1812</v>
      </c>
      <c r="M13" s="8">
        <f t="shared" si="2"/>
        <v>1</v>
      </c>
      <c r="O13" s="5">
        <v>9</v>
      </c>
      <c r="P13" s="5"/>
      <c r="Q13" s="5"/>
      <c r="R13" s="5"/>
      <c r="S13" s="5">
        <f>SUM(D106:I116)</f>
        <v>1.0974999999999999</v>
      </c>
      <c r="T13" s="5">
        <f>COUNTIF(D106:I116, "&gt;-1")</f>
        <v>23</v>
      </c>
      <c r="U13" s="18">
        <f t="shared" si="3"/>
        <v>4.7717391304347823E-2</v>
      </c>
    </row>
    <row r="14" spans="1:21" ht="110">
      <c r="A14" s="9" t="s">
        <v>30</v>
      </c>
      <c r="B14" s="9" t="s">
        <v>283</v>
      </c>
      <c r="C14" s="8">
        <v>2</v>
      </c>
      <c r="D14" s="8">
        <v>-0.49390000000000001</v>
      </c>
      <c r="E14" s="8"/>
      <c r="F14" s="8"/>
      <c r="G14" s="8"/>
      <c r="H14" s="8"/>
      <c r="I14" s="8"/>
      <c r="J14" s="8" t="s">
        <v>10</v>
      </c>
      <c r="K14" s="10">
        <f t="shared" si="0"/>
        <v>-0.49390000000000001</v>
      </c>
      <c r="L14" s="7">
        <f t="shared" si="1"/>
        <v>-0.49390000000000001</v>
      </c>
      <c r="M14" s="8">
        <f t="shared" si="2"/>
        <v>1</v>
      </c>
    </row>
    <row r="15" spans="1:21" ht="154">
      <c r="A15" s="9" t="s">
        <v>31</v>
      </c>
      <c r="B15" s="9" t="s">
        <v>32</v>
      </c>
      <c r="C15" s="8">
        <v>2</v>
      </c>
      <c r="D15" s="8">
        <v>0.22189999999999999</v>
      </c>
      <c r="E15" s="8"/>
      <c r="F15" s="8"/>
      <c r="G15" s="8"/>
      <c r="H15" s="8"/>
      <c r="I15" s="8"/>
      <c r="J15" s="8" t="s">
        <v>33</v>
      </c>
      <c r="K15" s="10">
        <f t="shared" si="0"/>
        <v>0.22189999999999999</v>
      </c>
      <c r="L15" s="7">
        <f t="shared" si="1"/>
        <v>0.22189999999999999</v>
      </c>
      <c r="M15" s="8">
        <f t="shared" si="2"/>
        <v>1</v>
      </c>
    </row>
    <row r="16" spans="1:21" ht="66">
      <c r="A16" s="9" t="s">
        <v>34</v>
      </c>
      <c r="B16" s="9" t="s">
        <v>35</v>
      </c>
      <c r="C16" s="8">
        <v>2</v>
      </c>
      <c r="D16" s="8">
        <v>4.0000000000000001E-3</v>
      </c>
      <c r="E16" s="8"/>
      <c r="F16" s="8"/>
      <c r="G16" s="8"/>
      <c r="H16" s="8"/>
      <c r="I16" s="8"/>
      <c r="J16" s="8" t="s">
        <v>36</v>
      </c>
      <c r="K16" s="10">
        <f t="shared" si="0"/>
        <v>4.0000000000000001E-3</v>
      </c>
      <c r="L16" s="7">
        <f t="shared" si="1"/>
        <v>4.0000000000000001E-3</v>
      </c>
      <c r="M16" s="8">
        <f t="shared" si="2"/>
        <v>1</v>
      </c>
    </row>
    <row r="17" spans="1:20" ht="88">
      <c r="A17" s="9" t="s">
        <v>37</v>
      </c>
      <c r="B17" s="9" t="s">
        <v>38</v>
      </c>
      <c r="C17" s="8">
        <v>2</v>
      </c>
      <c r="D17" s="8">
        <v>-4.7999999999999996E-3</v>
      </c>
      <c r="E17" s="8"/>
      <c r="F17" s="8"/>
      <c r="G17" s="8"/>
      <c r="H17" s="8"/>
      <c r="I17" s="8"/>
      <c r="J17" s="8" t="s">
        <v>39</v>
      </c>
      <c r="K17" s="10">
        <f t="shared" si="0"/>
        <v>-4.7999999999999996E-3</v>
      </c>
      <c r="L17" s="7">
        <f t="shared" si="1"/>
        <v>-4.7999999999999996E-3</v>
      </c>
      <c r="M17" s="8">
        <f t="shared" si="2"/>
        <v>1</v>
      </c>
    </row>
    <row r="18" spans="1:20" ht="88">
      <c r="A18" s="9" t="s">
        <v>40</v>
      </c>
      <c r="B18" s="9" t="s">
        <v>41</v>
      </c>
      <c r="C18" s="8">
        <v>2</v>
      </c>
      <c r="D18" s="8"/>
      <c r="E18" s="8"/>
      <c r="F18" s="8"/>
      <c r="G18" s="8"/>
      <c r="H18" s="8"/>
      <c r="I18" s="8"/>
      <c r="J18" s="8" t="s">
        <v>10</v>
      </c>
      <c r="K18" s="10" t="str">
        <f t="shared" si="0"/>
        <v>0</v>
      </c>
      <c r="L18" s="7">
        <f t="shared" si="1"/>
        <v>0</v>
      </c>
      <c r="M18" s="8">
        <f t="shared" si="2"/>
        <v>0</v>
      </c>
    </row>
    <row r="19" spans="1:20" ht="154">
      <c r="A19" s="9" t="s">
        <v>42</v>
      </c>
      <c r="B19" s="9" t="s">
        <v>270</v>
      </c>
      <c r="C19" s="8">
        <v>2</v>
      </c>
      <c r="D19" s="8"/>
      <c r="E19" s="8"/>
      <c r="F19" s="8"/>
      <c r="G19" s="8"/>
      <c r="H19" s="8"/>
      <c r="I19" s="8"/>
      <c r="J19" s="8" t="s">
        <v>10</v>
      </c>
      <c r="K19" s="10" t="str">
        <f t="shared" si="0"/>
        <v>0</v>
      </c>
      <c r="L19" s="7">
        <f t="shared" si="1"/>
        <v>0</v>
      </c>
      <c r="M19" s="8">
        <f t="shared" si="2"/>
        <v>0</v>
      </c>
    </row>
    <row r="20" spans="1:20" ht="66">
      <c r="A20" s="9" t="s">
        <v>43</v>
      </c>
      <c r="B20" s="9" t="s">
        <v>284</v>
      </c>
      <c r="C20" s="8">
        <v>2</v>
      </c>
      <c r="D20" s="8">
        <v>-1.67E-2</v>
      </c>
      <c r="E20" s="8"/>
      <c r="F20" s="8"/>
      <c r="G20" s="8"/>
      <c r="H20" s="8"/>
      <c r="I20" s="8"/>
      <c r="J20" s="8" t="s">
        <v>10</v>
      </c>
      <c r="K20" s="10">
        <f t="shared" si="0"/>
        <v>-1.67E-2</v>
      </c>
      <c r="L20" s="7">
        <f t="shared" si="1"/>
        <v>-1.67E-2</v>
      </c>
      <c r="M20" s="8">
        <f t="shared" si="2"/>
        <v>1</v>
      </c>
    </row>
    <row r="21" spans="1:20" ht="264">
      <c r="A21" s="9" t="s">
        <v>44</v>
      </c>
      <c r="B21" s="9" t="s">
        <v>271</v>
      </c>
      <c r="C21" s="8">
        <v>2</v>
      </c>
      <c r="D21" s="8">
        <v>-0.27150000000000002</v>
      </c>
      <c r="E21" s="8">
        <v>-0.21099999999999999</v>
      </c>
      <c r="F21" s="8"/>
      <c r="G21" s="8"/>
      <c r="H21" s="8"/>
      <c r="I21" s="8"/>
      <c r="J21" s="8" t="s">
        <v>45</v>
      </c>
      <c r="K21" s="10">
        <f t="shared" si="0"/>
        <v>-0.24125000000000002</v>
      </c>
      <c r="L21" s="7">
        <f t="shared" si="1"/>
        <v>-0.48250000000000004</v>
      </c>
      <c r="M21" s="8">
        <f t="shared" si="2"/>
        <v>2</v>
      </c>
    </row>
    <row r="22" spans="1:20" ht="66">
      <c r="A22" s="9" t="s">
        <v>46</v>
      </c>
      <c r="B22" s="9" t="s">
        <v>47</v>
      </c>
      <c r="C22" s="8">
        <v>2</v>
      </c>
      <c r="D22" s="8"/>
      <c r="E22" s="8"/>
      <c r="F22" s="8"/>
      <c r="G22" s="8"/>
      <c r="H22" s="8"/>
      <c r="I22" s="8"/>
      <c r="J22" s="8" t="s">
        <v>10</v>
      </c>
      <c r="K22" s="10" t="str">
        <f t="shared" si="0"/>
        <v>0</v>
      </c>
      <c r="L22" s="7">
        <f t="shared" si="1"/>
        <v>0</v>
      </c>
      <c r="M22" s="8">
        <f t="shared" si="2"/>
        <v>0</v>
      </c>
    </row>
    <row r="23" spans="1:20" ht="66">
      <c r="A23" s="9" t="s">
        <v>48</v>
      </c>
      <c r="B23" s="9" t="s">
        <v>49</v>
      </c>
      <c r="C23" s="8">
        <v>2</v>
      </c>
      <c r="D23" s="8"/>
      <c r="E23" s="8"/>
      <c r="F23" s="8"/>
      <c r="G23" s="8"/>
      <c r="H23" s="8"/>
      <c r="I23" s="8"/>
      <c r="J23" s="8" t="s">
        <v>10</v>
      </c>
      <c r="K23" s="10" t="str">
        <f t="shared" si="0"/>
        <v>0</v>
      </c>
      <c r="L23" s="7">
        <f t="shared" si="1"/>
        <v>0</v>
      </c>
      <c r="M23" s="8">
        <f t="shared" si="2"/>
        <v>0</v>
      </c>
    </row>
    <row r="24" spans="1:20" ht="88">
      <c r="A24" s="9" t="s">
        <v>50</v>
      </c>
      <c r="B24" s="9" t="s">
        <v>51</v>
      </c>
      <c r="C24" s="8">
        <v>2</v>
      </c>
      <c r="D24" s="8">
        <v>-0.27150000000000002</v>
      </c>
      <c r="E24" s="8">
        <v>-4.7999999999999996E-3</v>
      </c>
      <c r="F24" s="8">
        <v>-0.15959999999999999</v>
      </c>
      <c r="G24" s="8"/>
      <c r="H24" s="8"/>
      <c r="I24" s="8"/>
      <c r="J24" s="8" t="s">
        <v>52</v>
      </c>
      <c r="K24" s="10">
        <f t="shared" si="0"/>
        <v>-0.14530000000000001</v>
      </c>
      <c r="L24" s="7">
        <f t="shared" si="1"/>
        <v>-0.43590000000000007</v>
      </c>
      <c r="M24" s="8">
        <f t="shared" si="2"/>
        <v>3</v>
      </c>
      <c r="T24" s="2">
        <f>COUNTIF(D30:I32, "&gt;-1")</f>
        <v>11</v>
      </c>
    </row>
    <row r="25" spans="1:20" ht="176">
      <c r="A25" s="9" t="s">
        <v>53</v>
      </c>
      <c r="B25" s="9" t="s">
        <v>54</v>
      </c>
      <c r="C25" s="8">
        <v>2</v>
      </c>
      <c r="D25" s="8">
        <v>9.5699999999999993E-2</v>
      </c>
      <c r="E25" s="8">
        <v>9.5699999999999993E-2</v>
      </c>
      <c r="F25" s="8"/>
      <c r="G25" s="8"/>
      <c r="H25" s="8"/>
      <c r="I25" s="8"/>
      <c r="J25" s="8" t="s">
        <v>55</v>
      </c>
      <c r="K25" s="10">
        <f t="shared" si="0"/>
        <v>9.5699999999999993E-2</v>
      </c>
      <c r="L25" s="7">
        <f t="shared" si="1"/>
        <v>0.19139999999999999</v>
      </c>
      <c r="M25" s="8">
        <f t="shared" si="2"/>
        <v>2</v>
      </c>
    </row>
    <row r="26" spans="1:20" ht="154">
      <c r="A26" s="9" t="s">
        <v>56</v>
      </c>
      <c r="B26" s="9" t="s">
        <v>285</v>
      </c>
      <c r="C26" s="8">
        <v>2</v>
      </c>
      <c r="D26" s="8">
        <v>4.0000000000000001E-3</v>
      </c>
      <c r="E26" s="8">
        <v>0.60219999999999996</v>
      </c>
      <c r="F26" s="8"/>
      <c r="G26" s="8"/>
      <c r="H26" s="8"/>
      <c r="I26" s="8"/>
      <c r="J26" s="8" t="s">
        <v>266</v>
      </c>
      <c r="K26" s="10">
        <f t="shared" si="0"/>
        <v>0.30309999999999998</v>
      </c>
      <c r="L26" s="7">
        <f t="shared" si="1"/>
        <v>0.60619999999999996</v>
      </c>
      <c r="M26" s="8">
        <f t="shared" si="2"/>
        <v>2</v>
      </c>
    </row>
    <row r="27" spans="1:20" ht="176">
      <c r="A27" s="9" t="s">
        <v>57</v>
      </c>
      <c r="B27" s="9" t="s">
        <v>286</v>
      </c>
      <c r="C27" s="8">
        <v>2</v>
      </c>
      <c r="D27" s="8">
        <v>0.23250000000000001</v>
      </c>
      <c r="E27" s="8">
        <v>-0.12659999999999999</v>
      </c>
      <c r="F27" s="8"/>
      <c r="G27" s="8"/>
      <c r="H27" s="8"/>
      <c r="I27" s="8"/>
      <c r="J27" s="8" t="s">
        <v>58</v>
      </c>
      <c r="K27" s="10">
        <f t="shared" si="0"/>
        <v>5.2950000000000011E-2</v>
      </c>
      <c r="L27" s="7">
        <f t="shared" si="1"/>
        <v>0.10590000000000002</v>
      </c>
      <c r="M27" s="8">
        <f t="shared" si="2"/>
        <v>2</v>
      </c>
    </row>
    <row r="28" spans="1:20" ht="88">
      <c r="A28" s="9" t="s">
        <v>59</v>
      </c>
      <c r="B28" s="9" t="s">
        <v>60</v>
      </c>
      <c r="C28" s="8">
        <v>2</v>
      </c>
      <c r="D28" s="8">
        <v>-4.7999999999999996E-3</v>
      </c>
      <c r="E28" s="8"/>
      <c r="F28" s="8"/>
      <c r="G28" s="8"/>
      <c r="H28" s="8"/>
      <c r="I28" s="8"/>
      <c r="J28" s="8" t="s">
        <v>61</v>
      </c>
      <c r="K28" s="10">
        <f t="shared" si="0"/>
        <v>-4.7999999999999996E-3</v>
      </c>
      <c r="L28" s="7">
        <f t="shared" si="1"/>
        <v>-4.7999999999999996E-3</v>
      </c>
      <c r="M28" s="8">
        <f t="shared" si="2"/>
        <v>1</v>
      </c>
    </row>
    <row r="29" spans="1:20" ht="154">
      <c r="A29" s="9" t="s">
        <v>62</v>
      </c>
      <c r="B29" s="9" t="s">
        <v>304</v>
      </c>
      <c r="C29" s="8">
        <v>2</v>
      </c>
      <c r="D29" s="8">
        <v>4.0000000000000001E-3</v>
      </c>
      <c r="F29" s="8"/>
      <c r="G29" s="8"/>
      <c r="H29" s="8"/>
      <c r="I29" s="8"/>
      <c r="J29" s="8" t="s">
        <v>305</v>
      </c>
      <c r="K29" s="10">
        <f t="shared" si="0"/>
        <v>4.0000000000000001E-3</v>
      </c>
      <c r="L29" s="7">
        <f>SUM(D29:I29)</f>
        <v>4.0000000000000001E-3</v>
      </c>
      <c r="M29" s="8">
        <f>COUNTIF(D29:I29,"&gt;-1")</f>
        <v>1</v>
      </c>
    </row>
    <row r="30" spans="1:20" ht="242">
      <c r="A30" s="9" t="s">
        <v>315</v>
      </c>
      <c r="B30" s="9" t="s">
        <v>316</v>
      </c>
      <c r="C30" s="8">
        <v>3</v>
      </c>
      <c r="D30" s="8">
        <v>9.5699999999999993E-2</v>
      </c>
      <c r="E30" s="20"/>
      <c r="F30" s="8"/>
      <c r="G30" s="8"/>
      <c r="H30" s="20">
        <v>0.22670000000000001</v>
      </c>
      <c r="I30" s="8"/>
      <c r="J30" s="8" t="s">
        <v>317</v>
      </c>
      <c r="K30" s="10">
        <f>IF(M30&lt;&gt;0, L30/M30, "0")</f>
        <v>0.16120000000000001</v>
      </c>
      <c r="L30" s="7">
        <f t="shared" si="1"/>
        <v>0.32240000000000002</v>
      </c>
      <c r="M30" s="8">
        <f t="shared" si="2"/>
        <v>2</v>
      </c>
    </row>
    <row r="31" spans="1:20" ht="154">
      <c r="A31" s="9" t="s">
        <v>63</v>
      </c>
      <c r="B31" s="9" t="s">
        <v>64</v>
      </c>
      <c r="C31" s="8">
        <v>3</v>
      </c>
      <c r="D31" s="8">
        <v>-4.7999999999999996E-3</v>
      </c>
      <c r="E31" s="8">
        <v>8.0999999999999996E-3</v>
      </c>
      <c r="F31" s="8">
        <v>4.0000000000000001E-3</v>
      </c>
      <c r="G31" s="8"/>
      <c r="H31" s="8"/>
      <c r="I31" s="8"/>
      <c r="J31" s="8" t="s">
        <v>65</v>
      </c>
      <c r="K31" s="10">
        <f t="shared" si="0"/>
        <v>2.4333333333333334E-3</v>
      </c>
      <c r="L31" s="7">
        <f t="shared" si="1"/>
        <v>7.3000000000000001E-3</v>
      </c>
      <c r="M31" s="8">
        <f t="shared" si="2"/>
        <v>3</v>
      </c>
    </row>
    <row r="32" spans="1:20" ht="242">
      <c r="A32" s="9" t="s">
        <v>66</v>
      </c>
      <c r="B32" s="9" t="s">
        <v>287</v>
      </c>
      <c r="C32" s="8">
        <v>3</v>
      </c>
      <c r="D32" s="8">
        <v>0.14050000000000001</v>
      </c>
      <c r="E32" s="8">
        <v>9.8900000000000002E-2</v>
      </c>
      <c r="F32" s="8">
        <v>0.3387</v>
      </c>
      <c r="G32" s="8">
        <v>4.0000000000000001E-3</v>
      </c>
      <c r="H32" s="8">
        <v>9.5600000000000004E-2</v>
      </c>
      <c r="I32" s="8">
        <v>4.0000000000000001E-3</v>
      </c>
      <c r="J32" s="8" t="s">
        <v>67</v>
      </c>
      <c r="K32" s="10">
        <f t="shared" si="0"/>
        <v>0.11361666666666669</v>
      </c>
      <c r="L32" s="7">
        <f t="shared" si="1"/>
        <v>0.68170000000000008</v>
      </c>
      <c r="M32" s="8">
        <f t="shared" si="2"/>
        <v>6</v>
      </c>
    </row>
    <row r="33" spans="1:13" ht="176">
      <c r="A33" s="9" t="s">
        <v>68</v>
      </c>
      <c r="B33" s="9" t="s">
        <v>69</v>
      </c>
      <c r="C33" s="8">
        <v>4</v>
      </c>
      <c r="D33" s="8">
        <v>4.0000000000000001E-3</v>
      </c>
      <c r="E33" s="8"/>
      <c r="F33" s="8"/>
      <c r="G33" s="8"/>
      <c r="H33" s="8"/>
      <c r="I33" s="8"/>
      <c r="J33" s="8" t="s">
        <v>70</v>
      </c>
      <c r="K33" s="10">
        <f t="shared" si="0"/>
        <v>4.0000000000000001E-3</v>
      </c>
      <c r="L33" s="7">
        <f t="shared" si="1"/>
        <v>4.0000000000000001E-3</v>
      </c>
      <c r="M33" s="8">
        <f t="shared" si="2"/>
        <v>1</v>
      </c>
    </row>
    <row r="34" spans="1:13" ht="154">
      <c r="A34" s="9" t="s">
        <v>71</v>
      </c>
      <c r="B34" s="9" t="s">
        <v>306</v>
      </c>
      <c r="C34" s="8">
        <v>4</v>
      </c>
      <c r="D34" s="8">
        <v>4.0000000000000001E-3</v>
      </c>
      <c r="E34" s="8">
        <v>4.0000000000000001E-3</v>
      </c>
      <c r="F34" s="8"/>
      <c r="G34" s="8"/>
      <c r="H34" s="8"/>
      <c r="I34" s="8"/>
      <c r="J34" s="8" t="s">
        <v>10</v>
      </c>
      <c r="K34" s="10">
        <f t="shared" si="0"/>
        <v>4.0000000000000001E-3</v>
      </c>
      <c r="L34" s="7">
        <f t="shared" si="1"/>
        <v>8.0000000000000002E-3</v>
      </c>
      <c r="M34" s="8">
        <f t="shared" si="2"/>
        <v>2</v>
      </c>
    </row>
    <row r="35" spans="1:13" ht="220">
      <c r="A35" s="9" t="s">
        <v>72</v>
      </c>
      <c r="B35" s="9" t="s">
        <v>307</v>
      </c>
      <c r="C35" s="8">
        <v>4</v>
      </c>
      <c r="D35" s="8">
        <v>-0.21099999999999999</v>
      </c>
      <c r="E35" s="8">
        <v>-0.3291</v>
      </c>
      <c r="F35" s="8">
        <v>-1.2E-2</v>
      </c>
      <c r="G35" s="8"/>
      <c r="H35" s="8"/>
      <c r="I35" s="8"/>
      <c r="J35" s="8" t="s">
        <v>308</v>
      </c>
      <c r="K35" s="10">
        <f t="shared" si="0"/>
        <v>-0.18403333333333335</v>
      </c>
      <c r="L35" s="7">
        <f t="shared" si="1"/>
        <v>-0.55210000000000004</v>
      </c>
      <c r="M35" s="8">
        <f t="shared" si="2"/>
        <v>3</v>
      </c>
    </row>
    <row r="36" spans="1:13" ht="220">
      <c r="A36" s="9" t="s">
        <v>73</v>
      </c>
      <c r="B36" s="9" t="s">
        <v>309</v>
      </c>
      <c r="C36" s="8">
        <v>4</v>
      </c>
      <c r="D36" s="8">
        <v>-0.1812</v>
      </c>
      <c r="E36" s="8">
        <v>-4.7999999999999996E-3</v>
      </c>
      <c r="F36" s="8">
        <v>0.37159999999999999</v>
      </c>
      <c r="G36" s="8"/>
      <c r="H36" s="8"/>
      <c r="I36" s="8"/>
      <c r="J36" s="8" t="s">
        <v>74</v>
      </c>
      <c r="K36" s="10">
        <f t="shared" si="0"/>
        <v>6.186666666666666E-2</v>
      </c>
      <c r="L36" s="7">
        <f t="shared" si="1"/>
        <v>0.18559999999999999</v>
      </c>
      <c r="M36" s="8">
        <f t="shared" si="2"/>
        <v>3</v>
      </c>
    </row>
    <row r="37" spans="1:13" ht="220">
      <c r="A37" s="9" t="s">
        <v>75</v>
      </c>
      <c r="B37" s="9" t="s">
        <v>310</v>
      </c>
      <c r="C37" s="8">
        <v>4</v>
      </c>
      <c r="D37" s="8">
        <v>4.0000000000000001E-3</v>
      </c>
      <c r="E37" s="8">
        <v>-0.1812</v>
      </c>
      <c r="F37" s="8">
        <v>4.0000000000000001E-3</v>
      </c>
      <c r="G37" s="8"/>
      <c r="H37" s="8"/>
      <c r="I37" s="8"/>
      <c r="J37" s="8" t="s">
        <v>10</v>
      </c>
      <c r="K37" s="10">
        <f t="shared" si="0"/>
        <v>-5.7733333333333331E-2</v>
      </c>
      <c r="L37" s="7">
        <f t="shared" si="1"/>
        <v>-0.17319999999999999</v>
      </c>
      <c r="M37" s="8">
        <f t="shared" si="2"/>
        <v>3</v>
      </c>
    </row>
    <row r="38" spans="1:13" ht="220">
      <c r="A38" s="9" t="s">
        <v>76</v>
      </c>
      <c r="B38" s="9" t="s">
        <v>311</v>
      </c>
      <c r="C38" s="8">
        <v>4</v>
      </c>
      <c r="D38" s="8">
        <v>-0.21099999999999999</v>
      </c>
      <c r="E38" s="8">
        <v>-3.49E-2</v>
      </c>
      <c r="F38" s="8"/>
      <c r="G38" s="8"/>
      <c r="H38" s="8"/>
      <c r="I38" s="8"/>
      <c r="J38" s="8" t="s">
        <v>77</v>
      </c>
      <c r="K38" s="10">
        <f t="shared" si="0"/>
        <v>-0.12295</v>
      </c>
      <c r="L38" s="7">
        <f t="shared" si="1"/>
        <v>-0.24590000000000001</v>
      </c>
      <c r="M38" s="8">
        <f t="shared" si="2"/>
        <v>2</v>
      </c>
    </row>
    <row r="39" spans="1:13" ht="44">
      <c r="A39" s="9" t="s">
        <v>78</v>
      </c>
      <c r="B39" s="9" t="s">
        <v>288</v>
      </c>
      <c r="C39" s="8">
        <v>4</v>
      </c>
      <c r="D39" s="8">
        <v>-5.5100000000000003E-2</v>
      </c>
      <c r="E39" s="8"/>
      <c r="F39" s="8"/>
      <c r="G39" s="8"/>
      <c r="H39" s="8"/>
      <c r="I39" s="8"/>
      <c r="J39" s="8" t="s">
        <v>10</v>
      </c>
      <c r="K39" s="10">
        <f t="shared" si="0"/>
        <v>-5.5100000000000003E-2</v>
      </c>
      <c r="L39" s="7">
        <f t="shared" si="1"/>
        <v>-5.5100000000000003E-2</v>
      </c>
      <c r="M39" s="8">
        <f t="shared" si="2"/>
        <v>1</v>
      </c>
    </row>
    <row r="40" spans="1:13" ht="198">
      <c r="A40" s="9" t="s">
        <v>79</v>
      </c>
      <c r="B40" s="9" t="s">
        <v>289</v>
      </c>
      <c r="C40" s="8">
        <v>4</v>
      </c>
      <c r="D40" s="8">
        <v>-0.34539999999999998</v>
      </c>
      <c r="E40" s="8">
        <v>-0.34539999999999998</v>
      </c>
      <c r="F40" s="8">
        <v>4.0000000000000001E-3</v>
      </c>
      <c r="G40" s="8">
        <v>-0.27150000000000002</v>
      </c>
      <c r="H40" s="8"/>
      <c r="I40" s="8"/>
      <c r="J40" s="8" t="s">
        <v>80</v>
      </c>
      <c r="K40" s="10">
        <f t="shared" si="0"/>
        <v>-0.23957499999999998</v>
      </c>
      <c r="L40" s="7">
        <f t="shared" si="1"/>
        <v>-0.95829999999999993</v>
      </c>
      <c r="M40" s="8">
        <f t="shared" si="2"/>
        <v>4</v>
      </c>
    </row>
    <row r="41" spans="1:13" ht="286">
      <c r="A41" s="9" t="s">
        <v>81</v>
      </c>
      <c r="B41" s="9" t="s">
        <v>82</v>
      </c>
      <c r="C41" s="8">
        <v>4</v>
      </c>
      <c r="D41" s="8">
        <v>-4.7999999999999996E-3</v>
      </c>
      <c r="E41" s="8">
        <v>8.5400000000000004E-2</v>
      </c>
      <c r="F41" s="8">
        <v>4.0000000000000001E-3</v>
      </c>
      <c r="G41" s="8"/>
      <c r="H41" s="8"/>
      <c r="I41" s="8"/>
      <c r="J41" s="8" t="s">
        <v>83</v>
      </c>
      <c r="K41" s="10">
        <f t="shared" si="0"/>
        <v>2.8200000000000003E-2</v>
      </c>
      <c r="L41" s="7">
        <f t="shared" si="1"/>
        <v>8.4600000000000009E-2</v>
      </c>
      <c r="M41" s="8">
        <f t="shared" si="2"/>
        <v>3</v>
      </c>
    </row>
    <row r="42" spans="1:13" ht="198">
      <c r="A42" s="9" t="s">
        <v>84</v>
      </c>
      <c r="B42" s="9" t="s">
        <v>85</v>
      </c>
      <c r="C42" s="8">
        <v>4</v>
      </c>
      <c r="D42" s="8">
        <v>7.85E-2</v>
      </c>
      <c r="E42" s="8">
        <v>-4.7999999999999996E-3</v>
      </c>
      <c r="F42" s="8">
        <v>-0.48499999999999999</v>
      </c>
      <c r="G42" s="8"/>
      <c r="H42" s="8"/>
      <c r="I42" s="8"/>
      <c r="J42" s="8" t="s">
        <v>86</v>
      </c>
      <c r="K42" s="10">
        <f t="shared" si="0"/>
        <v>-0.1371</v>
      </c>
      <c r="L42" s="7">
        <f t="shared" si="1"/>
        <v>-0.4113</v>
      </c>
      <c r="M42" s="8">
        <f t="shared" si="2"/>
        <v>3</v>
      </c>
    </row>
    <row r="43" spans="1:13" ht="220">
      <c r="A43" s="9" t="s">
        <v>87</v>
      </c>
      <c r="B43" s="9" t="s">
        <v>88</v>
      </c>
      <c r="C43" s="8">
        <v>4</v>
      </c>
      <c r="D43" s="8">
        <v>-0.27150000000000002</v>
      </c>
      <c r="E43" s="8">
        <v>4.0000000000000001E-3</v>
      </c>
      <c r="F43" s="8"/>
      <c r="G43" s="8"/>
      <c r="H43" s="8"/>
      <c r="I43" s="8"/>
      <c r="J43" s="8" t="s">
        <v>272</v>
      </c>
      <c r="K43" s="10">
        <f t="shared" si="0"/>
        <v>-0.13375000000000001</v>
      </c>
      <c r="L43" s="7">
        <f t="shared" si="1"/>
        <v>-0.26750000000000002</v>
      </c>
      <c r="M43" s="8">
        <f t="shared" si="2"/>
        <v>2</v>
      </c>
    </row>
    <row r="44" spans="1:13" ht="66">
      <c r="A44" s="9" t="s">
        <v>89</v>
      </c>
      <c r="B44" s="9" t="s">
        <v>90</v>
      </c>
      <c r="C44" s="8">
        <v>4</v>
      </c>
      <c r="D44" s="8"/>
      <c r="E44" s="8"/>
      <c r="F44" s="8"/>
      <c r="G44" s="8"/>
      <c r="H44" s="8"/>
      <c r="I44" s="8"/>
      <c r="J44" s="8" t="s">
        <v>10</v>
      </c>
      <c r="K44" s="10" t="str">
        <f t="shared" si="0"/>
        <v>0</v>
      </c>
      <c r="L44" s="7">
        <f t="shared" si="1"/>
        <v>0</v>
      </c>
      <c r="M44" s="8">
        <f t="shared" si="2"/>
        <v>0</v>
      </c>
    </row>
    <row r="45" spans="1:13" ht="132">
      <c r="A45" s="9" t="s">
        <v>91</v>
      </c>
      <c r="B45" s="9" t="s">
        <v>92</v>
      </c>
      <c r="C45" s="8">
        <v>4</v>
      </c>
      <c r="D45" s="8">
        <v>9.5699999999999993E-2</v>
      </c>
      <c r="E45" s="8">
        <v>-0.32529999999999998</v>
      </c>
      <c r="F45" s="8">
        <v>-4.7999999999999996E-3</v>
      </c>
      <c r="G45" s="8"/>
      <c r="H45" s="8"/>
      <c r="I45" s="8"/>
      <c r="J45" s="8" t="s">
        <v>93</v>
      </c>
      <c r="K45" s="10">
        <f t="shared" si="0"/>
        <v>-7.8133333333333319E-2</v>
      </c>
      <c r="L45" s="7">
        <f t="shared" si="1"/>
        <v>-0.23439999999999997</v>
      </c>
      <c r="M45" s="8">
        <f t="shared" si="2"/>
        <v>3</v>
      </c>
    </row>
    <row r="46" spans="1:13" ht="242">
      <c r="A46" s="9" t="s">
        <v>94</v>
      </c>
      <c r="B46" s="9" t="s">
        <v>95</v>
      </c>
      <c r="C46" s="8">
        <v>5</v>
      </c>
      <c r="D46" s="8">
        <v>4.0000000000000001E-3</v>
      </c>
      <c r="E46" s="8">
        <v>4.0000000000000001E-3</v>
      </c>
      <c r="F46" s="8">
        <v>0.36940000000000001</v>
      </c>
      <c r="G46" s="8">
        <v>4.0000000000000001E-3</v>
      </c>
      <c r="H46" s="8"/>
      <c r="I46" s="8"/>
      <c r="J46" s="8" t="s">
        <v>96</v>
      </c>
      <c r="K46" s="10">
        <f t="shared" si="0"/>
        <v>9.5350000000000004E-2</v>
      </c>
      <c r="L46" s="7">
        <f t="shared" si="1"/>
        <v>0.38140000000000002</v>
      </c>
      <c r="M46" s="8">
        <f t="shared" si="2"/>
        <v>4</v>
      </c>
    </row>
    <row r="47" spans="1:13" ht="308">
      <c r="A47" s="9" t="s">
        <v>97</v>
      </c>
      <c r="B47" s="9" t="s">
        <v>98</v>
      </c>
      <c r="C47" s="8">
        <v>5</v>
      </c>
      <c r="D47" s="8">
        <v>4.0000000000000001E-3</v>
      </c>
      <c r="E47" s="8">
        <v>4.0000000000000001E-3</v>
      </c>
      <c r="F47" s="8">
        <v>0.373</v>
      </c>
      <c r="G47" s="8">
        <v>-4.7999999999999996E-3</v>
      </c>
      <c r="H47" s="8">
        <v>4.0000000000000001E-3</v>
      </c>
      <c r="I47" s="8"/>
      <c r="J47" s="8" t="s">
        <v>99</v>
      </c>
      <c r="K47" s="10">
        <f t="shared" si="0"/>
        <v>7.6039999999999996E-2</v>
      </c>
      <c r="L47" s="7">
        <f t="shared" si="1"/>
        <v>0.38019999999999998</v>
      </c>
      <c r="M47" s="8">
        <f t="shared" si="2"/>
        <v>5</v>
      </c>
    </row>
    <row r="48" spans="1:13" ht="88">
      <c r="A48" s="9" t="s">
        <v>100</v>
      </c>
      <c r="B48" s="9" t="s">
        <v>101</v>
      </c>
      <c r="C48" s="8">
        <v>5</v>
      </c>
      <c r="D48" s="8"/>
      <c r="E48" s="8"/>
      <c r="F48" s="8"/>
      <c r="G48" s="8"/>
      <c r="H48" s="8"/>
      <c r="I48" s="8"/>
      <c r="J48" s="8" t="s">
        <v>10</v>
      </c>
      <c r="K48" s="10" t="str">
        <f t="shared" si="0"/>
        <v>0</v>
      </c>
      <c r="L48" s="7">
        <f t="shared" si="1"/>
        <v>0</v>
      </c>
      <c r="M48" s="8">
        <f t="shared" si="2"/>
        <v>0</v>
      </c>
    </row>
    <row r="49" spans="1:13" ht="66">
      <c r="A49" s="9" t="s">
        <v>102</v>
      </c>
      <c r="B49" s="9" t="s">
        <v>103</v>
      </c>
      <c r="C49" s="8">
        <v>5</v>
      </c>
      <c r="D49" s="8">
        <v>4.0000000000000001E-3</v>
      </c>
      <c r="E49" s="8"/>
      <c r="F49" s="8"/>
      <c r="G49" s="8"/>
      <c r="H49" s="8"/>
      <c r="I49" s="8"/>
      <c r="J49" s="8" t="s">
        <v>104</v>
      </c>
      <c r="K49" s="10">
        <f t="shared" si="0"/>
        <v>4.0000000000000001E-3</v>
      </c>
      <c r="L49" s="7">
        <f t="shared" si="1"/>
        <v>4.0000000000000001E-3</v>
      </c>
      <c r="M49" s="8">
        <f t="shared" si="2"/>
        <v>1</v>
      </c>
    </row>
    <row r="50" spans="1:13" ht="198">
      <c r="A50" s="9" t="s">
        <v>105</v>
      </c>
      <c r="B50" s="9" t="s">
        <v>273</v>
      </c>
      <c r="C50" s="8">
        <v>5</v>
      </c>
      <c r="D50" s="8">
        <v>-0.92059999999999997</v>
      </c>
      <c r="E50" s="8">
        <v>-4.7999999999999996E-3</v>
      </c>
      <c r="F50" s="8">
        <v>-4.7999999999999996E-3</v>
      </c>
      <c r="G50" s="8">
        <v>0.36940000000000001</v>
      </c>
      <c r="H50" s="8">
        <v>-0.35449999999999998</v>
      </c>
      <c r="I50" s="8"/>
      <c r="J50" s="8" t="s">
        <v>106</v>
      </c>
      <c r="K50" s="10">
        <f t="shared" si="0"/>
        <v>-0.18306</v>
      </c>
      <c r="L50" s="7">
        <f t="shared" si="1"/>
        <v>-0.9153</v>
      </c>
      <c r="M50" s="8">
        <f t="shared" si="2"/>
        <v>5</v>
      </c>
    </row>
    <row r="51" spans="1:13" ht="330">
      <c r="A51" s="9" t="s">
        <v>107</v>
      </c>
      <c r="B51" s="9" t="s">
        <v>108</v>
      </c>
      <c r="C51" s="8">
        <v>5</v>
      </c>
      <c r="D51" s="8">
        <v>0.53910000000000002</v>
      </c>
      <c r="E51" s="8">
        <v>4.0000000000000001E-3</v>
      </c>
      <c r="F51" s="8">
        <v>4.0000000000000001E-3</v>
      </c>
      <c r="G51" s="8"/>
      <c r="H51" s="8"/>
      <c r="I51" s="8"/>
      <c r="J51" s="8" t="s">
        <v>109</v>
      </c>
      <c r="K51" s="10">
        <f t="shared" si="0"/>
        <v>0.18236666666666668</v>
      </c>
      <c r="L51" s="7">
        <f t="shared" si="1"/>
        <v>0.54710000000000003</v>
      </c>
      <c r="M51" s="8">
        <f t="shared" si="2"/>
        <v>3</v>
      </c>
    </row>
    <row r="52" spans="1:13" ht="220">
      <c r="A52" s="9" t="s">
        <v>110</v>
      </c>
      <c r="B52" s="9" t="s">
        <v>290</v>
      </c>
      <c r="C52" s="8">
        <v>5</v>
      </c>
      <c r="D52" s="8">
        <v>-3.49E-2</v>
      </c>
      <c r="E52" s="8">
        <v>-4.7999999999999996E-3</v>
      </c>
      <c r="F52" s="8">
        <v>-0.66210000000000002</v>
      </c>
      <c r="G52" s="8"/>
      <c r="H52" s="8"/>
      <c r="I52" s="8"/>
      <c r="J52" s="8" t="s">
        <v>10</v>
      </c>
      <c r="K52" s="10">
        <f t="shared" si="0"/>
        <v>-0.23393333333333333</v>
      </c>
      <c r="L52" s="7">
        <f t="shared" si="1"/>
        <v>-0.70179999999999998</v>
      </c>
      <c r="M52" s="8">
        <f t="shared" si="2"/>
        <v>3</v>
      </c>
    </row>
    <row r="53" spans="1:13" ht="198">
      <c r="A53" s="9" t="s">
        <v>111</v>
      </c>
      <c r="B53" s="9" t="s">
        <v>274</v>
      </c>
      <c r="C53" s="8">
        <v>5</v>
      </c>
      <c r="D53" s="8">
        <v>4.0000000000000001E-3</v>
      </c>
      <c r="E53" s="8">
        <v>4.0000000000000001E-3</v>
      </c>
      <c r="F53" s="8"/>
      <c r="G53" s="8"/>
      <c r="H53" s="8"/>
      <c r="I53" s="8"/>
      <c r="J53" s="8" t="s">
        <v>112</v>
      </c>
      <c r="K53" s="10">
        <f t="shared" si="0"/>
        <v>4.0000000000000001E-3</v>
      </c>
      <c r="L53" s="7">
        <f t="shared" si="1"/>
        <v>8.0000000000000002E-3</v>
      </c>
      <c r="M53" s="8">
        <f t="shared" si="2"/>
        <v>2</v>
      </c>
    </row>
    <row r="54" spans="1:13" ht="110">
      <c r="A54" s="9" t="s">
        <v>113</v>
      </c>
      <c r="B54" s="9" t="s">
        <v>114</v>
      </c>
      <c r="C54" s="8">
        <v>5</v>
      </c>
      <c r="D54" s="8">
        <v>-2.5000000000000001E-2</v>
      </c>
      <c r="E54" s="8"/>
      <c r="F54" s="8"/>
      <c r="G54" s="8"/>
      <c r="H54" s="8"/>
      <c r="I54" s="8"/>
      <c r="J54" s="8" t="s">
        <v>115</v>
      </c>
      <c r="K54" s="10">
        <f t="shared" si="0"/>
        <v>-2.5000000000000001E-2</v>
      </c>
      <c r="L54" s="7">
        <f t="shared" si="1"/>
        <v>-2.5000000000000001E-2</v>
      </c>
      <c r="M54" s="8">
        <f t="shared" si="2"/>
        <v>1</v>
      </c>
    </row>
    <row r="55" spans="1:13" ht="88">
      <c r="A55" s="9" t="s">
        <v>116</v>
      </c>
      <c r="B55" s="9" t="s">
        <v>117</v>
      </c>
      <c r="C55" s="8">
        <v>5</v>
      </c>
      <c r="D55" s="8">
        <v>8.0399999999999999E-2</v>
      </c>
      <c r="E55" s="8"/>
      <c r="F55" s="8"/>
      <c r="G55" s="8"/>
      <c r="H55" s="8"/>
      <c r="I55" s="8"/>
      <c r="J55" s="8" t="s">
        <v>118</v>
      </c>
      <c r="K55" s="10">
        <f t="shared" si="0"/>
        <v>8.0399999999999999E-2</v>
      </c>
      <c r="L55" s="7">
        <f t="shared" si="1"/>
        <v>8.0399999999999999E-2</v>
      </c>
      <c r="M55" s="8">
        <f t="shared" si="2"/>
        <v>1</v>
      </c>
    </row>
    <row r="56" spans="1:13" ht="88">
      <c r="A56" s="9" t="s">
        <v>119</v>
      </c>
      <c r="B56" s="9" t="s">
        <v>120</v>
      </c>
      <c r="C56" s="8">
        <v>5</v>
      </c>
      <c r="D56" s="8"/>
      <c r="E56" s="8"/>
      <c r="F56" s="8"/>
      <c r="G56" s="8"/>
      <c r="H56" s="8"/>
      <c r="I56" s="8"/>
      <c r="J56" s="8" t="s">
        <v>10</v>
      </c>
      <c r="K56" s="10" t="str">
        <f t="shared" si="0"/>
        <v>0</v>
      </c>
      <c r="L56" s="7">
        <f t="shared" si="1"/>
        <v>0</v>
      </c>
      <c r="M56" s="8">
        <f t="shared" si="2"/>
        <v>0</v>
      </c>
    </row>
    <row r="57" spans="1:13" ht="396">
      <c r="A57" s="9" t="s">
        <v>121</v>
      </c>
      <c r="B57" s="9" t="s">
        <v>122</v>
      </c>
      <c r="C57" s="8">
        <v>5</v>
      </c>
      <c r="D57" s="8">
        <v>0.37159999999999999</v>
      </c>
      <c r="E57" s="8">
        <v>-5.9499999999999997E-2</v>
      </c>
      <c r="F57" s="8">
        <v>-4.7999999999999996E-3</v>
      </c>
      <c r="G57" s="8"/>
      <c r="H57" s="8"/>
      <c r="I57" s="8"/>
      <c r="J57" s="8" t="s">
        <v>123</v>
      </c>
      <c r="K57" s="10">
        <f t="shared" si="0"/>
        <v>0.10243333333333332</v>
      </c>
      <c r="L57" s="7">
        <f t="shared" si="1"/>
        <v>0.30729999999999996</v>
      </c>
      <c r="M57" s="8">
        <f t="shared" si="2"/>
        <v>3</v>
      </c>
    </row>
    <row r="58" spans="1:13" ht="88">
      <c r="A58" s="9" t="s">
        <v>124</v>
      </c>
      <c r="B58" s="9" t="s">
        <v>125</v>
      </c>
      <c r="C58" s="8">
        <v>5</v>
      </c>
      <c r="D58" s="8">
        <v>0.50170000000000003</v>
      </c>
      <c r="E58" s="8">
        <v>0.3387</v>
      </c>
      <c r="F58" s="8"/>
      <c r="G58" s="8"/>
      <c r="H58" s="8"/>
      <c r="I58" s="8"/>
      <c r="J58" s="8" t="s">
        <v>126</v>
      </c>
      <c r="K58" s="10">
        <f t="shared" si="0"/>
        <v>0.42020000000000002</v>
      </c>
      <c r="L58" s="7">
        <f t="shared" si="1"/>
        <v>0.84040000000000004</v>
      </c>
      <c r="M58" s="8">
        <f t="shared" si="2"/>
        <v>2</v>
      </c>
    </row>
    <row r="59" spans="1:13" ht="88">
      <c r="A59" s="9" t="s">
        <v>127</v>
      </c>
      <c r="B59" s="9" t="s">
        <v>128</v>
      </c>
      <c r="C59" s="8">
        <v>5</v>
      </c>
      <c r="D59" s="8"/>
      <c r="E59" s="8"/>
      <c r="F59" s="8"/>
      <c r="G59" s="8"/>
      <c r="H59" s="8"/>
      <c r="I59" s="8"/>
      <c r="J59" s="8" t="s">
        <v>10</v>
      </c>
      <c r="K59" s="10" t="str">
        <f t="shared" si="0"/>
        <v>0</v>
      </c>
      <c r="L59" s="7">
        <f t="shared" si="1"/>
        <v>0</v>
      </c>
      <c r="M59" s="8">
        <f t="shared" si="2"/>
        <v>0</v>
      </c>
    </row>
    <row r="60" spans="1:13" ht="176">
      <c r="A60" s="9" t="s">
        <v>129</v>
      </c>
      <c r="B60" s="9" t="s">
        <v>130</v>
      </c>
      <c r="C60" s="8">
        <v>5</v>
      </c>
      <c r="D60" s="8">
        <v>-4.7999999999999996E-3</v>
      </c>
      <c r="E60" s="8"/>
      <c r="F60" s="8"/>
      <c r="G60" s="8"/>
      <c r="H60" s="8"/>
      <c r="I60" s="8"/>
      <c r="J60" s="8" t="s">
        <v>131</v>
      </c>
      <c r="K60" s="10">
        <f t="shared" si="0"/>
        <v>-4.7999999999999996E-3</v>
      </c>
      <c r="L60" s="7">
        <f t="shared" si="1"/>
        <v>-4.7999999999999996E-3</v>
      </c>
      <c r="M60" s="8">
        <f t="shared" si="2"/>
        <v>1</v>
      </c>
    </row>
    <row r="61" spans="1:13" ht="88">
      <c r="A61" s="9" t="s">
        <v>132</v>
      </c>
      <c r="B61" s="9" t="s">
        <v>133</v>
      </c>
      <c r="C61" s="8">
        <v>5</v>
      </c>
      <c r="D61" s="8">
        <v>4.0000000000000001E-3</v>
      </c>
      <c r="E61" s="8"/>
      <c r="F61" s="8"/>
      <c r="G61" s="8"/>
      <c r="H61" s="8"/>
      <c r="I61" s="8"/>
      <c r="J61" s="8" t="s">
        <v>134</v>
      </c>
      <c r="K61" s="10">
        <f t="shared" si="0"/>
        <v>4.0000000000000001E-3</v>
      </c>
      <c r="L61" s="7">
        <f t="shared" si="1"/>
        <v>4.0000000000000001E-3</v>
      </c>
      <c r="M61" s="8">
        <f t="shared" si="2"/>
        <v>1</v>
      </c>
    </row>
    <row r="62" spans="1:13" ht="66">
      <c r="A62" s="9" t="s">
        <v>135</v>
      </c>
      <c r="B62" s="9" t="s">
        <v>136</v>
      </c>
      <c r="C62" s="8">
        <v>5</v>
      </c>
      <c r="D62" s="8"/>
      <c r="E62" s="8"/>
      <c r="F62" s="8"/>
      <c r="G62" s="8"/>
      <c r="H62" s="8"/>
      <c r="I62" s="8"/>
      <c r="J62" s="8" t="s">
        <v>10</v>
      </c>
      <c r="K62" s="10" t="str">
        <f t="shared" si="0"/>
        <v>0</v>
      </c>
      <c r="L62" s="7">
        <f t="shared" si="1"/>
        <v>0</v>
      </c>
      <c r="M62" s="8">
        <f t="shared" si="2"/>
        <v>0</v>
      </c>
    </row>
    <row r="63" spans="1:13" ht="66">
      <c r="A63" s="9" t="s">
        <v>137</v>
      </c>
      <c r="B63" s="9" t="s">
        <v>138</v>
      </c>
      <c r="C63" s="8">
        <v>5</v>
      </c>
      <c r="D63" s="8"/>
      <c r="E63" s="8"/>
      <c r="F63" s="8"/>
      <c r="G63" s="8"/>
      <c r="H63" s="8"/>
      <c r="I63" s="8"/>
      <c r="J63" s="8" t="s">
        <v>10</v>
      </c>
      <c r="K63" s="10" t="str">
        <f t="shared" si="0"/>
        <v>0</v>
      </c>
      <c r="L63" s="7">
        <f t="shared" si="1"/>
        <v>0</v>
      </c>
      <c r="M63" s="8">
        <f t="shared" si="2"/>
        <v>0</v>
      </c>
    </row>
    <row r="64" spans="1:13" ht="88">
      <c r="A64" s="9" t="s">
        <v>139</v>
      </c>
      <c r="B64" s="9" t="s">
        <v>140</v>
      </c>
      <c r="C64" s="8">
        <v>5</v>
      </c>
      <c r="D64" s="8"/>
      <c r="E64" s="8"/>
      <c r="F64" s="8"/>
      <c r="G64" s="8"/>
      <c r="H64" s="8"/>
      <c r="I64" s="8"/>
      <c r="J64" s="8" t="s">
        <v>10</v>
      </c>
      <c r="K64" s="10" t="str">
        <f t="shared" si="0"/>
        <v>0</v>
      </c>
      <c r="L64" s="7">
        <f t="shared" si="1"/>
        <v>0</v>
      </c>
      <c r="M64" s="8">
        <f t="shared" si="2"/>
        <v>0</v>
      </c>
    </row>
    <row r="65" spans="1:13" ht="66">
      <c r="A65" s="9" t="s">
        <v>141</v>
      </c>
      <c r="B65" s="9" t="s">
        <v>142</v>
      </c>
      <c r="C65" s="8">
        <v>5</v>
      </c>
      <c r="D65" s="8">
        <v>-0.1812</v>
      </c>
      <c r="E65" s="8"/>
      <c r="F65" s="8"/>
      <c r="G65" s="8"/>
      <c r="H65" s="8"/>
      <c r="I65" s="8"/>
      <c r="J65" s="8" t="s">
        <v>143</v>
      </c>
      <c r="K65" s="10">
        <f t="shared" si="0"/>
        <v>-0.1812</v>
      </c>
      <c r="L65" s="7">
        <f t="shared" si="1"/>
        <v>-0.1812</v>
      </c>
      <c r="M65" s="8">
        <f t="shared" si="2"/>
        <v>1</v>
      </c>
    </row>
    <row r="66" spans="1:13" ht="110">
      <c r="A66" s="9" t="s">
        <v>144</v>
      </c>
      <c r="B66" s="9" t="s">
        <v>145</v>
      </c>
      <c r="C66" s="8">
        <v>5</v>
      </c>
      <c r="D66" s="8">
        <v>-3.0599999999999999E-2</v>
      </c>
      <c r="E66" s="8"/>
      <c r="F66" s="8"/>
      <c r="G66" s="8"/>
      <c r="H66" s="8"/>
      <c r="I66" s="8"/>
      <c r="J66" s="8" t="s">
        <v>146</v>
      </c>
      <c r="K66" s="10">
        <f t="shared" si="0"/>
        <v>-3.0599999999999999E-2</v>
      </c>
      <c r="L66" s="7">
        <f t="shared" si="1"/>
        <v>-3.0599999999999999E-2</v>
      </c>
      <c r="M66" s="8">
        <f t="shared" si="2"/>
        <v>1</v>
      </c>
    </row>
    <row r="67" spans="1:13" ht="132">
      <c r="A67" s="9" t="s">
        <v>147</v>
      </c>
      <c r="B67" s="9" t="s">
        <v>148</v>
      </c>
      <c r="C67" s="8">
        <v>5</v>
      </c>
      <c r="D67" s="8">
        <v>-0.18190000000000001</v>
      </c>
      <c r="E67" s="8"/>
      <c r="F67" s="8"/>
      <c r="G67" s="8"/>
      <c r="H67" s="8"/>
      <c r="I67" s="8"/>
      <c r="J67" s="8" t="s">
        <v>149</v>
      </c>
      <c r="K67" s="10">
        <f t="shared" ref="K67:K116" si="4">IF(M67&lt;&gt;0, L67/M67, "0")</f>
        <v>-0.18190000000000001</v>
      </c>
      <c r="L67" s="7">
        <f t="shared" ref="L67:L116" si="5">SUM(D67:I67)</f>
        <v>-0.18190000000000001</v>
      </c>
      <c r="M67" s="8">
        <f t="shared" ref="M67:M116" si="6">COUNTIF(D67:I67,"&gt;-1")</f>
        <v>1</v>
      </c>
    </row>
    <row r="68" spans="1:13" ht="44">
      <c r="A68" s="9" t="s">
        <v>150</v>
      </c>
      <c r="B68" s="9" t="s">
        <v>151</v>
      </c>
      <c r="C68" s="8">
        <v>6</v>
      </c>
      <c r="D68" s="8">
        <v>-4.7999999999999996E-3</v>
      </c>
      <c r="E68" s="8"/>
      <c r="F68" s="8"/>
      <c r="G68" s="8"/>
      <c r="H68" s="8"/>
      <c r="I68" s="8"/>
      <c r="J68" s="8" t="s">
        <v>152</v>
      </c>
      <c r="K68" s="10">
        <f t="shared" si="4"/>
        <v>-4.7999999999999996E-3</v>
      </c>
      <c r="L68" s="7">
        <f t="shared" si="5"/>
        <v>-4.7999999999999996E-3</v>
      </c>
      <c r="M68" s="8">
        <f t="shared" si="6"/>
        <v>1</v>
      </c>
    </row>
    <row r="69" spans="1:13" ht="132">
      <c r="A69" s="9" t="s">
        <v>153</v>
      </c>
      <c r="B69" s="9" t="s">
        <v>154</v>
      </c>
      <c r="C69" s="8">
        <v>6</v>
      </c>
      <c r="D69" s="8">
        <v>0.2492</v>
      </c>
      <c r="E69" s="8">
        <v>0.37159999999999999</v>
      </c>
      <c r="F69" s="8">
        <v>4.0000000000000001E-3</v>
      </c>
      <c r="G69" s="8"/>
      <c r="H69" s="8"/>
      <c r="I69" s="8"/>
      <c r="J69" s="8" t="s">
        <v>155</v>
      </c>
      <c r="K69" s="10">
        <f t="shared" si="4"/>
        <v>0.20826666666666668</v>
      </c>
      <c r="L69" s="7">
        <f t="shared" si="5"/>
        <v>0.62480000000000002</v>
      </c>
      <c r="M69" s="8">
        <f t="shared" si="6"/>
        <v>3</v>
      </c>
    </row>
    <row r="70" spans="1:13" ht="44">
      <c r="A70" s="9" t="s">
        <v>156</v>
      </c>
      <c r="B70" s="9" t="s">
        <v>157</v>
      </c>
      <c r="C70" s="8">
        <v>6</v>
      </c>
      <c r="D70" s="8"/>
      <c r="E70" s="8"/>
      <c r="F70" s="8"/>
      <c r="G70" s="8"/>
      <c r="H70" s="8"/>
      <c r="I70" s="8"/>
      <c r="J70" s="8" t="s">
        <v>10</v>
      </c>
      <c r="K70" s="10" t="str">
        <f t="shared" si="4"/>
        <v>0</v>
      </c>
      <c r="L70" s="7">
        <f t="shared" si="5"/>
        <v>0</v>
      </c>
      <c r="M70" s="8">
        <f t="shared" si="6"/>
        <v>0</v>
      </c>
    </row>
    <row r="71" spans="1:13" ht="88">
      <c r="A71" s="9" t="s">
        <v>158</v>
      </c>
      <c r="B71" s="9" t="s">
        <v>159</v>
      </c>
      <c r="C71" s="8">
        <v>6</v>
      </c>
      <c r="D71" s="8">
        <v>-0.27150000000000002</v>
      </c>
      <c r="E71" s="8">
        <v>-4.7999999999999996E-3</v>
      </c>
      <c r="F71" s="8"/>
      <c r="G71" s="8"/>
      <c r="H71" s="8"/>
      <c r="I71" s="8"/>
      <c r="J71" s="8" t="s">
        <v>160</v>
      </c>
      <c r="K71" s="10">
        <f t="shared" si="4"/>
        <v>-0.13815000000000002</v>
      </c>
      <c r="L71" s="7">
        <f t="shared" si="5"/>
        <v>-0.27630000000000005</v>
      </c>
      <c r="M71" s="8">
        <f t="shared" si="6"/>
        <v>2</v>
      </c>
    </row>
    <row r="72" spans="1:13" ht="44">
      <c r="A72" s="9" t="s">
        <v>161</v>
      </c>
      <c r="B72" s="9" t="s">
        <v>162</v>
      </c>
      <c r="C72" s="8">
        <v>6</v>
      </c>
      <c r="D72" s="8">
        <v>0.373</v>
      </c>
      <c r="E72" s="8"/>
      <c r="F72" s="8"/>
      <c r="G72" s="8"/>
      <c r="H72" s="8"/>
      <c r="I72" s="8"/>
      <c r="J72" s="8" t="s">
        <v>163</v>
      </c>
      <c r="K72" s="10">
        <f t="shared" si="4"/>
        <v>0.373</v>
      </c>
      <c r="L72" s="7">
        <f t="shared" si="5"/>
        <v>0.373</v>
      </c>
      <c r="M72" s="8">
        <f t="shared" si="6"/>
        <v>1</v>
      </c>
    </row>
    <row r="73" spans="1:13" ht="220">
      <c r="A73" s="9" t="s">
        <v>164</v>
      </c>
      <c r="B73" s="9" t="s">
        <v>165</v>
      </c>
      <c r="C73" s="8">
        <v>6</v>
      </c>
      <c r="D73" s="8">
        <v>4.0000000000000001E-3</v>
      </c>
      <c r="E73" s="8">
        <v>0.36940000000000001</v>
      </c>
      <c r="F73" s="8">
        <v>-4.7999999999999996E-3</v>
      </c>
      <c r="G73" s="8">
        <v>4.0000000000000001E-3</v>
      </c>
      <c r="H73" s="8"/>
      <c r="I73" s="8"/>
      <c r="J73" s="8" t="s">
        <v>166</v>
      </c>
      <c r="K73" s="10">
        <f t="shared" si="4"/>
        <v>9.3149999999999997E-2</v>
      </c>
      <c r="L73" s="7">
        <f t="shared" si="5"/>
        <v>0.37259999999999999</v>
      </c>
      <c r="M73" s="8">
        <f t="shared" si="6"/>
        <v>4</v>
      </c>
    </row>
    <row r="74" spans="1:13" ht="198">
      <c r="A74" s="9" t="s">
        <v>167</v>
      </c>
      <c r="B74" s="9" t="s">
        <v>168</v>
      </c>
      <c r="C74" s="8">
        <v>6</v>
      </c>
      <c r="D74" s="8"/>
      <c r="E74" s="8"/>
      <c r="F74" s="8"/>
      <c r="G74" s="8"/>
      <c r="H74" s="8"/>
      <c r="I74" s="8"/>
      <c r="J74" s="8" t="s">
        <v>10</v>
      </c>
      <c r="K74" s="10" t="str">
        <f t="shared" si="4"/>
        <v>0</v>
      </c>
      <c r="L74" s="7">
        <f t="shared" si="5"/>
        <v>0</v>
      </c>
      <c r="M74" s="8">
        <f t="shared" si="6"/>
        <v>0</v>
      </c>
    </row>
    <row r="75" spans="1:13" ht="409.6">
      <c r="A75" s="9" t="s">
        <v>169</v>
      </c>
      <c r="B75" s="9" t="s">
        <v>170</v>
      </c>
      <c r="C75" s="8">
        <v>6</v>
      </c>
      <c r="D75" s="8">
        <v>0.36940000000000001</v>
      </c>
      <c r="E75" s="8">
        <v>-4.7999999999999996E-3</v>
      </c>
      <c r="F75" s="8">
        <v>4.0000000000000001E-3</v>
      </c>
      <c r="G75" s="8">
        <v>0.1201</v>
      </c>
      <c r="H75" s="8">
        <v>-0.50039999999999996</v>
      </c>
      <c r="I75" s="8">
        <v>-3.0599999999999999E-2</v>
      </c>
      <c r="J75" s="8" t="s">
        <v>171</v>
      </c>
      <c r="K75" s="10">
        <f t="shared" si="4"/>
        <v>-7.0499999999999981E-3</v>
      </c>
      <c r="L75" s="7">
        <f t="shared" si="5"/>
        <v>-4.229999999999999E-2</v>
      </c>
      <c r="M75" s="8">
        <f t="shared" si="6"/>
        <v>6</v>
      </c>
    </row>
    <row r="76" spans="1:13" ht="132">
      <c r="A76" s="9" t="s">
        <v>172</v>
      </c>
      <c r="B76" s="9" t="s">
        <v>173</v>
      </c>
      <c r="C76" s="8">
        <v>6</v>
      </c>
      <c r="D76" s="8">
        <v>-0.4546</v>
      </c>
      <c r="E76" s="8">
        <v>4.0000000000000001E-3</v>
      </c>
      <c r="F76" s="8">
        <v>4.0000000000000001E-3</v>
      </c>
      <c r="G76" s="8"/>
      <c r="H76" s="8"/>
      <c r="I76" s="8"/>
      <c r="J76" s="8" t="s">
        <v>174</v>
      </c>
      <c r="K76" s="10">
        <f t="shared" si="4"/>
        <v>-0.14886666666666667</v>
      </c>
      <c r="L76" s="7">
        <f t="shared" si="5"/>
        <v>-0.4466</v>
      </c>
      <c r="M76" s="8">
        <f t="shared" si="6"/>
        <v>3</v>
      </c>
    </row>
    <row r="77" spans="1:13" ht="264">
      <c r="A77" s="9" t="s">
        <v>175</v>
      </c>
      <c r="B77" s="9" t="s">
        <v>176</v>
      </c>
      <c r="C77" s="8">
        <v>6</v>
      </c>
      <c r="D77" s="8">
        <v>-5.62E-2</v>
      </c>
      <c r="E77" s="8"/>
      <c r="F77" s="8"/>
      <c r="G77" s="8"/>
      <c r="H77" s="8"/>
      <c r="I77" s="8"/>
      <c r="J77" s="8" t="s">
        <v>177</v>
      </c>
      <c r="K77" s="10">
        <f t="shared" si="4"/>
        <v>-5.62E-2</v>
      </c>
      <c r="L77" s="7">
        <f t="shared" si="5"/>
        <v>-5.62E-2</v>
      </c>
      <c r="M77" s="8">
        <f t="shared" si="6"/>
        <v>1</v>
      </c>
    </row>
    <row r="78" spans="1:13" ht="264">
      <c r="A78" s="9" t="s">
        <v>178</v>
      </c>
      <c r="B78" s="9" t="s">
        <v>179</v>
      </c>
      <c r="C78" s="8">
        <v>6</v>
      </c>
      <c r="D78" s="8">
        <v>4.0000000000000001E-3</v>
      </c>
      <c r="E78" s="8">
        <v>0.33489999999999998</v>
      </c>
      <c r="F78" s="8"/>
      <c r="G78" s="8"/>
      <c r="H78" s="8"/>
      <c r="I78" s="8"/>
      <c r="J78" s="8" t="s">
        <v>180</v>
      </c>
      <c r="K78" s="10">
        <f t="shared" si="4"/>
        <v>0.16944999999999999</v>
      </c>
      <c r="L78" s="7">
        <f t="shared" si="5"/>
        <v>0.33889999999999998</v>
      </c>
      <c r="M78" s="8">
        <f t="shared" si="6"/>
        <v>2</v>
      </c>
    </row>
    <row r="79" spans="1:13" ht="66">
      <c r="A79" s="9" t="s">
        <v>181</v>
      </c>
      <c r="B79" s="9" t="s">
        <v>182</v>
      </c>
      <c r="C79" s="8">
        <v>6</v>
      </c>
      <c r="D79" s="8"/>
      <c r="E79" s="8"/>
      <c r="F79" s="8"/>
      <c r="G79" s="8"/>
      <c r="H79" s="8"/>
      <c r="I79" s="8"/>
      <c r="J79" s="8" t="s">
        <v>10</v>
      </c>
      <c r="K79" s="10" t="str">
        <f t="shared" si="4"/>
        <v>0</v>
      </c>
      <c r="L79" s="7">
        <f t="shared" si="5"/>
        <v>0</v>
      </c>
      <c r="M79" s="8">
        <f t="shared" si="6"/>
        <v>0</v>
      </c>
    </row>
    <row r="80" spans="1:13" ht="132">
      <c r="A80" s="9" t="s">
        <v>183</v>
      </c>
      <c r="B80" s="9" t="s">
        <v>184</v>
      </c>
      <c r="C80" s="8">
        <v>6</v>
      </c>
      <c r="D80" s="8">
        <v>0.53910000000000002</v>
      </c>
      <c r="E80" s="8">
        <v>-0.50949999999999995</v>
      </c>
      <c r="F80" s="8"/>
      <c r="G80" s="8"/>
      <c r="H80" s="8"/>
      <c r="I80" s="8"/>
      <c r="J80" s="8" t="s">
        <v>185</v>
      </c>
      <c r="K80" s="10">
        <f t="shared" si="4"/>
        <v>1.4800000000000035E-2</v>
      </c>
      <c r="L80" s="7">
        <f t="shared" si="5"/>
        <v>2.9600000000000071E-2</v>
      </c>
      <c r="M80" s="8">
        <f t="shared" si="6"/>
        <v>2</v>
      </c>
    </row>
    <row r="81" spans="1:13" ht="132">
      <c r="A81" s="9" t="s">
        <v>186</v>
      </c>
      <c r="B81" s="9" t="s">
        <v>187</v>
      </c>
      <c r="C81" s="8">
        <v>6</v>
      </c>
      <c r="D81" s="8">
        <v>4.0000000000000001E-3</v>
      </c>
      <c r="E81" s="8">
        <v>-5.4199999999999998E-2</v>
      </c>
      <c r="F81" s="8"/>
      <c r="G81" s="8"/>
      <c r="H81" s="8"/>
      <c r="I81" s="8"/>
      <c r="J81" s="8" t="s">
        <v>188</v>
      </c>
      <c r="K81" s="10">
        <f t="shared" si="4"/>
        <v>-2.5099999999999997E-2</v>
      </c>
      <c r="L81" s="7">
        <f t="shared" si="5"/>
        <v>-5.0199999999999995E-2</v>
      </c>
      <c r="M81" s="8">
        <f t="shared" si="6"/>
        <v>2</v>
      </c>
    </row>
    <row r="82" spans="1:13" ht="132">
      <c r="A82" s="9" t="s">
        <v>189</v>
      </c>
      <c r="B82" s="9" t="s">
        <v>190</v>
      </c>
      <c r="C82" s="8">
        <v>6</v>
      </c>
      <c r="D82" s="8">
        <v>4.0000000000000001E-3</v>
      </c>
      <c r="E82" s="8"/>
      <c r="F82" s="8"/>
      <c r="G82" s="8"/>
      <c r="H82" s="8"/>
      <c r="I82" s="8"/>
      <c r="J82" s="8" t="s">
        <v>191</v>
      </c>
      <c r="K82" s="10">
        <f t="shared" si="4"/>
        <v>4.0000000000000001E-3</v>
      </c>
      <c r="L82" s="7">
        <f t="shared" si="5"/>
        <v>4.0000000000000001E-3</v>
      </c>
      <c r="M82" s="8">
        <f t="shared" si="6"/>
        <v>1</v>
      </c>
    </row>
    <row r="83" spans="1:13" ht="154">
      <c r="A83" s="9" t="s">
        <v>192</v>
      </c>
      <c r="B83" s="9" t="s">
        <v>193</v>
      </c>
      <c r="C83" s="8">
        <v>6</v>
      </c>
      <c r="D83" s="8">
        <v>-0.48480000000000001</v>
      </c>
      <c r="E83" s="8">
        <v>-0.18190000000000001</v>
      </c>
      <c r="F83" s="8"/>
      <c r="G83" s="8"/>
      <c r="H83" s="8"/>
      <c r="I83" s="8"/>
      <c r="J83" s="8" t="s">
        <v>194</v>
      </c>
      <c r="K83" s="10">
        <f t="shared" si="4"/>
        <v>-0.33335000000000004</v>
      </c>
      <c r="L83" s="7">
        <f t="shared" si="5"/>
        <v>-0.66670000000000007</v>
      </c>
      <c r="M83" s="8">
        <f t="shared" si="6"/>
        <v>2</v>
      </c>
    </row>
    <row r="84" spans="1:13" ht="66">
      <c r="A84" s="9" t="s">
        <v>195</v>
      </c>
      <c r="B84" s="9" t="s">
        <v>196</v>
      </c>
      <c r="C84" s="8">
        <v>6</v>
      </c>
      <c r="D84" s="8">
        <v>4.0000000000000001E-3</v>
      </c>
      <c r="E84" s="8"/>
      <c r="F84" s="8"/>
      <c r="G84" s="8"/>
      <c r="H84" s="8"/>
      <c r="I84" s="8"/>
      <c r="J84" s="8" t="s">
        <v>197</v>
      </c>
      <c r="K84" s="10">
        <f t="shared" si="4"/>
        <v>4.0000000000000001E-3</v>
      </c>
      <c r="L84" s="7">
        <f t="shared" si="5"/>
        <v>4.0000000000000001E-3</v>
      </c>
      <c r="M84" s="8">
        <f t="shared" si="6"/>
        <v>1</v>
      </c>
    </row>
    <row r="85" spans="1:13" ht="66">
      <c r="A85" s="9" t="s">
        <v>198</v>
      </c>
      <c r="B85" s="9" t="s">
        <v>199</v>
      </c>
      <c r="C85" s="8">
        <v>6</v>
      </c>
      <c r="D85" s="8">
        <v>-0.27150000000000002</v>
      </c>
      <c r="E85" s="8"/>
      <c r="F85" s="8"/>
      <c r="G85" s="8"/>
      <c r="H85" s="8"/>
      <c r="I85" s="8"/>
      <c r="J85" s="8" t="s">
        <v>200</v>
      </c>
      <c r="K85" s="10">
        <f t="shared" si="4"/>
        <v>-0.27150000000000002</v>
      </c>
      <c r="L85" s="7">
        <f t="shared" si="5"/>
        <v>-0.27150000000000002</v>
      </c>
      <c r="M85" s="8">
        <f t="shared" si="6"/>
        <v>1</v>
      </c>
    </row>
    <row r="86" spans="1:13" ht="88">
      <c r="A86" s="9" t="s">
        <v>201</v>
      </c>
      <c r="B86" s="9" t="s">
        <v>202</v>
      </c>
      <c r="C86" s="8">
        <v>6</v>
      </c>
      <c r="D86" s="8">
        <v>-3.7699999999999997E-2</v>
      </c>
      <c r="E86" s="8">
        <v>-4.7999999999999996E-3</v>
      </c>
      <c r="F86" s="8"/>
      <c r="G86" s="8"/>
      <c r="H86" s="8"/>
      <c r="I86" s="8"/>
      <c r="J86" s="8" t="s">
        <v>203</v>
      </c>
      <c r="K86" s="10">
        <f t="shared" si="4"/>
        <v>-2.1249999999999998E-2</v>
      </c>
      <c r="L86" s="7">
        <f t="shared" si="5"/>
        <v>-4.2499999999999996E-2</v>
      </c>
      <c r="M86" s="8">
        <f t="shared" si="6"/>
        <v>2</v>
      </c>
    </row>
    <row r="87" spans="1:13" ht="88">
      <c r="A87" s="9" t="s">
        <v>204</v>
      </c>
      <c r="B87" s="9" t="s">
        <v>291</v>
      </c>
      <c r="C87" s="8">
        <v>7</v>
      </c>
      <c r="D87" s="8">
        <v>8.09E-2</v>
      </c>
      <c r="E87" s="8">
        <v>0.33989999999999998</v>
      </c>
      <c r="F87" s="8"/>
      <c r="G87" s="8"/>
      <c r="H87" s="8"/>
      <c r="I87" s="8"/>
      <c r="J87" s="8" t="s">
        <v>205</v>
      </c>
      <c r="K87" s="10">
        <f t="shared" si="4"/>
        <v>0.21039999999999998</v>
      </c>
      <c r="L87" s="7">
        <f t="shared" si="5"/>
        <v>0.42079999999999995</v>
      </c>
      <c r="M87" s="8">
        <f t="shared" si="6"/>
        <v>2</v>
      </c>
    </row>
    <row r="88" spans="1:13" ht="242">
      <c r="A88" s="9" t="s">
        <v>206</v>
      </c>
      <c r="B88" s="9" t="s">
        <v>207</v>
      </c>
      <c r="C88" s="8">
        <v>7</v>
      </c>
      <c r="D88" s="8">
        <v>-0.33300000000000002</v>
      </c>
      <c r="E88" s="8"/>
      <c r="F88" s="8"/>
      <c r="G88" s="8"/>
      <c r="H88" s="8"/>
      <c r="I88" s="8"/>
      <c r="J88" s="8" t="s">
        <v>208</v>
      </c>
      <c r="K88" s="10">
        <f t="shared" si="4"/>
        <v>-0.33300000000000002</v>
      </c>
      <c r="L88" s="7">
        <f t="shared" si="5"/>
        <v>-0.33300000000000002</v>
      </c>
      <c r="M88" s="8">
        <f t="shared" si="6"/>
        <v>1</v>
      </c>
    </row>
    <row r="89" spans="1:13" ht="88">
      <c r="A89" s="9" t="s">
        <v>209</v>
      </c>
      <c r="B89" s="9" t="s">
        <v>292</v>
      </c>
      <c r="C89" s="8">
        <v>7</v>
      </c>
      <c r="D89" s="8">
        <v>8.0999999999999996E-3</v>
      </c>
      <c r="E89" s="8">
        <v>-0.12659999999999999</v>
      </c>
      <c r="F89" s="8"/>
      <c r="G89" s="8"/>
      <c r="H89" s="8"/>
      <c r="I89" s="8"/>
      <c r="J89" s="8" t="s">
        <v>264</v>
      </c>
      <c r="K89" s="10">
        <f t="shared" si="4"/>
        <v>-5.9249999999999997E-2</v>
      </c>
      <c r="L89" s="7">
        <f t="shared" si="5"/>
        <v>-0.11849999999999999</v>
      </c>
      <c r="M89" s="8">
        <f t="shared" si="6"/>
        <v>2</v>
      </c>
    </row>
    <row r="90" spans="1:13" ht="330">
      <c r="A90" s="9" t="s">
        <v>210</v>
      </c>
      <c r="B90" s="9" t="s">
        <v>293</v>
      </c>
      <c r="C90" s="8">
        <v>7</v>
      </c>
      <c r="D90" s="8">
        <v>-0.4975</v>
      </c>
      <c r="E90" s="8">
        <v>4.0000000000000001E-3</v>
      </c>
      <c r="F90" s="8">
        <v>4.0000000000000001E-3</v>
      </c>
      <c r="G90" s="8">
        <v>-0.50039999999999996</v>
      </c>
      <c r="H90" s="8">
        <v>0.2016</v>
      </c>
      <c r="I90" s="8"/>
      <c r="J90" s="8" t="s">
        <v>211</v>
      </c>
      <c r="K90" s="10">
        <f t="shared" si="4"/>
        <v>-0.15765999999999999</v>
      </c>
      <c r="L90" s="7">
        <f t="shared" si="5"/>
        <v>-0.7883</v>
      </c>
      <c r="M90" s="8">
        <f t="shared" si="6"/>
        <v>5</v>
      </c>
    </row>
    <row r="91" spans="1:13" ht="154">
      <c r="A91" s="9" t="s">
        <v>212</v>
      </c>
      <c r="B91" s="9" t="s">
        <v>213</v>
      </c>
      <c r="C91" s="8">
        <v>7</v>
      </c>
      <c r="D91" s="8">
        <v>-5.62E-2</v>
      </c>
      <c r="E91" s="8">
        <v>-0.18190000000000001</v>
      </c>
      <c r="F91" s="8"/>
      <c r="G91" s="8"/>
      <c r="H91" s="8"/>
      <c r="I91" s="8"/>
      <c r="J91" s="8" t="s">
        <v>214</v>
      </c>
      <c r="K91" s="10">
        <f t="shared" si="4"/>
        <v>-0.11905</v>
      </c>
      <c r="L91" s="7">
        <f t="shared" si="5"/>
        <v>-0.23810000000000001</v>
      </c>
      <c r="M91" s="8">
        <f t="shared" si="6"/>
        <v>2</v>
      </c>
    </row>
    <row r="92" spans="1:13" ht="352">
      <c r="A92" s="9" t="s">
        <v>215</v>
      </c>
      <c r="B92" s="9" t="s">
        <v>294</v>
      </c>
      <c r="C92" s="8">
        <v>7</v>
      </c>
      <c r="D92" s="8">
        <v>-4.7999999999999996E-3</v>
      </c>
      <c r="E92" s="8">
        <v>-0.18190000000000001</v>
      </c>
      <c r="F92" s="8"/>
      <c r="G92" s="8"/>
      <c r="H92" s="8"/>
      <c r="I92" s="8"/>
      <c r="J92" s="8" t="s">
        <v>216</v>
      </c>
      <c r="K92" s="10">
        <f t="shared" si="4"/>
        <v>-9.3350000000000002E-2</v>
      </c>
      <c r="L92" s="7">
        <f t="shared" si="5"/>
        <v>-0.1867</v>
      </c>
      <c r="M92" s="8">
        <f t="shared" si="6"/>
        <v>2</v>
      </c>
    </row>
    <row r="93" spans="1:13" ht="154">
      <c r="A93" s="9" t="s">
        <v>217</v>
      </c>
      <c r="B93" s="9" t="s">
        <v>218</v>
      </c>
      <c r="C93" s="8">
        <v>7</v>
      </c>
      <c r="D93" s="8">
        <v>4.0000000000000001E-3</v>
      </c>
      <c r="E93" s="8"/>
      <c r="F93" s="8"/>
      <c r="G93" s="8"/>
      <c r="H93" s="8"/>
      <c r="I93" s="8"/>
      <c r="J93" s="8" t="s">
        <v>219</v>
      </c>
      <c r="K93" s="10">
        <f t="shared" si="4"/>
        <v>4.0000000000000001E-3</v>
      </c>
      <c r="L93" s="7">
        <f t="shared" si="5"/>
        <v>4.0000000000000001E-3</v>
      </c>
      <c r="M93" s="8">
        <f t="shared" si="6"/>
        <v>1</v>
      </c>
    </row>
    <row r="94" spans="1:13" ht="286">
      <c r="A94" s="9" t="s">
        <v>220</v>
      </c>
      <c r="B94" s="9" t="s">
        <v>221</v>
      </c>
      <c r="C94" s="8">
        <v>8</v>
      </c>
      <c r="D94" s="8">
        <v>0.11310000000000001</v>
      </c>
      <c r="E94" s="8">
        <v>-3.0599999999999999E-2</v>
      </c>
      <c r="F94" s="8">
        <v>-4.7999999999999996E-3</v>
      </c>
      <c r="G94" s="8">
        <v>0.23250000000000001</v>
      </c>
      <c r="H94" s="8">
        <v>-0.66210000000000002</v>
      </c>
      <c r="I94" s="8">
        <v>-0.50949999999999995</v>
      </c>
      <c r="J94" s="8" t="s">
        <v>222</v>
      </c>
      <c r="K94" s="10">
        <f t="shared" si="4"/>
        <v>-0.14356666666666665</v>
      </c>
      <c r="L94" s="7">
        <f t="shared" si="5"/>
        <v>-0.86139999999999994</v>
      </c>
      <c r="M94" s="8">
        <f t="shared" si="6"/>
        <v>6</v>
      </c>
    </row>
    <row r="95" spans="1:13" ht="44">
      <c r="A95" s="9" t="s">
        <v>223</v>
      </c>
      <c r="B95" s="9" t="s">
        <v>224</v>
      </c>
      <c r="C95" s="8">
        <v>8</v>
      </c>
      <c r="D95" s="8"/>
      <c r="E95" s="8"/>
      <c r="F95" s="8"/>
      <c r="G95" s="8"/>
      <c r="H95" s="8"/>
      <c r="I95" s="8"/>
      <c r="J95" s="8" t="s">
        <v>10</v>
      </c>
      <c r="K95" s="10" t="str">
        <f t="shared" si="4"/>
        <v>0</v>
      </c>
      <c r="L95" s="7">
        <f t="shared" si="5"/>
        <v>0</v>
      </c>
      <c r="M95" s="8">
        <f t="shared" si="6"/>
        <v>0</v>
      </c>
    </row>
    <row r="96" spans="1:13" ht="308">
      <c r="A96" s="9" t="s">
        <v>313</v>
      </c>
      <c r="B96" s="9" t="s">
        <v>295</v>
      </c>
      <c r="C96" s="8">
        <v>8</v>
      </c>
      <c r="D96" s="8">
        <v>-0.18190000000000001</v>
      </c>
      <c r="E96" s="8">
        <v>-0.1651</v>
      </c>
      <c r="F96" s="8">
        <v>-4.7999999999999996E-3</v>
      </c>
      <c r="G96" s="8">
        <v>-0.79910000000000003</v>
      </c>
      <c r="H96" s="8">
        <v>-5.62E-2</v>
      </c>
      <c r="I96" s="8"/>
      <c r="J96" s="8" t="s">
        <v>225</v>
      </c>
      <c r="K96" s="10">
        <f t="shared" si="4"/>
        <v>-0.24142000000000002</v>
      </c>
      <c r="L96" s="7">
        <f t="shared" si="5"/>
        <v>-1.2071000000000001</v>
      </c>
      <c r="M96" s="8">
        <f t="shared" si="6"/>
        <v>5</v>
      </c>
    </row>
    <row r="97" spans="1:13" ht="110">
      <c r="A97" s="9" t="s">
        <v>226</v>
      </c>
      <c r="B97" s="9" t="s">
        <v>296</v>
      </c>
      <c r="C97" s="8">
        <v>8</v>
      </c>
      <c r="D97" s="8">
        <v>-4.7999999999999996E-3</v>
      </c>
      <c r="E97" s="8">
        <v>4.0000000000000001E-3</v>
      </c>
      <c r="F97" s="8">
        <v>-0.1651</v>
      </c>
      <c r="G97" s="8"/>
      <c r="H97" s="8"/>
      <c r="I97" s="8"/>
      <c r="J97" s="8" t="s">
        <v>227</v>
      </c>
      <c r="K97" s="10">
        <f t="shared" si="4"/>
        <v>-5.5299999999999995E-2</v>
      </c>
      <c r="L97" s="7">
        <f t="shared" si="5"/>
        <v>-0.16589999999999999</v>
      </c>
      <c r="M97" s="8">
        <f t="shared" si="6"/>
        <v>3</v>
      </c>
    </row>
    <row r="98" spans="1:13" ht="88">
      <c r="A98" s="9" t="s">
        <v>228</v>
      </c>
      <c r="B98" s="9" t="s">
        <v>297</v>
      </c>
      <c r="C98" s="8">
        <v>8</v>
      </c>
      <c r="D98" s="8">
        <v>-0.1651</v>
      </c>
      <c r="E98" s="8">
        <v>-0.18190000000000001</v>
      </c>
      <c r="F98" s="8"/>
      <c r="G98" s="8"/>
      <c r="H98" s="8"/>
      <c r="I98" s="8"/>
      <c r="J98" s="8" t="s">
        <v>10</v>
      </c>
      <c r="K98" s="10">
        <f t="shared" si="4"/>
        <v>-0.17349999999999999</v>
      </c>
      <c r="L98" s="7">
        <f t="shared" si="5"/>
        <v>-0.34699999999999998</v>
      </c>
      <c r="M98" s="8">
        <f t="shared" si="6"/>
        <v>2</v>
      </c>
    </row>
    <row r="99" spans="1:13" ht="154">
      <c r="A99" s="9" t="s">
        <v>229</v>
      </c>
      <c r="B99" s="9" t="s">
        <v>230</v>
      </c>
      <c r="C99" s="8">
        <v>8</v>
      </c>
      <c r="D99" s="8">
        <v>9.5699999999999993E-2</v>
      </c>
      <c r="E99" s="8">
        <v>4.0000000000000001E-3</v>
      </c>
      <c r="F99" s="8"/>
      <c r="G99" s="8"/>
      <c r="H99" s="8"/>
      <c r="I99" s="8"/>
      <c r="J99" s="8" t="s">
        <v>231</v>
      </c>
      <c r="K99" s="10">
        <f t="shared" si="4"/>
        <v>4.9849999999999998E-2</v>
      </c>
      <c r="L99" s="7">
        <f t="shared" si="5"/>
        <v>9.9699999999999997E-2</v>
      </c>
      <c r="M99" s="8">
        <f t="shared" si="6"/>
        <v>2</v>
      </c>
    </row>
    <row r="100" spans="1:13" ht="409.6">
      <c r="A100" s="9" t="s">
        <v>232</v>
      </c>
      <c r="B100" s="9" t="s">
        <v>298</v>
      </c>
      <c r="C100" s="8">
        <v>8</v>
      </c>
      <c r="D100" s="8">
        <v>4.0000000000000001E-3</v>
      </c>
      <c r="E100" s="8">
        <v>-4.7999999999999996E-3</v>
      </c>
      <c r="F100" s="8">
        <v>-0.50039999999999996</v>
      </c>
      <c r="G100" s="8">
        <v>7.3200000000000001E-2</v>
      </c>
      <c r="H100" s="8">
        <v>-0.36840000000000001</v>
      </c>
      <c r="I100" s="8">
        <v>4.0000000000000001E-3</v>
      </c>
      <c r="J100" s="8" t="s">
        <v>233</v>
      </c>
      <c r="K100" s="10">
        <f t="shared" si="4"/>
        <v>-0.13206666666666667</v>
      </c>
      <c r="L100" s="7">
        <f t="shared" si="5"/>
        <v>-0.79239999999999999</v>
      </c>
      <c r="M100" s="8">
        <f t="shared" si="6"/>
        <v>6</v>
      </c>
    </row>
    <row r="101" spans="1:13" ht="220">
      <c r="A101" s="9" t="s">
        <v>234</v>
      </c>
      <c r="B101" s="9" t="s">
        <v>268</v>
      </c>
      <c r="C101" s="8">
        <v>8</v>
      </c>
      <c r="D101" s="8">
        <v>-0.63470000000000004</v>
      </c>
      <c r="E101" s="8">
        <v>-0.19400000000000001</v>
      </c>
      <c r="F101" s="8">
        <v>-0.35630000000000001</v>
      </c>
      <c r="G101" s="8">
        <v>9.11E-2</v>
      </c>
      <c r="H101" s="8">
        <v>4.0000000000000001E-3</v>
      </c>
      <c r="I101" s="8"/>
      <c r="J101" s="8" t="s">
        <v>235</v>
      </c>
      <c r="K101" s="10">
        <f t="shared" si="4"/>
        <v>-0.21798000000000001</v>
      </c>
      <c r="L101" s="7">
        <f t="shared" si="5"/>
        <v>-1.0899000000000001</v>
      </c>
      <c r="M101" s="8">
        <f t="shared" si="6"/>
        <v>5</v>
      </c>
    </row>
    <row r="102" spans="1:13" ht="66">
      <c r="A102" s="9" t="s">
        <v>236</v>
      </c>
      <c r="B102" s="9" t="s">
        <v>237</v>
      </c>
      <c r="C102" s="8">
        <v>8</v>
      </c>
      <c r="D102" s="8">
        <v>0.37159999999999999</v>
      </c>
      <c r="E102" s="8">
        <v>-0.19400000000000001</v>
      </c>
      <c r="F102" s="8"/>
      <c r="G102" s="8"/>
      <c r="H102" s="8"/>
      <c r="I102" s="8"/>
      <c r="J102" s="8" t="s">
        <v>238</v>
      </c>
      <c r="K102" s="10">
        <f t="shared" si="4"/>
        <v>8.879999999999999E-2</v>
      </c>
      <c r="L102" s="7">
        <f t="shared" si="5"/>
        <v>0.17759999999999998</v>
      </c>
      <c r="M102" s="8">
        <f t="shared" si="6"/>
        <v>2</v>
      </c>
    </row>
    <row r="103" spans="1:13" ht="44">
      <c r="A103" s="9" t="s">
        <v>239</v>
      </c>
      <c r="B103" s="9" t="s">
        <v>299</v>
      </c>
      <c r="C103" s="8">
        <v>8</v>
      </c>
      <c r="D103" s="8">
        <v>-0.12659999999999999</v>
      </c>
      <c r="E103" s="8"/>
      <c r="F103" s="8"/>
      <c r="G103" s="8"/>
      <c r="H103" s="8"/>
      <c r="I103" s="8"/>
      <c r="J103" s="8" t="s">
        <v>10</v>
      </c>
      <c r="K103" s="10">
        <f t="shared" si="4"/>
        <v>-0.12659999999999999</v>
      </c>
      <c r="L103" s="7">
        <f t="shared" si="5"/>
        <v>-0.12659999999999999</v>
      </c>
      <c r="M103" s="8">
        <f t="shared" si="6"/>
        <v>1</v>
      </c>
    </row>
    <row r="104" spans="1:13" ht="66">
      <c r="A104" s="9" t="s">
        <v>240</v>
      </c>
      <c r="B104" s="9" t="s">
        <v>241</v>
      </c>
      <c r="C104" s="8">
        <v>8</v>
      </c>
      <c r="D104" s="8"/>
      <c r="E104" s="8"/>
      <c r="F104" s="8"/>
      <c r="G104" s="8"/>
      <c r="H104" s="8"/>
      <c r="I104" s="8"/>
      <c r="J104" s="8" t="s">
        <v>10</v>
      </c>
      <c r="K104" s="10" t="str">
        <f t="shared" si="4"/>
        <v>0</v>
      </c>
      <c r="L104" s="7">
        <f t="shared" si="5"/>
        <v>0</v>
      </c>
      <c r="M104" s="8">
        <f t="shared" si="6"/>
        <v>0</v>
      </c>
    </row>
    <row r="105" spans="1:13" ht="198">
      <c r="A105" s="9" t="s">
        <v>242</v>
      </c>
      <c r="B105" s="9" t="s">
        <v>243</v>
      </c>
      <c r="C105" s="8">
        <v>8</v>
      </c>
      <c r="D105" s="8"/>
      <c r="E105" s="8"/>
      <c r="F105" s="8"/>
      <c r="G105" s="8"/>
      <c r="H105" s="8"/>
      <c r="I105" s="8"/>
      <c r="J105" s="8" t="s">
        <v>10</v>
      </c>
      <c r="K105" s="10" t="str">
        <f t="shared" si="4"/>
        <v>0</v>
      </c>
      <c r="L105" s="7">
        <f t="shared" si="5"/>
        <v>0</v>
      </c>
      <c r="M105" s="8">
        <f t="shared" si="6"/>
        <v>0</v>
      </c>
    </row>
    <row r="106" spans="1:13" ht="132">
      <c r="A106" s="9" t="s">
        <v>244</v>
      </c>
      <c r="B106" s="9" t="s">
        <v>300</v>
      </c>
      <c r="C106" s="8">
        <v>9</v>
      </c>
      <c r="D106" s="8">
        <v>-4.7999999999999996E-3</v>
      </c>
      <c r="E106" s="8"/>
      <c r="F106" s="8"/>
      <c r="G106" s="8"/>
      <c r="H106" s="8"/>
      <c r="I106" s="8"/>
      <c r="J106" s="8" t="s">
        <v>10</v>
      </c>
      <c r="K106" s="10">
        <f t="shared" si="4"/>
        <v>-4.7999999999999996E-3</v>
      </c>
      <c r="L106" s="7">
        <f t="shared" si="5"/>
        <v>-4.7999999999999996E-3</v>
      </c>
      <c r="M106" s="8">
        <f t="shared" si="6"/>
        <v>1</v>
      </c>
    </row>
    <row r="107" spans="1:13" ht="66">
      <c r="A107" s="9" t="s">
        <v>245</v>
      </c>
      <c r="B107" s="9" t="s">
        <v>246</v>
      </c>
      <c r="C107" s="8">
        <v>9</v>
      </c>
      <c r="D107" s="8"/>
      <c r="E107" s="8"/>
      <c r="F107" s="8"/>
      <c r="G107" s="8"/>
      <c r="H107" s="8"/>
      <c r="I107" s="8"/>
      <c r="J107" s="8" t="s">
        <v>10</v>
      </c>
      <c r="K107" s="10" t="str">
        <f t="shared" si="4"/>
        <v>0</v>
      </c>
      <c r="L107" s="7">
        <f t="shared" si="5"/>
        <v>0</v>
      </c>
      <c r="M107" s="8">
        <f t="shared" si="6"/>
        <v>0</v>
      </c>
    </row>
    <row r="108" spans="1:13" ht="66">
      <c r="A108" s="9" t="s">
        <v>247</v>
      </c>
      <c r="B108" s="9" t="s">
        <v>248</v>
      </c>
      <c r="C108" s="8">
        <v>9</v>
      </c>
      <c r="D108" s="8"/>
      <c r="E108" s="8"/>
      <c r="F108" s="8"/>
      <c r="G108" s="8"/>
      <c r="H108" s="8"/>
      <c r="I108" s="8"/>
      <c r="J108" s="8" t="s">
        <v>10</v>
      </c>
      <c r="K108" s="10" t="str">
        <f t="shared" si="4"/>
        <v>0</v>
      </c>
      <c r="L108" s="7">
        <f t="shared" si="5"/>
        <v>0</v>
      </c>
      <c r="M108" s="8">
        <f t="shared" si="6"/>
        <v>0</v>
      </c>
    </row>
    <row r="109" spans="1:13" ht="242">
      <c r="A109" s="9" t="s">
        <v>249</v>
      </c>
      <c r="B109" s="9" t="s">
        <v>301</v>
      </c>
      <c r="C109" s="8">
        <v>9</v>
      </c>
      <c r="D109" s="8">
        <v>4.0000000000000001E-3</v>
      </c>
      <c r="E109" s="8">
        <v>9.8900000000000002E-2</v>
      </c>
      <c r="F109" s="8"/>
      <c r="G109" s="8"/>
      <c r="H109" s="8"/>
      <c r="I109" s="8"/>
      <c r="J109" s="8" t="s">
        <v>250</v>
      </c>
      <c r="K109" s="10">
        <f t="shared" si="4"/>
        <v>5.1450000000000003E-2</v>
      </c>
      <c r="L109" s="7">
        <f t="shared" si="5"/>
        <v>0.10290000000000001</v>
      </c>
      <c r="M109" s="8">
        <f t="shared" si="6"/>
        <v>2</v>
      </c>
    </row>
    <row r="110" spans="1:13" ht="66">
      <c r="A110" s="9" t="s">
        <v>251</v>
      </c>
      <c r="B110" s="9" t="s">
        <v>252</v>
      </c>
      <c r="C110" s="8">
        <v>9</v>
      </c>
      <c r="D110" s="8"/>
      <c r="E110" s="8"/>
      <c r="F110" s="8"/>
      <c r="G110" s="8"/>
      <c r="H110" s="8"/>
      <c r="I110" s="8"/>
      <c r="J110" s="8" t="s">
        <v>10</v>
      </c>
      <c r="K110" s="10" t="str">
        <f t="shared" si="4"/>
        <v>0</v>
      </c>
      <c r="L110" s="7">
        <f t="shared" si="5"/>
        <v>0</v>
      </c>
      <c r="M110" s="8">
        <f t="shared" si="6"/>
        <v>0</v>
      </c>
    </row>
    <row r="111" spans="1:13" ht="176">
      <c r="A111" s="9" t="s">
        <v>253</v>
      </c>
      <c r="B111" s="9" t="s">
        <v>275</v>
      </c>
      <c r="C111" s="8">
        <v>9</v>
      </c>
      <c r="D111" s="8">
        <v>0.37959999999999999</v>
      </c>
      <c r="E111" s="8"/>
      <c r="F111" s="8"/>
      <c r="G111" s="8"/>
      <c r="H111" s="8"/>
      <c r="I111" s="8"/>
      <c r="J111" s="8" t="s">
        <v>254</v>
      </c>
      <c r="K111" s="10">
        <f t="shared" si="4"/>
        <v>0.37959999999999999</v>
      </c>
      <c r="L111" s="7">
        <f t="shared" si="5"/>
        <v>0.37959999999999999</v>
      </c>
      <c r="M111" s="8">
        <f t="shared" si="6"/>
        <v>1</v>
      </c>
    </row>
    <row r="112" spans="1:13" ht="220">
      <c r="A112" s="9" t="s">
        <v>314</v>
      </c>
      <c r="B112" s="9" t="s">
        <v>302</v>
      </c>
      <c r="C112" s="8">
        <v>9</v>
      </c>
      <c r="D112" s="8">
        <v>0.2344</v>
      </c>
      <c r="E112" s="8">
        <v>-0.77059999999999995</v>
      </c>
      <c r="F112" s="8">
        <v>0.22670000000000001</v>
      </c>
      <c r="G112" s="8">
        <v>0.53910000000000002</v>
      </c>
      <c r="H112" s="8"/>
      <c r="I112" s="8"/>
      <c r="J112" s="8" t="s">
        <v>255</v>
      </c>
      <c r="K112" s="10">
        <f t="shared" si="4"/>
        <v>5.7400000000000007E-2</v>
      </c>
      <c r="L112" s="7">
        <f t="shared" si="5"/>
        <v>0.22960000000000003</v>
      </c>
      <c r="M112" s="8">
        <f t="shared" si="6"/>
        <v>4</v>
      </c>
    </row>
    <row r="113" spans="1:13" ht="176">
      <c r="A113" s="9" t="s">
        <v>256</v>
      </c>
      <c r="B113" s="9" t="s">
        <v>303</v>
      </c>
      <c r="C113" s="8">
        <v>9</v>
      </c>
      <c r="D113" s="8">
        <v>4.0000000000000001E-3</v>
      </c>
      <c r="E113" s="8">
        <v>0.36940000000000001</v>
      </c>
      <c r="F113" s="8">
        <v>4.0000000000000001E-3</v>
      </c>
      <c r="G113" s="8">
        <v>-0.27150000000000002</v>
      </c>
      <c r="H113" s="8">
        <v>-0.28420000000000001</v>
      </c>
      <c r="I113" s="8">
        <v>0.1026</v>
      </c>
      <c r="J113" s="8" t="s">
        <v>257</v>
      </c>
      <c r="K113" s="10">
        <f t="shared" si="4"/>
        <v>-1.261666666666667E-2</v>
      </c>
      <c r="L113" s="7">
        <f t="shared" si="5"/>
        <v>-7.5700000000000017E-2</v>
      </c>
      <c r="M113" s="8">
        <f t="shared" si="6"/>
        <v>6</v>
      </c>
    </row>
    <row r="114" spans="1:13" ht="176">
      <c r="A114" s="9" t="s">
        <v>318</v>
      </c>
      <c r="B114" s="9" t="s">
        <v>267</v>
      </c>
      <c r="C114" s="8">
        <v>9</v>
      </c>
      <c r="D114" s="8">
        <v>-0.21529999999999999</v>
      </c>
      <c r="E114" s="8">
        <v>4.0000000000000001E-3</v>
      </c>
      <c r="F114" s="8">
        <v>8.0999999999999996E-3</v>
      </c>
      <c r="G114" s="8">
        <v>0.20100000000000001</v>
      </c>
      <c r="H114" s="8">
        <v>8.4500000000000006E-2</v>
      </c>
      <c r="I114" s="8"/>
      <c r="J114" s="8" t="s">
        <v>258</v>
      </c>
      <c r="K114" s="10">
        <f t="shared" si="4"/>
        <v>1.6460000000000006E-2</v>
      </c>
      <c r="L114" s="7">
        <f t="shared" si="5"/>
        <v>8.2300000000000026E-2</v>
      </c>
      <c r="M114" s="8">
        <f t="shared" si="6"/>
        <v>5</v>
      </c>
    </row>
    <row r="115" spans="1:13" ht="110">
      <c r="A115" s="9" t="s">
        <v>259</v>
      </c>
      <c r="B115" s="9" t="s">
        <v>260</v>
      </c>
      <c r="C115" s="8">
        <v>9</v>
      </c>
      <c r="D115" s="8"/>
      <c r="E115" s="8"/>
      <c r="F115" s="8"/>
      <c r="G115" s="8"/>
      <c r="H115" s="8"/>
      <c r="I115" s="8"/>
      <c r="J115" s="8" t="s">
        <v>10</v>
      </c>
      <c r="K115" s="10" t="str">
        <f t="shared" si="4"/>
        <v>0</v>
      </c>
      <c r="L115" s="7">
        <f t="shared" si="5"/>
        <v>0</v>
      </c>
      <c r="M115" s="8">
        <f t="shared" si="6"/>
        <v>0</v>
      </c>
    </row>
    <row r="116" spans="1:13" ht="110">
      <c r="A116" s="9" t="s">
        <v>261</v>
      </c>
      <c r="B116" s="9" t="s">
        <v>262</v>
      </c>
      <c r="C116" s="8">
        <v>9</v>
      </c>
      <c r="D116" s="8">
        <v>4.0000000000000001E-3</v>
      </c>
      <c r="E116" s="8">
        <v>4.0000000000000001E-3</v>
      </c>
      <c r="F116" s="8">
        <v>0.37159999999999999</v>
      </c>
      <c r="G116" s="8">
        <v>4.0000000000000001E-3</v>
      </c>
      <c r="H116" s="8"/>
      <c r="I116" s="8"/>
      <c r="J116" s="8" t="s">
        <v>263</v>
      </c>
      <c r="K116" s="10">
        <f t="shared" si="4"/>
        <v>9.5899999999999999E-2</v>
      </c>
      <c r="L116" s="7">
        <f t="shared" si="5"/>
        <v>0.3836</v>
      </c>
      <c r="M116" s="8">
        <f t="shared" si="6"/>
        <v>4</v>
      </c>
    </row>
  </sheetData>
  <phoneticPr fontId="1" type="noConversion"/>
  <pageMargins left="0.75" right="0.75" top="1" bottom="1" header="0.5" footer="0.5"/>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常乐</cp:lastModifiedBy>
  <dcterms:created xsi:type="dcterms:W3CDTF">2023-11-30T10:53:57Z</dcterms:created>
  <dcterms:modified xsi:type="dcterms:W3CDTF">2023-12-04T22:23:20Z</dcterms:modified>
</cp:coreProperties>
</file>