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330" activeTab="3"/>
  </bookViews>
  <sheets>
    <sheet name="Cover" sheetId="13" r:id="rId1"/>
    <sheet name="Histories" sheetId="14" r:id="rId2"/>
    <sheet name="References" sheetId="15" r:id="rId3"/>
    <sheet name="ProjectSchedule" sheetId="11" r:id="rId4"/>
  </sheets>
  <definedNames>
    <definedName name="Display_Week">ProjectSchedule!$F$4</definedName>
    <definedName name="_xlnm.Print_Titles" localSheetId="3">ProjectSchedule!$4:$6</definedName>
    <definedName name="Project_Start">ProjectSchedule!$F$3</definedName>
    <definedName name="task_end" localSheetId="3">ProjectSchedule!$G1</definedName>
    <definedName name="task_progress" localSheetId="3">ProjectSchedule!$D1</definedName>
    <definedName name="task_start" localSheetId="3">ProjectSchedule!$F1</definedName>
    <definedName name="today" localSheetId="3">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68" i="11" l="1"/>
  <c r="I45" i="11"/>
  <c r="I35" i="11"/>
  <c r="I20" i="11"/>
  <c r="F10" i="11"/>
  <c r="G10" i="11" s="1"/>
  <c r="I9" i="11"/>
  <c r="I7" i="11"/>
  <c r="J5" i="11"/>
  <c r="J4" i="11" s="1"/>
  <c r="I168" i="11" l="1"/>
  <c r="K5" i="11"/>
  <c r="J6" i="11"/>
  <c r="F11" i="11" l="1"/>
  <c r="G11" i="11" s="1"/>
  <c r="F12" i="11" s="1"/>
  <c r="I10" i="11"/>
  <c r="L5" i="11"/>
  <c r="K6" i="11"/>
  <c r="F19" i="11" l="1"/>
  <c r="G19" i="11" s="1"/>
  <c r="G12" i="11"/>
  <c r="I12" i="11" s="1"/>
  <c r="I11" i="11"/>
  <c r="L6" i="11"/>
  <c r="M5" i="11"/>
  <c r="F13" i="11" l="1"/>
  <c r="M6" i="11"/>
  <c r="N5" i="11"/>
  <c r="G13" i="11" l="1"/>
  <c r="F14" i="11" s="1"/>
  <c r="G14" i="11" s="1"/>
  <c r="F15" i="11" s="1"/>
  <c r="G15" i="11" s="1"/>
  <c r="F16" i="11"/>
  <c r="G16" i="11" s="1"/>
  <c r="F17" i="11" s="1"/>
  <c r="G17" i="11" s="1"/>
  <c r="F18" i="11" s="1"/>
  <c r="O5" i="11"/>
  <c r="N6" i="11"/>
  <c r="G18" i="11" l="1"/>
  <c r="F21" i="11"/>
  <c r="P5" i="11"/>
  <c r="O6" i="11"/>
  <c r="G21" i="11" l="1"/>
  <c r="F22" i="11" s="1"/>
  <c r="Q5" i="11"/>
  <c r="P6" i="11"/>
  <c r="I21" i="11" l="1"/>
  <c r="G22" i="11"/>
  <c r="F23" i="11" s="1"/>
  <c r="Q6" i="11"/>
  <c r="R5" i="11"/>
  <c r="Q4" i="11"/>
  <c r="I22" i="11" l="1"/>
  <c r="G23" i="11"/>
  <c r="R6" i="11"/>
  <c r="S5" i="11"/>
  <c r="I23" i="11" l="1"/>
  <c r="F36" i="11"/>
  <c r="G36" i="11" s="1"/>
  <c r="F24" i="11"/>
  <c r="G24" i="11" s="1"/>
  <c r="F25" i="11" s="1"/>
  <c r="G25" i="11" s="1"/>
  <c r="T5" i="11"/>
  <c r="S6" i="11"/>
  <c r="F37" i="11" l="1"/>
  <c r="G37" i="11" s="1"/>
  <c r="T6" i="11"/>
  <c r="U5" i="11"/>
  <c r="F38" i="11" l="1"/>
  <c r="G38" i="11" s="1"/>
  <c r="F39" i="11" s="1"/>
  <c r="I36" i="11"/>
  <c r="U6" i="11"/>
  <c r="V5" i="11"/>
  <c r="G39" i="11" l="1"/>
  <c r="F40" i="11" s="1"/>
  <c r="G40" i="11" s="1"/>
  <c r="F41" i="11" s="1"/>
  <c r="G41" i="11" s="1"/>
  <c r="I37" i="11"/>
  <c r="W5" i="11"/>
  <c r="V6" i="11"/>
  <c r="F44" i="11" l="1"/>
  <c r="G44" i="11" s="1"/>
  <c r="F42" i="11"/>
  <c r="G42" i="11" s="1"/>
  <c r="F43" i="11" s="1"/>
  <c r="G43" i="11" s="1"/>
  <c r="F46" i="11" s="1"/>
  <c r="G46" i="11" s="1"/>
  <c r="I38" i="11"/>
  <c r="X5" i="11"/>
  <c r="W6" i="11"/>
  <c r="I46" i="11" l="1"/>
  <c r="G47" i="11"/>
  <c r="F48" i="11"/>
  <c r="G48" i="11" s="1"/>
  <c r="F49" i="11" s="1"/>
  <c r="F47" i="11"/>
  <c r="Y5" i="11"/>
  <c r="X4" i="11"/>
  <c r="X6" i="11"/>
  <c r="G49" i="11" l="1"/>
  <c r="F50" i="11" s="1"/>
  <c r="G50" i="11" s="1"/>
  <c r="F51" i="11"/>
  <c r="I47" i="11"/>
  <c r="I48" i="11"/>
  <c r="Y6" i="11"/>
  <c r="Z5" i="11"/>
  <c r="G51" i="11" l="1"/>
  <c r="F52" i="11" s="1"/>
  <c r="G52" i="11" s="1"/>
  <c r="F69" i="11" s="1"/>
  <c r="G69" i="11" s="1"/>
  <c r="AA5" i="11"/>
  <c r="Z6" i="11"/>
  <c r="G70" i="11" l="1"/>
  <c r="F71" i="11"/>
  <c r="G71" i="11" s="1"/>
  <c r="F70" i="11"/>
  <c r="AB5" i="11"/>
  <c r="AA6" i="11"/>
  <c r="F73" i="11" l="1"/>
  <c r="G73" i="11" s="1"/>
  <c r="F74" i="11" s="1"/>
  <c r="G74" i="11" s="1"/>
  <c r="F79" i="11"/>
  <c r="G79" i="11" s="1"/>
  <c r="F81" i="11" s="1"/>
  <c r="G81" i="11" s="1"/>
  <c r="F82" i="11" s="1"/>
  <c r="AB6" i="11"/>
  <c r="AC5" i="11"/>
  <c r="F75" i="11" l="1"/>
  <c r="G82" i="11"/>
  <c r="F83" i="11" s="1"/>
  <c r="G83" i="11" s="1"/>
  <c r="F84" i="11"/>
  <c r="F80" i="11"/>
  <c r="G80" i="11" s="1"/>
  <c r="AC6" i="11"/>
  <c r="AD5" i="11"/>
  <c r="G75" i="11" l="1"/>
  <c r="F76" i="11" s="1"/>
  <c r="G76" i="11" s="1"/>
  <c r="F77" i="11" s="1"/>
  <c r="G77" i="11" s="1"/>
  <c r="F87" i="11"/>
  <c r="G87" i="11" s="1"/>
  <c r="G84" i="11"/>
  <c r="F85" i="11" s="1"/>
  <c r="G85" i="11" s="1"/>
  <c r="AE5" i="11"/>
  <c r="AD6" i="11"/>
  <c r="F89" i="11" l="1"/>
  <c r="F88" i="11"/>
  <c r="G88" i="11" s="1"/>
  <c r="AE4" i="11"/>
  <c r="AF5" i="11"/>
  <c r="AE6" i="11"/>
  <c r="F92" i="11" l="1"/>
  <c r="G92" i="11" s="1"/>
  <c r="F102" i="11" s="1"/>
  <c r="G102" i="11" s="1"/>
  <c r="F103" i="11" s="1"/>
  <c r="G103" i="11" s="1"/>
  <c r="F104" i="11" s="1"/>
  <c r="G104" i="11" s="1"/>
  <c r="F105" i="11" s="1"/>
  <c r="G105" i="11" s="1"/>
  <c r="F106" i="11" s="1"/>
  <c r="G89" i="11"/>
  <c r="F90" i="11" s="1"/>
  <c r="G90" i="11" s="1"/>
  <c r="F91" i="11" s="1"/>
  <c r="G91" i="11" s="1"/>
  <c r="AG5" i="11"/>
  <c r="AF6" i="11"/>
  <c r="G106" i="11" l="1"/>
  <c r="F107" i="11" s="1"/>
  <c r="G107" i="11" s="1"/>
  <c r="F108" i="11" s="1"/>
  <c r="G108" i="11" s="1"/>
  <c r="AG6" i="11"/>
  <c r="AH5" i="11"/>
  <c r="F135" i="11" l="1"/>
  <c r="G135" i="11" s="1"/>
  <c r="F137" i="11" s="1"/>
  <c r="G137" i="11" s="1"/>
  <c r="F138" i="11" s="1"/>
  <c r="G138" i="11" s="1"/>
  <c r="AH6" i="11"/>
  <c r="AI5" i="11"/>
  <c r="F139" i="11" l="1"/>
  <c r="G139" i="11" s="1"/>
  <c r="F140" i="11"/>
  <c r="F136" i="11"/>
  <c r="G136" i="11" s="1"/>
  <c r="AJ5" i="11"/>
  <c r="AI6" i="11"/>
  <c r="F143" i="11" l="1"/>
  <c r="G143" i="11" s="1"/>
  <c r="F145" i="11" s="1"/>
  <c r="G145" i="11" s="1"/>
  <c r="F146" i="11" s="1"/>
  <c r="G146" i="11" s="1"/>
  <c r="G140" i="11"/>
  <c r="F141" i="11" s="1"/>
  <c r="G141" i="11" s="1"/>
  <c r="AJ6" i="11"/>
  <c r="AK5" i="11"/>
  <c r="F144" i="11" l="1"/>
  <c r="G144" i="11" s="1"/>
  <c r="F148" i="11"/>
  <c r="G148" i="11" s="1"/>
  <c r="F147" i="11"/>
  <c r="G147" i="11" s="1"/>
  <c r="AK6" i="11"/>
  <c r="AL5" i="11"/>
  <c r="F149" i="11" l="1"/>
  <c r="G149" i="11" s="1"/>
  <c r="F151" i="11"/>
  <c r="G151" i="11" s="1"/>
  <c r="F152" i="11" s="1"/>
  <c r="G152" i="11" s="1"/>
  <c r="F153" i="11" s="1"/>
  <c r="AM5" i="11"/>
  <c r="AL6" i="11"/>
  <c r="AL4" i="11"/>
  <c r="F156" i="11" l="1"/>
  <c r="G156" i="11" s="1"/>
  <c r="G153" i="11"/>
  <c r="F154" i="11" s="1"/>
  <c r="G154" i="11" s="1"/>
  <c r="F155" i="11" s="1"/>
  <c r="G155" i="11" s="1"/>
  <c r="AN5" i="11"/>
  <c r="AM6" i="11"/>
  <c r="AO5" i="11" l="1"/>
  <c r="AN6" i="11"/>
  <c r="AO6" i="11" l="1"/>
  <c r="AP5" i="11"/>
  <c r="AQ5" i="11" l="1"/>
  <c r="AP6" i="11"/>
  <c r="AR5" i="11" l="1"/>
  <c r="AQ6" i="11"/>
  <c r="AR6" i="11" l="1"/>
  <c r="AS5" i="11"/>
  <c r="AS4" i="11" l="1"/>
  <c r="AS6" i="11"/>
  <c r="AT5" i="11"/>
  <c r="AU5" i="11" l="1"/>
  <c r="AT6" i="11"/>
  <c r="AV5" i="11" l="1"/>
  <c r="AU6" i="11"/>
  <c r="AW5" i="11" l="1"/>
  <c r="AV6" i="11"/>
  <c r="AW6" i="11" l="1"/>
  <c r="AX5" i="11"/>
  <c r="AX6" i="11" l="1"/>
  <c r="AY5" i="11"/>
  <c r="AZ5" i="11" l="1"/>
  <c r="AY6" i="11"/>
  <c r="AZ6" i="11" l="1"/>
  <c r="BA5" i="11"/>
  <c r="AZ4" i="11"/>
  <c r="BA6" i="11" l="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alcChain>
</file>

<file path=xl/sharedStrings.xml><?xml version="1.0" encoding="utf-8"?>
<sst xmlns="http://schemas.openxmlformats.org/spreadsheetml/2006/main" count="306" uniqueCount="196">
  <si>
    <t>Insert new rows ABOVE this one</t>
  </si>
  <si>
    <t>Project Start:</t>
  </si>
  <si>
    <t>PROGRESS</t>
  </si>
  <si>
    <t>ASSIGNED
TO</t>
  </si>
  <si>
    <t>PROJECT TITLE</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</si>
  <si>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</si>
  <si>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</si>
  <si>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</si>
  <si>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</si>
  <si>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</si>
  <si>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</si>
  <si>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</si>
  <si>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</si>
  <si>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</si>
  <si>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</si>
  <si>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</si>
  <si>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</si>
  <si>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</si>
  <si>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</si>
  <si>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</si>
  <si>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</si>
  <si>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</si>
  <si>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</si>
  <si>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</si>
  <si>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</si>
  <si>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</si>
  <si>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</si>
  <si>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</si>
  <si>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</si>
  <si>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 xml:space="preserve">Project Name: </t>
  </si>
  <si>
    <t xml:space="preserve">Start Date: </t>
  </si>
  <si>
    <t xml:space="preserve">End Date: </t>
  </si>
  <si>
    <t>Ứng dụng tra cứu vé số online</t>
  </si>
  <si>
    <t>20/10/2022</t>
  </si>
  <si>
    <t>23/03/2023</t>
  </si>
  <si>
    <t xml:space="preserve">GANTT CHART </t>
  </si>
  <si>
    <r>
      <t xml:space="preserve">Document History </t>
    </r>
    <r>
      <rPr>
        <sz val="11"/>
        <color rgb="FFC00000"/>
        <rFont val="Arial"/>
        <family val="2"/>
      </rPr>
      <t>– To maintain a list of changes being made</t>
    </r>
  </si>
  <si>
    <t>Version</t>
  </si>
  <si>
    <t>Date</t>
  </si>
  <si>
    <t>Author</t>
  </si>
  <si>
    <t>Description of Changes</t>
  </si>
  <si>
    <t>This document has been generated from template ST-FunctionalTestCase-Template, version 1.1</t>
  </si>
  <si>
    <t>Document Name</t>
  </si>
  <si>
    <t xml:space="preserve">Reference Documents </t>
  </si>
  <si>
    <t>Individual Estimate.xlsx</t>
  </si>
  <si>
    <t>Bùi Nhật Hào</t>
  </si>
  <si>
    <t>Lê Chí Huy</t>
  </si>
  <si>
    <t>Nguyễn Hoàng Tấn</t>
  </si>
  <si>
    <t>Viết task Quản trị viên hệ thống và Quản lý danh sách tỉnh/thành phố</t>
  </si>
  <si>
    <t>Viết Task Quản lý kết quả sổ xố</t>
  </si>
  <si>
    <t>Viết task Quản lý chính sách đổi thưởng và Chức năng người dùng</t>
  </si>
  <si>
    <t>Tạo sheet Cover, Histories, References và cập nhật các sheet</t>
  </si>
  <si>
    <t>Chỉnh sửa task Quản trị viên hệ thống và Chức năng người dùng</t>
  </si>
  <si>
    <t>Cập nhật lại Histories</t>
  </si>
  <si>
    <t>Chỉnh sửa point của task Quản lý danh sách tỉnh/thành phố và cập nhật lại Histories</t>
  </si>
  <si>
    <t>Bùi Nhật Hào, Nguyễn Hoàng Tấn, Lê Chí Huy</t>
  </si>
  <si>
    <t>Xem lại và chỉnh sửa toàn bộ các task</t>
  </si>
  <si>
    <t>Cập nhật lại start day, end day và cập nhật histories</t>
  </si>
  <si>
    <t>Sprint 2 (31/10/2022 - 12/11/2022)</t>
  </si>
  <si>
    <t>Sprint 1</t>
  </si>
  <si>
    <t>Sprint 3</t>
  </si>
  <si>
    <t>Sprint 4</t>
  </si>
  <si>
    <t>Sprint 5</t>
  </si>
  <si>
    <t>Sinh viên và giảng viên đăng nhập thông qua tài khoản Outlook</t>
  </si>
  <si>
    <t>Vẽ userflow đăng nhập thông qua tài khoản Outlook</t>
  </si>
  <si>
    <t>Cấu hình OAuth phía Outlook</t>
  </si>
  <si>
    <t>Code lớp StudentEntity và TeacherEntity</t>
  </si>
  <si>
    <t>Code lớp LoginUserService cho chức năng đăng nhập tài khoản</t>
  </si>
  <si>
    <t>Code lớp LoginUserController xây dựng API đăng nhập tài khoản</t>
  </si>
  <si>
    <t>Thiết kế mockup giao diện đăng nhập tài khoản</t>
  </si>
  <si>
    <t>Code giao diện đăng nhập tài khoản</t>
  </si>
  <si>
    <t xml:space="preserve">Tích hợp API đăng nhập tài khoản vào giao diện </t>
  </si>
  <si>
    <t>Code kịch bản automatic test cho chức năng đăng nhập tài khoản</t>
  </si>
  <si>
    <t>Sinh viên và giảng viên đăng xuất tài khoản</t>
  </si>
  <si>
    <t>Vẽ userflow đăng xuất tài khoản</t>
  </si>
  <si>
    <t>Code lớp LogoutUserService cho chức năng đăng xuất tài khoản</t>
  </si>
  <si>
    <t>Code lớp LogoutUserController xây dựng API đăng xuất tài khoản</t>
  </si>
  <si>
    <t>Tích hợp API đăng xuất tài khoản vào giao diện</t>
  </si>
  <si>
    <t>Code kịch bản automatic test cho chức năng đăng xuất tài khoản</t>
  </si>
  <si>
    <t>Sinh viên và giảng viên xem hồ sơ cá nhân</t>
  </si>
  <si>
    <t>Vẽ userflow xem hồ sơ cá nhân</t>
  </si>
  <si>
    <t>Code lớp GetProfileService cho chức năng xem hồ sơ cá nhân</t>
  </si>
  <si>
    <t>Code lớp GetProfileController xây dựng API xem hồ sơ cá nhân</t>
  </si>
  <si>
    <t>Thiết kế mockup giao diện hồ sơ cá nhân</t>
  </si>
  <si>
    <t>Code giao diện hồ sơ cá nhân</t>
  </si>
  <si>
    <t>Tích hợp API xem hồ sơ cá nhân vào giao diện</t>
  </si>
  <si>
    <t>Code kịch bản automatic test cho chức năng xem hồ sơ cá nhân</t>
  </si>
  <si>
    <t>Sinh viên đặt câu hỏi</t>
  </si>
  <si>
    <t>Tạo bảng Question trong database</t>
  </si>
  <si>
    <t>Vẽ userflow sinh viên đặt câu hỏi</t>
  </si>
  <si>
    <t>Code lớp MakeQuestionService cho chức năng sinh viên đặt câu hỏi</t>
  </si>
  <si>
    <t>Code lớp MakeQuestionController xây dựng API sinh viên đặt câu hỏi</t>
  </si>
  <si>
    <t>Thiết kế mockup giao diện sinh viên đặt câu hỏi</t>
  </si>
  <si>
    <t>Code giao diện sinh viên đặt câu hỏi</t>
  </si>
  <si>
    <t>Tích hợp API sinh viên đặt câu hỏi vào giao diện</t>
  </si>
  <si>
    <t>Code kịch bản automatic test cho chức năng sinh viên đặt câu hỏi</t>
  </si>
  <si>
    <t>Code lớp QuestionEntity</t>
  </si>
  <si>
    <t>Sinh viên xem danh sách câu hỏi của mình</t>
  </si>
  <si>
    <t>Vẽ userflow sinh viên xem danh sách câu hỏi của mình</t>
  </si>
  <si>
    <t>Code lớp GetQuestionOfStudentService cho chức năng sinh viên xem câu hỏi của mình</t>
  </si>
  <si>
    <t>Code lớp GetQuestionOfStudentController xây dựng API sinh viên xem câu hỏi của mình</t>
  </si>
  <si>
    <t>Thiết kế mockup giao diện sinh viên xem câu hỏi của mình</t>
  </si>
  <si>
    <t>Code giao diện sinh viên xem câu hỏi của mình</t>
  </si>
  <si>
    <t>Tích hợp API sinh viên xem câu hỏi của mình vào giao diện</t>
  </si>
  <si>
    <t>Code kịch bản automatic test cho chức năng sinh viên xem câu hỏi của mình</t>
  </si>
  <si>
    <t>Sinh viên chỉnh sửa câu hỏi của mình</t>
  </si>
  <si>
    <t>Code lớp EditQuestionOfStudentService cho chức năng sinh viên chỉnh sửa câu hỏi của mình</t>
  </si>
  <si>
    <t>Code lớp EditQuestionOfStudentController xây dựng API sinh viên chỉnh sửa câu hỏi của mình</t>
  </si>
  <si>
    <t>Code giao diện sinh viên chỉnh sửa câu hỏi của mình</t>
  </si>
  <si>
    <t>Tích hợp API sinh viên chỉnh sửa câu hỏi của mình vào giao diện</t>
  </si>
  <si>
    <t>Vẽ userflow sinh viên chỉnh sửa câu hỏi của mình</t>
  </si>
  <si>
    <t>Thiết kế mockup giao diện sinh viên chỉnh sửa câu hỏi của mình</t>
  </si>
  <si>
    <t>Code kịch bản automatic test cho chức năng sinh viên chỉnh sửa câu hỏi của mình</t>
  </si>
  <si>
    <t>Vẽ userflow sinh viên xóa câu hỏi của mình</t>
  </si>
  <si>
    <t>Code lớp DeleteQuestionOfStudentService cho chức năng sinh viên xóa câu hỏi của mình</t>
  </si>
  <si>
    <t>Code lớp DeleteQuestionOfStudentController xây dựng API sinh viên xóa câu hỏi của mình</t>
  </si>
  <si>
    <t>Tích hợp API sinh viên xóa câu hỏi của mình vào giao diện</t>
  </si>
  <si>
    <t>Code kịch bản automatic test cho chức năng sinh viên xóa câu hỏi của mình</t>
  </si>
  <si>
    <t>Giảng viên trả lời câu hỏi trên hệ thống</t>
  </si>
  <si>
    <t>Vẽ userflow giảng viên trả lời câu hỏi trên hệ thống</t>
  </si>
  <si>
    <t>Code lớp AnswerEntity</t>
  </si>
  <si>
    <t>Code lớp MakeAnswerService cho chức năng giảng viên trả lời câu hỏi trên hệ thống</t>
  </si>
  <si>
    <t>Code lớp MakeAnswerController xây dựng API giảng viên trả lời câu hỏi trên hệ thống</t>
  </si>
  <si>
    <t>Thiết kế mockup giao diện giảng viên trả lời câu hỏi trên hệ thống</t>
  </si>
  <si>
    <t>Code giao diện giảng viên trả lời câu hỏi trên hệ thống</t>
  </si>
  <si>
    <t>Tích hợp API giảng viên trả lời câu hỏi trên hệ thống vào giao diện</t>
  </si>
  <si>
    <t>Code kịch bản automatic test cho chức năng giảng viên trả lời câu hỏi trên hệ thống</t>
  </si>
  <si>
    <t>Tạo bảng Answer trong database</t>
  </si>
  <si>
    <t>Giảng viên xem danh sách câu trả lời của mình</t>
  </si>
  <si>
    <t>Giảng viên chỉnh sửa câu trả lời của mình</t>
  </si>
  <si>
    <t>Vẽ userflow giảng viên chỉnh sửa câu trả lời của mình</t>
  </si>
  <si>
    <t>Code lớp EditAnswerOfTeacherService cho chức năng giảng viên chỉnh sửa câu trả lời của mình</t>
  </si>
  <si>
    <t>Code lớp EditAnswerOfStudentController xây dựng API giảng viên chỉnh sửa câu trả lời của mình</t>
  </si>
  <si>
    <t>Thiết kế mockup giao diện giảng viên chỉnh sửa câu trả lời của mình</t>
  </si>
  <si>
    <t>Code giao diện giảng viên chỉnh sửa câu trả lời của mình</t>
  </si>
  <si>
    <t>Tích hợp API giảng viên chỉnh sửa câu trả lời của mình vào giao diện</t>
  </si>
  <si>
    <t>Giảng viên xóa câu trả lời của mình</t>
  </si>
  <si>
    <t>Sinh viên và giảng viên xem danh sách câu hỏi trên hệ thống</t>
  </si>
  <si>
    <t>Vẽ userflow sinh viên và giảng viên xem danh sách câu hỏi trên hệ thống</t>
  </si>
  <si>
    <t>Code lớp GetAllQuestionService cho chức năng sinh viên và giảng viên xem danh sách câu hỏi trên hệ thống</t>
  </si>
  <si>
    <t>Code lớp GetAllQuestionController xây dựng API sinh viên và giảng viên xem danh sách câu hỏi trên hệ thống</t>
  </si>
  <si>
    <t>Thiết kế mockup giao diện sinh viên và giảng viên xem danh sách câu hỏi trên hệ thống</t>
  </si>
  <si>
    <t>Code giao diện sinh viên và giảng viên xem danh sách câu hỏi trên hệ thống</t>
  </si>
  <si>
    <t>Tích hợp API sinh viên và giảng viên xem danh sách câu hỏi trên hệ thống vào giao diện</t>
  </si>
  <si>
    <t>Code kịch bản automatic test cho chức năng sinh viên và giảng viên xem danh sách câu hỏi trên hệ thống</t>
  </si>
  <si>
    <t>Giảng viên phê duyệt câu hỏi của sinh viên trên hệ thống</t>
  </si>
  <si>
    <t>Vẽ userflow giảng viên phê duyệt câu hỏi của sinh viên trên hệ thống</t>
  </si>
  <si>
    <t>Code lớp ApproveQuestionService cho chức năng giảng viên phê duyệt câu hỏi của sinh viên trên hệ thống</t>
  </si>
  <si>
    <t>Code lớp ApproveQuestionController xây dựng API giảng viên phê duyệt câu hỏi của sinh viên trên hệ thống</t>
  </si>
  <si>
    <t>Thiết kế mockup giao diện giảng viên phê duyệt câu hỏi của sinh viên trên hệ thống</t>
  </si>
  <si>
    <t>Code giao diện giảng viên phê duyệt câu hỏi của sinh viên trên hệ thống</t>
  </si>
  <si>
    <t>Tích hợp API giảng viên phê duyệt câu hỏi của sinh viên trên hệ thống vào giao diện</t>
  </si>
  <si>
    <t>Code kịch bản automatic test cho chức năng giảng viên phê duyệt câu hỏi của sinh viên trên hệ thống</t>
  </si>
  <si>
    <t>Giảng viên đăng bài viết</t>
  </si>
  <si>
    <t>Tạo bảng Article trên database</t>
  </si>
  <si>
    <t>Vẽ userflow giảng viên đăng bài viết</t>
  </si>
  <si>
    <t>Code lớp ArticleEntity</t>
  </si>
  <si>
    <t>Code lớp CreateArticleService cho chức năng giảng viên đăng bài viết</t>
  </si>
  <si>
    <t>Code lớp CreateArticleController xây dựng API giảng viên đăng bài viết</t>
  </si>
  <si>
    <t>Thiết kế mockup giao diện giảng viên đăng bài viết</t>
  </si>
  <si>
    <t>Code giao diện giảng viên đăng bài viết</t>
  </si>
  <si>
    <t>Tích hợp API giảng viên đăng bài viết vào giao diện</t>
  </si>
  <si>
    <t>Code kịch bản automatic test cho chức năng giảng viên đăng bài viết</t>
  </si>
  <si>
    <t>Giảng viên xóa bài viết của mình</t>
  </si>
  <si>
    <t>Vẽ userflow giảng viên xóa bài viết của mình</t>
  </si>
  <si>
    <t>Code lớp DeleteArticleOfTeacherService cho chức năng giảng viên xóa bài viết của mình</t>
  </si>
  <si>
    <t>Code lớp DeleteArticleOfTecherController xây dựng API giảng viên xóa bài viết của mình</t>
  </si>
  <si>
    <t>Tích hợp API giảng viên xóa bài viết của mình vào giao diện</t>
  </si>
  <si>
    <t>Code kịch bản automatic test cho chức năng giảng viên xóa bài viết của mình</t>
  </si>
  <si>
    <t>Giảng viên xem danh sách bài viết của mình</t>
  </si>
  <si>
    <t>Vẽ userflow giảng viên xem danh sách bài viết của mình</t>
  </si>
  <si>
    <t>Code lớp GetArticleOfTeacherService cho chức năng giảng viên xem danh sách bài viết của mình</t>
  </si>
  <si>
    <t>Code lớp GetArticleOfTeacherQuestionController xây dựng API giảng viên xem danh sách bài viết của mình</t>
  </si>
  <si>
    <t>Thiết kế mockup giao diện giảng viên xem danh sách bài viết của mình</t>
  </si>
  <si>
    <t>Code giao diện giảng viên xem danh sách bài viết của mình</t>
  </si>
  <si>
    <t>Tích hợp API giảng viên xem danh sách bài viết của mình vào giao diện</t>
  </si>
  <si>
    <t>Code kịch bản automatic test cho chức năng giảng viên xem danh sách bài viết của mình</t>
  </si>
  <si>
    <t>Giảng viên chỉnh sửa bài viết của mình</t>
  </si>
  <si>
    <t>Sinh viên xem danh sách bài viết trên hệ thống</t>
  </si>
  <si>
    <t>Vẽ userflow sinh viên xem danh sách bài viết trên hệ thống</t>
  </si>
  <si>
    <t>Code lớp GetAllArticleService cho chức năng sinh viên xem danh sách bài viết trên hệ thống</t>
  </si>
  <si>
    <t>Code lớp GetAllArticleController xây dựng API sinh viên xem danh sách bài viết trên hệ thống</t>
  </si>
  <si>
    <t>Code giao diện sinh viên xem danh sách bài viết trên hệ thống</t>
  </si>
  <si>
    <t>Tích hợp API sinh viên xem danh sách bài viết trên hệ thống vào giao diện</t>
  </si>
  <si>
    <t>Code kịch bản automatic test cho chức năng sinh viên xem danh sách bài viết trên hệ thống</t>
  </si>
  <si>
    <t>Thiết kế mockup giao diện sinh viên xem danh sách bài viết trên hệ thống</t>
  </si>
  <si>
    <t>Sinh viên bookmark bài viết trên hệ thống</t>
  </si>
  <si>
    <t>Tạo bảng Bookmark trên database</t>
  </si>
  <si>
    <t>Vẽ userflow sinh viên bookmark bài viết trên hệ thống</t>
  </si>
  <si>
    <t>Code lớp BookmarkEntity</t>
  </si>
  <si>
    <t>Code lớp ToggleBookmarkArticleService cho chức năng sinh viên bookmark/unbookmark bài viết trên hệ thống</t>
  </si>
  <si>
    <t>Code lớp ToggleBookmarkArticleController xây dựng API sinh viên bookmark/unbookmark bài viết trên hệ thống</t>
  </si>
  <si>
    <t>Thiết kế mockup giao diện sinh viên bookmark bài viết trên hệ thống</t>
  </si>
  <si>
    <t>Code giao diện sinh viên bookmark bài viết trên hệ thống</t>
  </si>
  <si>
    <t>Tích hợp API sinh viên bookmark bài viết trên hệ thống vào giao diện</t>
  </si>
  <si>
    <t>Code kịch bản automatic test cho chức năng sinh viên bookmark bài viết trên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</si>
</sst>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i/>
      <sz val="11"/>
      <color rgb="FF0070C0"/>
      <name val="Arial"/>
      <family val="2"/>
    </font>
    <font>
      <b/>
      <sz val="11"/>
      <color rgb="FFC00000"/>
      <name val="Arial"/>
      <family val="2"/>
    </font>
    <font>
      <sz val="11"/>
      <color rgb="FFC00000"/>
      <name val="Arial"/>
      <family val="2"/>
    </font>
    <font>
      <sz val="10"/>
      <color rgb="FF000000"/>
      <name val="Arial"/>
      <family val="2"/>
    </font>
    <font>
      <i/>
      <sz val="10"/>
      <color rgb="FF262626"/>
      <name val="Arial"/>
      <family val="2"/>
    </font>
    <font>
      <b/>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0" fontId="22" fillId="9" borderId="18" xfId="0" applyFont="1" applyFill="1" applyBorder="1" applyAlignment="1">
      <alignment horizontal="right" vertical="center"/>
    </xf>
    <xf numFmtId="14" fontId="24" fillId="0" borderId="19" xfId="0" applyNumberFormat="1" applyFont="1" applyBorder="1" applyAlignment="1">
      <alignment horizontal="center" vertical="center"/>
    </xf>
    <xf numFmtId="0" fontId="22" fillId="9" borderId="19" xfId="0" applyFont="1" applyFill="1" applyBorder="1" applyAlignment="1">
      <alignment horizontal="center" vertical="center"/>
    </xf>
    <xf numFmtId="14" fontId="24" fillId="0" borderId="20" xfId="0" applyNumberFormat="1" applyFont="1" applyBorder="1" applyAlignment="1">
      <alignment horizontal="center"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3"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27" fillId="0" borderId="24" xfId="0" applyFont="1" applyBorder="1" applyAlignment="1">
      <alignment horizontal="center" vertical="center"/>
    </xf>
    <xf numFmtId="14" fontId="27" fillId="0" borderId="24" xfId="0" applyNumberFormat="1" applyFont="1" applyBorder="1" applyAlignment="1">
      <alignment horizontal="center" vertical="center"/>
    </xf>
    <xf numFmtId="0" fontId="27" fillId="0" borderId="24" xfId="0" applyFont="1" applyBorder="1" applyAlignment="1">
      <alignment vertical="center"/>
    </xf>
    <xf numFmtId="0" fontId="27" fillId="0" borderId="24" xfId="0" applyFont="1" applyBorder="1" applyAlignment="1">
      <alignment horizontal="center" vertical="center" wrapText="1"/>
    </xf>
    <xf numFmtId="0" fontId="0" fillId="3" borderId="2" xfId="0" applyFont="1" applyFill="1" applyBorder="1" applyAlignment="1">
      <alignment vertical="center"/>
    </xf>
    <xf numFmtId="0" fontId="30"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9"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3" borderId="2" xfId="0" applyFont="1" applyFill="1" applyBorder="1" applyAlignment="1">
      <alignment horizontal="center"/>
    </xf>
    <xf numFmtId="0" fontId="18" fillId="0" borderId="12" xfId="0" applyFont="1" applyBorder="1" applyAlignment="1">
      <alignment horizontal="center" vertical="center" wrapText="1"/>
    </xf>
    <xf numFmtId="0" fontId="18" fillId="0" borderId="21"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5" fillId="9" borderId="22" xfId="0" applyFont="1" applyFill="1" applyBorder="1" applyAlignment="1">
      <alignment horizontal="left" vertical="center"/>
    </xf>
    <xf numFmtId="0" fontId="25" fillId="9" borderId="16" xfId="0" applyFont="1" applyFill="1" applyBorder="1" applyAlignment="1">
      <alignment horizontal="left" vertical="center"/>
    </xf>
    <xf numFmtId="0" fontId="28" fillId="9" borderId="26" xfId="0" applyFont="1" applyFill="1" applyBorder="1" applyAlignment="1">
      <alignment horizontal="center" vertical="center"/>
    </xf>
    <xf numFmtId="0" fontId="28" fillId="9" borderId="27" xfId="0" applyFont="1" applyFill="1" applyBorder="1" applyAlignment="1">
      <alignment horizontal="center" vertical="center"/>
    </xf>
    <xf numFmtId="0" fontId="21" fillId="9" borderId="27" xfId="0" applyFont="1" applyFill="1" applyBorder="1" applyAlignment="1">
      <alignment horizontal="center" vertical="center"/>
    </xf>
    <xf numFmtId="0" fontId="25" fillId="9" borderId="16" xfId="0" applyFont="1" applyFill="1" applyBorder="1" applyAlignment="1">
      <alignment horizontal="center" vertical="center"/>
    </xf>
    <xf numFmtId="0" fontId="22" fillId="9" borderId="28" xfId="0" applyFont="1" applyFill="1" applyBorder="1" applyAlignment="1">
      <alignment horizontal="center" vertical="center"/>
    </xf>
    <xf numFmtId="0" fontId="22" fillId="9" borderId="29" xfId="0" applyFont="1" applyFill="1" applyBorder="1" applyAlignment="1">
      <alignment horizontal="center" vertical="center"/>
    </xf>
    <xf numFmtId="0" fontId="3" fillId="0" borderId="28" xfId="1" applyBorder="1" applyAlignment="1" applyProtection="1">
      <alignment horizontal="left" vertical="center"/>
    </xf>
    <xf numFmtId="0" fontId="27" fillId="0" borderId="29" xfId="0" applyFont="1" applyBorder="1" applyAlignment="1">
      <alignment horizontal="left" vertical="center"/>
    </xf>
    <xf numFmtId="0" fontId="3" fillId="0" borderId="29" xfId="1" applyBorder="1" applyAlignment="1" applyProtection="1">
      <alignment horizontal="left" vertical="center"/>
    </xf>
    <xf numFmtId="0" fontId="27" fillId="0" borderId="28"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3" borderId="2" xfId="12" applyFont="1" applyFill="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2</xdr:col>
      <xdr:colOff>304800</xdr:colOff>
      <xdr:row>9</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8</xdr:row>
      <xdr:rowOff>0</xdr:rowOff>
    </xdr:from>
    <xdr:to>
      <xdr:col>2</xdr:col>
      <xdr:colOff>304800</xdr:colOff>
      <xdr:row>9</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60392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Individual%20Estimate.xlsx" TargetMode="External"/><Relationship Id="rId1" Type="http://schemas.openxmlformats.org/officeDocument/2006/relationships/hyperlink" Target="https://www.vertex42.com/ExcelTemplates/simple-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5" sqref="D5"/>
    </sheetView>
  </sheetViews>
  <sheetFormatPr defaultRowHeight="15" x14ac:dyDescent="0.25"/>
  <cols>
    <col min="1" max="1" width="25.7109375" customWidth="1"/>
    <col min="2" max="2" width="29.28515625" customWidth="1"/>
    <col min="3" max="3" width="34.7109375" customWidth="1"/>
    <col min="4" max="4" width="61.42578125" customWidth="1"/>
  </cols>
  <sheetData>
    <row r="1" spans="1:4" ht="96" customHeight="1" thickBot="1" x14ac:dyDescent="0.3">
      <c r="A1" s="97"/>
      <c r="B1" s="98"/>
      <c r="C1" s="99"/>
      <c r="D1" s="100"/>
    </row>
    <row r="2" spans="1:4" ht="27" thickBot="1" x14ac:dyDescent="0.3">
      <c r="A2" s="101" t="s">
        <v>35</v>
      </c>
      <c r="B2" s="101"/>
      <c r="C2" s="101"/>
      <c r="D2" s="101"/>
    </row>
    <row r="3" spans="1:4" ht="15.75" thickBot="1" x14ac:dyDescent="0.3">
      <c r="A3" s="68"/>
      <c r="B3" s="68"/>
      <c r="C3" s="68"/>
      <c r="D3" s="69"/>
    </row>
    <row r="4" spans="1:4" ht="82.9" customHeight="1" x14ac:dyDescent="0.25">
      <c r="A4" s="70" t="s">
        <v>29</v>
      </c>
      <c r="B4" s="102" t="s">
        <v>32</v>
      </c>
      <c r="C4" s="103"/>
      <c r="D4" s="104"/>
    </row>
    <row r="5" spans="1:4" ht="15.75" thickBot="1" x14ac:dyDescent="0.3">
      <c r="A5" s="71" t="s">
        <v>30</v>
      </c>
      <c r="B5" s="72" t="s">
        <v>33</v>
      </c>
      <c r="C5" s="73" t="s">
        <v>31</v>
      </c>
      <c r="D5" s="74" t="s">
        <v>34</v>
      </c>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H23" sqref="H23"/>
    </sheetView>
  </sheetViews>
  <sheetFormatPr defaultRowHeight="15" x14ac:dyDescent="0.25"/>
  <cols>
    <col min="1" max="1" width="12" customWidth="1"/>
    <col min="2" max="2" width="15.85546875" customWidth="1"/>
    <col min="3" max="3" width="25" customWidth="1"/>
    <col min="4" max="4" width="69.28515625" customWidth="1"/>
  </cols>
  <sheetData>
    <row r="1" spans="1:4" x14ac:dyDescent="0.25">
      <c r="A1" s="105" t="s">
        <v>36</v>
      </c>
      <c r="B1" s="106"/>
      <c r="C1" s="106"/>
      <c r="D1" s="106"/>
    </row>
    <row r="2" spans="1:4" x14ac:dyDescent="0.25">
      <c r="A2" s="78" t="s">
        <v>37</v>
      </c>
      <c r="B2" s="79" t="s">
        <v>38</v>
      </c>
      <c r="C2" s="79" t="s">
        <v>39</v>
      </c>
      <c r="D2" s="80" t="s">
        <v>40</v>
      </c>
    </row>
    <row r="3" spans="1:4" x14ac:dyDescent="0.25">
      <c r="A3" s="81">
        <v>0.1</v>
      </c>
      <c r="B3" s="82">
        <v>44850</v>
      </c>
      <c r="C3" s="81" t="s">
        <v>45</v>
      </c>
      <c r="D3" s="83" t="s">
        <v>48</v>
      </c>
    </row>
    <row r="4" spans="1:4" x14ac:dyDescent="0.25">
      <c r="A4" s="81">
        <v>0.2</v>
      </c>
      <c r="B4" s="82">
        <v>44851</v>
      </c>
      <c r="C4" s="81" t="s">
        <v>46</v>
      </c>
      <c r="D4" s="83" t="s">
        <v>49</v>
      </c>
    </row>
    <row r="5" spans="1:4" x14ac:dyDescent="0.25">
      <c r="A5" s="81">
        <v>0.3</v>
      </c>
      <c r="B5" s="82">
        <v>44851</v>
      </c>
      <c r="C5" s="81" t="s">
        <v>47</v>
      </c>
      <c r="D5" s="83" t="s">
        <v>50</v>
      </c>
    </row>
    <row r="6" spans="1:4" x14ac:dyDescent="0.25">
      <c r="A6" s="81">
        <v>0.4</v>
      </c>
      <c r="B6" s="82">
        <v>44852</v>
      </c>
      <c r="C6" s="81" t="s">
        <v>45</v>
      </c>
      <c r="D6" s="83" t="s">
        <v>51</v>
      </c>
    </row>
    <row r="7" spans="1:4" x14ac:dyDescent="0.25">
      <c r="A7" s="81">
        <v>0.5</v>
      </c>
      <c r="B7" s="82">
        <v>44852</v>
      </c>
      <c r="C7" s="81" t="s">
        <v>46</v>
      </c>
      <c r="D7" s="83" t="s">
        <v>52</v>
      </c>
    </row>
    <row r="8" spans="1:4" x14ac:dyDescent="0.25">
      <c r="A8" s="81">
        <v>0.6</v>
      </c>
      <c r="B8" s="82">
        <v>44853</v>
      </c>
      <c r="C8" s="81" t="s">
        <v>47</v>
      </c>
      <c r="D8" s="83" t="s">
        <v>53</v>
      </c>
    </row>
    <row r="9" spans="1:4" x14ac:dyDescent="0.25">
      <c r="A9" s="81">
        <v>0.7</v>
      </c>
      <c r="B9" s="82">
        <v>44853</v>
      </c>
      <c r="C9" s="81" t="s">
        <v>45</v>
      </c>
      <c r="D9" s="83" t="s">
        <v>54</v>
      </c>
    </row>
    <row r="10" spans="1:4" ht="25.5" x14ac:dyDescent="0.25">
      <c r="A10" s="81">
        <v>0.8</v>
      </c>
      <c r="B10" s="82">
        <v>44853</v>
      </c>
      <c r="C10" s="84" t="s">
        <v>55</v>
      </c>
      <c r="D10" s="83" t="s">
        <v>56</v>
      </c>
    </row>
    <row r="11" spans="1:4" x14ac:dyDescent="0.25">
      <c r="A11" s="81">
        <v>0.9</v>
      </c>
      <c r="B11" s="82">
        <v>44854</v>
      </c>
      <c r="C11" s="84" t="s">
        <v>46</v>
      </c>
      <c r="D11" s="83" t="s">
        <v>57</v>
      </c>
    </row>
    <row r="12" spans="1:4" ht="15.75" thickBot="1" x14ac:dyDescent="0.3">
      <c r="A12" s="107" t="s">
        <v>41</v>
      </c>
      <c r="B12" s="108"/>
      <c r="C12" s="108"/>
      <c r="D12" s="108"/>
    </row>
  </sheetData>
  <mergeCells count="2">
    <mergeCell ref="A1:D1"/>
    <mergeCell ref="A12:D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14" sqref="H14"/>
    </sheetView>
  </sheetViews>
  <sheetFormatPr defaultRowHeight="15" x14ac:dyDescent="0.25"/>
  <cols>
    <col min="1" max="1" width="20.7109375" customWidth="1"/>
    <col min="2" max="2" width="50.5703125" customWidth="1"/>
  </cols>
  <sheetData>
    <row r="1" spans="1:2" x14ac:dyDescent="0.25">
      <c r="A1" s="110" t="s">
        <v>43</v>
      </c>
      <c r="B1" s="110"/>
    </row>
    <row r="2" spans="1:2" x14ac:dyDescent="0.25">
      <c r="A2" s="111" t="s">
        <v>42</v>
      </c>
      <c r="B2" s="112"/>
    </row>
    <row r="3" spans="1:2" x14ac:dyDescent="0.25">
      <c r="A3" s="113" t="s">
        <v>11</v>
      </c>
      <c r="B3" s="114"/>
    </row>
    <row r="4" spans="1:2" x14ac:dyDescent="0.25">
      <c r="A4" s="113" t="s">
        <v>44</v>
      </c>
      <c r="B4" s="115"/>
    </row>
    <row r="5" spans="1:2" x14ac:dyDescent="0.25">
      <c r="A5" s="116"/>
      <c r="B5" s="114"/>
    </row>
    <row r="6" spans="1:2" x14ac:dyDescent="0.25">
      <c r="A6" s="116"/>
      <c r="B6" s="114"/>
    </row>
    <row r="7" spans="1:2" ht="15.75" thickBot="1" x14ac:dyDescent="0.3">
      <c r="A7" s="109"/>
      <c r="B7" s="109"/>
    </row>
  </sheetData>
  <mergeCells count="7">
    <mergeCell ref="A7:B7"/>
    <mergeCell ref="A1:B1"/>
    <mergeCell ref="A2:B2"/>
    <mergeCell ref="A3:B3"/>
    <mergeCell ref="A4:B4"/>
    <mergeCell ref="A5:B5"/>
    <mergeCell ref="A6:B6"/>
  </mergeCells>
  <hyperlinks>
    <hyperlink ref="A3" r:id="rId1"/>
    <hyperlink ref="A4:B4" r:id="rId2" display="Individual Estimate.xls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N171"/>
  <sheetViews>
    <sheetView showGridLines="0" tabSelected="1" showRuler="0" zoomScaleNormal="100" zoomScalePageLayoutView="70" workbookViewId="0">
      <pane ySplit="6" topLeftCell="A156" activePane="bottomLeft" state="frozen"/>
      <selection pane="bottomLeft" activeCell="B167" sqref="B167"/>
    </sheetView>
  </sheetViews>
  <sheetFormatPr defaultRowHeight="30" customHeight="1" x14ac:dyDescent="0.25"/>
  <cols>
    <col min="1" max="1" width="2.7109375" style="26" customWidth="1"/>
    <col min="2" max="2" width="99.85546875" style="62" customWidth="1"/>
    <col min="3" max="3" width="16.28515625" customWidth="1"/>
    <col min="4" max="4" width="10.7109375" style="45" customWidth="1"/>
    <col min="5" max="5" width="10.7109375" style="35" customWidth="1"/>
    <col min="6" max="6" width="10.42578125" style="5" customWidth="1"/>
    <col min="7" max="7" width="10.42578125" customWidth="1"/>
    <col min="8" max="8" width="2.7109375" customWidth="1"/>
    <col min="9" max="9" width="6.140625" hidden="1" customWidth="1"/>
    <col min="10" max="121" width="2.5703125" customWidth="1"/>
    <col min="122" max="142" width="2.7109375" customWidth="1"/>
    <col min="143" max="170" width="3" customWidth="1"/>
  </cols>
  <sheetData>
    <row r="1" spans="1:170" ht="30" customHeight="1" x14ac:dyDescent="0.45">
      <c r="A1" s="27" t="s">
        <v>18</v>
      </c>
      <c r="B1" s="59" t="s">
        <v>4</v>
      </c>
      <c r="C1" s="1"/>
      <c r="D1" s="44"/>
      <c r="E1" s="34"/>
      <c r="F1" s="4"/>
      <c r="G1" s="25"/>
      <c r="I1" s="2"/>
      <c r="J1" s="33" t="s">
        <v>10</v>
      </c>
    </row>
    <row r="2" spans="1:170" ht="30" customHeight="1" x14ac:dyDescent="0.3">
      <c r="A2" s="26" t="s">
        <v>14</v>
      </c>
      <c r="B2" s="60" t="s">
        <v>12</v>
      </c>
      <c r="J2" s="50" t="s">
        <v>11</v>
      </c>
    </row>
    <row r="3" spans="1:170" ht="30" customHeight="1" x14ac:dyDescent="0.25">
      <c r="A3" s="26" t="s">
        <v>25</v>
      </c>
      <c r="B3" s="61" t="s">
        <v>13</v>
      </c>
      <c r="C3" s="121" t="s">
        <v>1</v>
      </c>
      <c r="D3" s="122"/>
      <c r="E3" s="36"/>
      <c r="F3" s="120">
        <v>44851</v>
      </c>
      <c r="G3" s="120"/>
    </row>
    <row r="4" spans="1:170" ht="30" customHeight="1" x14ac:dyDescent="0.25">
      <c r="A4" s="27" t="s">
        <v>19</v>
      </c>
      <c r="C4" s="121" t="s">
        <v>8</v>
      </c>
      <c r="D4" s="122"/>
      <c r="E4" s="36"/>
      <c r="F4" s="7">
        <v>1</v>
      </c>
      <c r="J4" s="117">
        <f>J5</f>
        <v>44851</v>
      </c>
      <c r="K4" s="118"/>
      <c r="L4" s="118"/>
      <c r="M4" s="118"/>
      <c r="N4" s="118"/>
      <c r="O4" s="118"/>
      <c r="P4" s="119"/>
      <c r="Q4" s="117">
        <f>Q5</f>
        <v>44858</v>
      </c>
      <c r="R4" s="118"/>
      <c r="S4" s="118"/>
      <c r="T4" s="118"/>
      <c r="U4" s="118"/>
      <c r="V4" s="118"/>
      <c r="W4" s="119"/>
      <c r="X4" s="117">
        <f>X5</f>
        <v>44865</v>
      </c>
      <c r="Y4" s="118"/>
      <c r="Z4" s="118"/>
      <c r="AA4" s="118"/>
      <c r="AB4" s="118"/>
      <c r="AC4" s="118"/>
      <c r="AD4" s="119"/>
      <c r="AE4" s="117">
        <f>AE5</f>
        <v>44872</v>
      </c>
      <c r="AF4" s="118"/>
      <c r="AG4" s="118"/>
      <c r="AH4" s="118"/>
      <c r="AI4" s="118"/>
      <c r="AJ4" s="118"/>
      <c r="AK4" s="119"/>
      <c r="AL4" s="117">
        <f>AL5</f>
        <v>44879</v>
      </c>
      <c r="AM4" s="118"/>
      <c r="AN4" s="118"/>
      <c r="AO4" s="118"/>
      <c r="AP4" s="118"/>
      <c r="AQ4" s="118"/>
      <c r="AR4" s="119"/>
      <c r="AS4" s="117">
        <f>AS5</f>
        <v>44886</v>
      </c>
      <c r="AT4" s="118"/>
      <c r="AU4" s="118"/>
      <c r="AV4" s="118"/>
      <c r="AW4" s="118"/>
      <c r="AX4" s="118"/>
      <c r="AY4" s="119"/>
      <c r="AZ4" s="117">
        <f>AZ5</f>
        <v>44893</v>
      </c>
      <c r="BA4" s="118"/>
      <c r="BB4" s="118"/>
      <c r="BC4" s="118"/>
      <c r="BD4" s="118"/>
      <c r="BE4" s="118"/>
      <c r="BF4" s="119"/>
      <c r="BG4" s="117">
        <f>BG5</f>
        <v>44900</v>
      </c>
      <c r="BH4" s="118"/>
      <c r="BI4" s="118"/>
      <c r="BJ4" s="118"/>
      <c r="BK4" s="118"/>
      <c r="BL4" s="118"/>
      <c r="BM4" s="119"/>
      <c r="BN4" s="117">
        <f>BN5</f>
        <v>44907</v>
      </c>
      <c r="BO4" s="118"/>
      <c r="BP4" s="118"/>
      <c r="BQ4" s="118"/>
      <c r="BR4" s="118"/>
      <c r="BS4" s="118"/>
      <c r="BT4" s="119"/>
      <c r="BU4" s="117">
        <f>BU5</f>
        <v>44914</v>
      </c>
      <c r="BV4" s="118"/>
      <c r="BW4" s="118"/>
      <c r="BX4" s="118"/>
      <c r="BY4" s="118"/>
      <c r="BZ4" s="118"/>
      <c r="CA4" s="119"/>
      <c r="CB4" s="117">
        <f>CB5</f>
        <v>44921</v>
      </c>
      <c r="CC4" s="118"/>
      <c r="CD4" s="118"/>
      <c r="CE4" s="118"/>
      <c r="CF4" s="118"/>
      <c r="CG4" s="118"/>
      <c r="CH4" s="119"/>
      <c r="CI4" s="117">
        <f>CI5</f>
        <v>44928</v>
      </c>
      <c r="CJ4" s="118"/>
      <c r="CK4" s="118"/>
      <c r="CL4" s="118"/>
      <c r="CM4" s="118"/>
      <c r="CN4" s="118"/>
      <c r="CO4" s="119"/>
      <c r="CP4" s="117">
        <f t="shared" ref="CP4" si="0">CP5</f>
        <v>44935</v>
      </c>
      <c r="CQ4" s="118"/>
      <c r="CR4" s="118"/>
      <c r="CS4" s="118"/>
      <c r="CT4" s="118"/>
      <c r="CU4" s="118"/>
      <c r="CV4" s="119"/>
      <c r="CW4" s="117">
        <f t="shared" ref="CW4" si="1">CW5</f>
        <v>44942</v>
      </c>
      <c r="CX4" s="118"/>
      <c r="CY4" s="118"/>
      <c r="CZ4" s="118"/>
      <c r="DA4" s="118"/>
      <c r="DB4" s="118"/>
      <c r="DC4" s="119"/>
      <c r="DD4" s="117">
        <f t="shared" ref="DD4" si="2">DD5</f>
        <v>44949</v>
      </c>
      <c r="DE4" s="118"/>
      <c r="DF4" s="118"/>
      <c r="DG4" s="118"/>
      <c r="DH4" s="118"/>
      <c r="DI4" s="118"/>
      <c r="DJ4" s="119"/>
      <c r="DK4" s="117">
        <f t="shared" ref="DK4" si="3">DK5</f>
        <v>44956</v>
      </c>
      <c r="DL4" s="118"/>
      <c r="DM4" s="118"/>
      <c r="DN4" s="118"/>
      <c r="DO4" s="118"/>
      <c r="DP4" s="118"/>
      <c r="DQ4" s="119"/>
      <c r="DR4" s="117">
        <f t="shared" ref="DR4" si="4">DR5</f>
        <v>44963</v>
      </c>
      <c r="DS4" s="118"/>
      <c r="DT4" s="118"/>
      <c r="DU4" s="118"/>
      <c r="DV4" s="118"/>
      <c r="DW4" s="118"/>
      <c r="DX4" s="119"/>
      <c r="DY4" s="117">
        <f t="shared" ref="DY4" si="5">DY5</f>
        <v>44970</v>
      </c>
      <c r="DZ4" s="118"/>
      <c r="EA4" s="118"/>
      <c r="EB4" s="118"/>
      <c r="EC4" s="118"/>
      <c r="ED4" s="118"/>
      <c r="EE4" s="119"/>
      <c r="EF4" s="117">
        <f t="shared" ref="EF4" si="6">EF5</f>
        <v>44977</v>
      </c>
      <c r="EG4" s="118"/>
      <c r="EH4" s="118"/>
      <c r="EI4" s="118"/>
      <c r="EJ4" s="118"/>
      <c r="EK4" s="118"/>
      <c r="EL4" s="119"/>
      <c r="EM4" s="117">
        <f t="shared" ref="EM4" si="7">EM5</f>
        <v>44984</v>
      </c>
      <c r="EN4" s="118"/>
      <c r="EO4" s="118"/>
      <c r="EP4" s="118"/>
      <c r="EQ4" s="118"/>
      <c r="ER4" s="118"/>
      <c r="ES4" s="119"/>
      <c r="ET4" s="117">
        <f t="shared" ref="ET4" si="8">ET5</f>
        <v>44991</v>
      </c>
      <c r="EU4" s="118"/>
      <c r="EV4" s="118"/>
      <c r="EW4" s="118"/>
      <c r="EX4" s="118"/>
      <c r="EY4" s="118"/>
      <c r="EZ4" s="119"/>
      <c r="FA4" s="117">
        <f t="shared" ref="FA4" si="9">FA5</f>
        <v>44998</v>
      </c>
      <c r="FB4" s="118"/>
      <c r="FC4" s="118"/>
      <c r="FD4" s="118"/>
      <c r="FE4" s="118"/>
      <c r="FF4" s="118"/>
      <c r="FG4" s="119"/>
      <c r="FH4" s="117">
        <f t="shared" ref="FH4" si="10">FH5</f>
        <v>45005</v>
      </c>
      <c r="FI4" s="118"/>
      <c r="FJ4" s="118"/>
      <c r="FK4" s="118"/>
      <c r="FL4" s="118"/>
      <c r="FM4" s="118"/>
      <c r="FN4" s="119"/>
    </row>
    <row r="5" spans="1:170" ht="15" customHeight="1" x14ac:dyDescent="0.25">
      <c r="A5" s="27" t="s">
        <v>20</v>
      </c>
      <c r="B5" s="63"/>
      <c r="C5" s="32"/>
      <c r="D5" s="46"/>
      <c r="E5" s="37"/>
      <c r="F5" s="32"/>
      <c r="G5" s="32"/>
      <c r="H5" s="32"/>
      <c r="J5" s="10">
        <f>Project_Start-WEEKDAY(Project_Start,1)+2+7*(Display_Week-1)</f>
        <v>44851</v>
      </c>
      <c r="K5" s="9">
        <f>J5+1</f>
        <v>44852</v>
      </c>
      <c r="L5" s="9">
        <f t="shared" ref="L5:AY5" si="11">K5+1</f>
        <v>44853</v>
      </c>
      <c r="M5" s="9">
        <f t="shared" si="11"/>
        <v>44854</v>
      </c>
      <c r="N5" s="9">
        <f t="shared" si="11"/>
        <v>44855</v>
      </c>
      <c r="O5" s="9">
        <f t="shared" si="11"/>
        <v>44856</v>
      </c>
      <c r="P5" s="11">
        <f t="shared" si="11"/>
        <v>44857</v>
      </c>
      <c r="Q5" s="10">
        <f>P5+1</f>
        <v>44858</v>
      </c>
      <c r="R5" s="9">
        <f>Q5+1</f>
        <v>44859</v>
      </c>
      <c r="S5" s="9">
        <f t="shared" si="11"/>
        <v>44860</v>
      </c>
      <c r="T5" s="9">
        <f t="shared" si="11"/>
        <v>44861</v>
      </c>
      <c r="U5" s="9">
        <f t="shared" si="11"/>
        <v>44862</v>
      </c>
      <c r="V5" s="9">
        <f t="shared" si="11"/>
        <v>44863</v>
      </c>
      <c r="W5" s="11">
        <f t="shared" si="11"/>
        <v>44864</v>
      </c>
      <c r="X5" s="10">
        <f>W5+1</f>
        <v>44865</v>
      </c>
      <c r="Y5" s="9">
        <f>X5+1</f>
        <v>44866</v>
      </c>
      <c r="Z5" s="9">
        <f t="shared" si="11"/>
        <v>44867</v>
      </c>
      <c r="AA5" s="9">
        <f t="shared" si="11"/>
        <v>44868</v>
      </c>
      <c r="AB5" s="9">
        <f t="shared" si="11"/>
        <v>44869</v>
      </c>
      <c r="AC5" s="9">
        <f t="shared" si="11"/>
        <v>44870</v>
      </c>
      <c r="AD5" s="11">
        <f t="shared" si="11"/>
        <v>44871</v>
      </c>
      <c r="AE5" s="10">
        <f>AD5+1</f>
        <v>44872</v>
      </c>
      <c r="AF5" s="9">
        <f>AE5+1</f>
        <v>44873</v>
      </c>
      <c r="AG5" s="9">
        <f t="shared" si="11"/>
        <v>44874</v>
      </c>
      <c r="AH5" s="9">
        <f t="shared" si="11"/>
        <v>44875</v>
      </c>
      <c r="AI5" s="9">
        <f t="shared" si="11"/>
        <v>44876</v>
      </c>
      <c r="AJ5" s="9">
        <f t="shared" si="11"/>
        <v>44877</v>
      </c>
      <c r="AK5" s="11">
        <f t="shared" si="11"/>
        <v>44878</v>
      </c>
      <c r="AL5" s="10">
        <f>AK5+1</f>
        <v>44879</v>
      </c>
      <c r="AM5" s="9">
        <f>AL5+1</f>
        <v>44880</v>
      </c>
      <c r="AN5" s="9">
        <f t="shared" si="11"/>
        <v>44881</v>
      </c>
      <c r="AO5" s="9">
        <f t="shared" si="11"/>
        <v>44882</v>
      </c>
      <c r="AP5" s="9">
        <f t="shared" si="11"/>
        <v>44883</v>
      </c>
      <c r="AQ5" s="9">
        <f t="shared" si="11"/>
        <v>44884</v>
      </c>
      <c r="AR5" s="11">
        <f t="shared" si="11"/>
        <v>44885</v>
      </c>
      <c r="AS5" s="10">
        <f>AR5+1</f>
        <v>44886</v>
      </c>
      <c r="AT5" s="9">
        <f>AS5+1</f>
        <v>44887</v>
      </c>
      <c r="AU5" s="9">
        <f t="shared" si="11"/>
        <v>44888</v>
      </c>
      <c r="AV5" s="9">
        <f t="shared" si="11"/>
        <v>44889</v>
      </c>
      <c r="AW5" s="9">
        <f t="shared" si="11"/>
        <v>44890</v>
      </c>
      <c r="AX5" s="9">
        <f t="shared" si="11"/>
        <v>44891</v>
      </c>
      <c r="AY5" s="11">
        <f t="shared" si="11"/>
        <v>44892</v>
      </c>
      <c r="AZ5" s="10">
        <f t="shared" ref="AZ5:BM5" si="12">AY5+1</f>
        <v>44893</v>
      </c>
      <c r="BA5" s="9">
        <f t="shared" si="12"/>
        <v>44894</v>
      </c>
      <c r="BB5" s="9">
        <f t="shared" si="12"/>
        <v>44895</v>
      </c>
      <c r="BC5" s="9">
        <f t="shared" si="12"/>
        <v>44896</v>
      </c>
      <c r="BD5" s="9">
        <f t="shared" si="12"/>
        <v>44897</v>
      </c>
      <c r="BE5" s="9">
        <f t="shared" si="12"/>
        <v>44898</v>
      </c>
      <c r="BF5" s="11">
        <f t="shared" si="12"/>
        <v>44899</v>
      </c>
      <c r="BG5" s="10">
        <f t="shared" si="12"/>
        <v>44900</v>
      </c>
      <c r="BH5" s="9">
        <f t="shared" si="12"/>
        <v>44901</v>
      </c>
      <c r="BI5" s="9">
        <f t="shared" si="12"/>
        <v>44902</v>
      </c>
      <c r="BJ5" s="9">
        <f t="shared" si="12"/>
        <v>44903</v>
      </c>
      <c r="BK5" s="9">
        <f t="shared" si="12"/>
        <v>44904</v>
      </c>
      <c r="BL5" s="9">
        <f t="shared" si="12"/>
        <v>44905</v>
      </c>
      <c r="BM5" s="11">
        <f t="shared" si="12"/>
        <v>44906</v>
      </c>
      <c r="BN5" s="10">
        <f t="shared" ref="BN5:BT5" si="13">BM5+1</f>
        <v>44907</v>
      </c>
      <c r="BO5" s="9">
        <f t="shared" si="13"/>
        <v>44908</v>
      </c>
      <c r="BP5" s="9">
        <f t="shared" si="13"/>
        <v>44909</v>
      </c>
      <c r="BQ5" s="9">
        <f t="shared" si="13"/>
        <v>44910</v>
      </c>
      <c r="BR5" s="9">
        <f t="shared" si="13"/>
        <v>44911</v>
      </c>
      <c r="BS5" s="9">
        <f t="shared" si="13"/>
        <v>44912</v>
      </c>
      <c r="BT5" s="11">
        <f t="shared" si="13"/>
        <v>44913</v>
      </c>
      <c r="BU5" s="10">
        <f t="shared" ref="BU5:CH5" si="14">BT5+1</f>
        <v>44914</v>
      </c>
      <c r="BV5" s="9">
        <f t="shared" si="14"/>
        <v>44915</v>
      </c>
      <c r="BW5" s="9">
        <f t="shared" si="14"/>
        <v>44916</v>
      </c>
      <c r="BX5" s="9">
        <f t="shared" si="14"/>
        <v>44917</v>
      </c>
      <c r="BY5" s="9">
        <f t="shared" si="14"/>
        <v>44918</v>
      </c>
      <c r="BZ5" s="9">
        <f t="shared" si="14"/>
        <v>44919</v>
      </c>
      <c r="CA5" s="11">
        <f t="shared" si="14"/>
        <v>44920</v>
      </c>
      <c r="CB5" s="10">
        <f t="shared" si="14"/>
        <v>44921</v>
      </c>
      <c r="CC5" s="9">
        <f t="shared" si="14"/>
        <v>44922</v>
      </c>
      <c r="CD5" s="9">
        <f t="shared" si="14"/>
        <v>44923</v>
      </c>
      <c r="CE5" s="9">
        <f t="shared" si="14"/>
        <v>44924</v>
      </c>
      <c r="CF5" s="9">
        <f t="shared" si="14"/>
        <v>44925</v>
      </c>
      <c r="CG5" s="9">
        <f t="shared" si="14"/>
        <v>44926</v>
      </c>
      <c r="CH5" s="11">
        <f t="shared" si="14"/>
        <v>44927</v>
      </c>
      <c r="CI5" s="10">
        <f t="shared" ref="CI5:CO5" si="15">CH5+1</f>
        <v>44928</v>
      </c>
      <c r="CJ5" s="9">
        <f t="shared" si="15"/>
        <v>44929</v>
      </c>
      <c r="CK5" s="9">
        <f t="shared" si="15"/>
        <v>44930</v>
      </c>
      <c r="CL5" s="9">
        <f t="shared" si="15"/>
        <v>44931</v>
      </c>
      <c r="CM5" s="9">
        <f t="shared" si="15"/>
        <v>44932</v>
      </c>
      <c r="CN5" s="9">
        <f t="shared" si="15"/>
        <v>44933</v>
      </c>
      <c r="CO5" s="11">
        <f t="shared" si="15"/>
        <v>44934</v>
      </c>
      <c r="CP5" s="10">
        <f t="shared" ref="CP5:DC5" si="16">CO5+1</f>
        <v>44935</v>
      </c>
      <c r="CQ5" s="9">
        <f t="shared" si="16"/>
        <v>44936</v>
      </c>
      <c r="CR5" s="9">
        <f t="shared" si="16"/>
        <v>44937</v>
      </c>
      <c r="CS5" s="9">
        <f t="shared" si="16"/>
        <v>44938</v>
      </c>
      <c r="CT5" s="9">
        <f t="shared" si="16"/>
        <v>44939</v>
      </c>
      <c r="CU5" s="9">
        <f t="shared" si="16"/>
        <v>44940</v>
      </c>
      <c r="CV5" s="11">
        <f t="shared" si="16"/>
        <v>44941</v>
      </c>
      <c r="CW5" s="10">
        <f t="shared" si="16"/>
        <v>44942</v>
      </c>
      <c r="CX5" s="9">
        <f t="shared" si="16"/>
        <v>44943</v>
      </c>
      <c r="CY5" s="9">
        <f t="shared" si="16"/>
        <v>44944</v>
      </c>
      <c r="CZ5" s="9">
        <f t="shared" si="16"/>
        <v>44945</v>
      </c>
      <c r="DA5" s="9">
        <f t="shared" si="16"/>
        <v>44946</v>
      </c>
      <c r="DB5" s="9">
        <f t="shared" si="16"/>
        <v>44947</v>
      </c>
      <c r="DC5" s="11">
        <f t="shared" si="16"/>
        <v>44948</v>
      </c>
      <c r="DD5" s="10">
        <f t="shared" ref="DD5:DJ5" si="17">DC5+1</f>
        <v>44949</v>
      </c>
      <c r="DE5" s="9">
        <f t="shared" si="17"/>
        <v>44950</v>
      </c>
      <c r="DF5" s="9">
        <f t="shared" si="17"/>
        <v>44951</v>
      </c>
      <c r="DG5" s="9">
        <f t="shared" si="17"/>
        <v>44952</v>
      </c>
      <c r="DH5" s="9">
        <f t="shared" si="17"/>
        <v>44953</v>
      </c>
      <c r="DI5" s="9">
        <f t="shared" si="17"/>
        <v>44954</v>
      </c>
      <c r="DJ5" s="11">
        <f t="shared" si="17"/>
        <v>44955</v>
      </c>
      <c r="DK5" s="10">
        <f t="shared" ref="DK5:DQ5" si="18">DJ5+1</f>
        <v>44956</v>
      </c>
      <c r="DL5" s="9">
        <f t="shared" si="18"/>
        <v>44957</v>
      </c>
      <c r="DM5" s="9">
        <f t="shared" si="18"/>
        <v>44958</v>
      </c>
      <c r="DN5" s="9">
        <f t="shared" si="18"/>
        <v>44959</v>
      </c>
      <c r="DO5" s="9">
        <f t="shared" si="18"/>
        <v>44960</v>
      </c>
      <c r="DP5" s="9">
        <f t="shared" si="18"/>
        <v>44961</v>
      </c>
      <c r="DQ5" s="11">
        <f t="shared" si="18"/>
        <v>44962</v>
      </c>
      <c r="DR5" s="10">
        <f t="shared" ref="DR5:DX5" si="19">DQ5+1</f>
        <v>44963</v>
      </c>
      <c r="DS5" s="9">
        <f t="shared" si="19"/>
        <v>44964</v>
      </c>
      <c r="DT5" s="9">
        <f t="shared" si="19"/>
        <v>44965</v>
      </c>
      <c r="DU5" s="9">
        <f t="shared" si="19"/>
        <v>44966</v>
      </c>
      <c r="DV5" s="9">
        <f t="shared" si="19"/>
        <v>44967</v>
      </c>
      <c r="DW5" s="9">
        <f t="shared" si="19"/>
        <v>44968</v>
      </c>
      <c r="DX5" s="11">
        <f t="shared" si="19"/>
        <v>44969</v>
      </c>
      <c r="DY5" s="10">
        <f t="shared" ref="DY5:EE5" si="20">DX5+1</f>
        <v>44970</v>
      </c>
      <c r="DZ5" s="9">
        <f t="shared" si="20"/>
        <v>44971</v>
      </c>
      <c r="EA5" s="9">
        <f t="shared" si="20"/>
        <v>44972</v>
      </c>
      <c r="EB5" s="9">
        <f t="shared" si="20"/>
        <v>44973</v>
      </c>
      <c r="EC5" s="9">
        <f t="shared" si="20"/>
        <v>44974</v>
      </c>
      <c r="ED5" s="9">
        <f t="shared" si="20"/>
        <v>44975</v>
      </c>
      <c r="EE5" s="11">
        <f t="shared" si="20"/>
        <v>44976</v>
      </c>
      <c r="EF5" s="10">
        <f t="shared" ref="EF5:EL5" si="21">EE5+1</f>
        <v>44977</v>
      </c>
      <c r="EG5" s="9">
        <f t="shared" si="21"/>
        <v>44978</v>
      </c>
      <c r="EH5" s="9">
        <f t="shared" si="21"/>
        <v>44979</v>
      </c>
      <c r="EI5" s="9">
        <f t="shared" si="21"/>
        <v>44980</v>
      </c>
      <c r="EJ5" s="9">
        <f t="shared" si="21"/>
        <v>44981</v>
      </c>
      <c r="EK5" s="9">
        <f t="shared" si="21"/>
        <v>44982</v>
      </c>
      <c r="EL5" s="11">
        <f t="shared" si="21"/>
        <v>44983</v>
      </c>
      <c r="EM5" s="10">
        <f t="shared" ref="EM5:ES5" si="22">EL5+1</f>
        <v>44984</v>
      </c>
      <c r="EN5" s="9">
        <f t="shared" si="22"/>
        <v>44985</v>
      </c>
      <c r="EO5" s="9">
        <f t="shared" si="22"/>
        <v>44986</v>
      </c>
      <c r="EP5" s="9">
        <f t="shared" si="22"/>
        <v>44987</v>
      </c>
      <c r="EQ5" s="9">
        <f t="shared" si="22"/>
        <v>44988</v>
      </c>
      <c r="ER5" s="9">
        <f t="shared" si="22"/>
        <v>44989</v>
      </c>
      <c r="ES5" s="11">
        <f t="shared" si="22"/>
        <v>44990</v>
      </c>
      <c r="ET5" s="10">
        <f t="shared" ref="ET5:EZ5" si="23">ES5+1</f>
        <v>44991</v>
      </c>
      <c r="EU5" s="9">
        <f t="shared" si="23"/>
        <v>44992</v>
      </c>
      <c r="EV5" s="9">
        <f t="shared" si="23"/>
        <v>44993</v>
      </c>
      <c r="EW5" s="9">
        <f t="shared" si="23"/>
        <v>44994</v>
      </c>
      <c r="EX5" s="9">
        <f t="shared" si="23"/>
        <v>44995</v>
      </c>
      <c r="EY5" s="9">
        <f t="shared" si="23"/>
        <v>44996</v>
      </c>
      <c r="EZ5" s="11">
        <f t="shared" si="23"/>
        <v>44997</v>
      </c>
      <c r="FA5" s="10">
        <f t="shared" ref="FA5:FG5" si="24">EZ5+1</f>
        <v>44998</v>
      </c>
      <c r="FB5" s="9">
        <f t="shared" si="24"/>
        <v>44999</v>
      </c>
      <c r="FC5" s="9">
        <f t="shared" si="24"/>
        <v>45000</v>
      </c>
      <c r="FD5" s="9">
        <f t="shared" si="24"/>
        <v>45001</v>
      </c>
      <c r="FE5" s="9">
        <f t="shared" si="24"/>
        <v>45002</v>
      </c>
      <c r="FF5" s="9">
        <f t="shared" si="24"/>
        <v>45003</v>
      </c>
      <c r="FG5" s="11">
        <f t="shared" si="24"/>
        <v>45004</v>
      </c>
      <c r="FH5" s="10">
        <f t="shared" ref="FH5:FN5" si="25">FG5+1</f>
        <v>45005</v>
      </c>
      <c r="FI5" s="9">
        <f t="shared" si="25"/>
        <v>45006</v>
      </c>
      <c r="FJ5" s="9">
        <f t="shared" si="25"/>
        <v>45007</v>
      </c>
      <c r="FK5" s="9">
        <f t="shared" si="25"/>
        <v>45008</v>
      </c>
      <c r="FL5" s="9">
        <f t="shared" si="25"/>
        <v>45009</v>
      </c>
      <c r="FM5" s="9">
        <f t="shared" si="25"/>
        <v>45010</v>
      </c>
      <c r="FN5" s="11">
        <f t="shared" si="25"/>
        <v>45011</v>
      </c>
    </row>
    <row r="6" spans="1:170" ht="30" customHeight="1" thickBot="1" x14ac:dyDescent="0.3">
      <c r="A6" s="27" t="s">
        <v>21</v>
      </c>
      <c r="B6" s="64" t="s">
        <v>9</v>
      </c>
      <c r="C6" s="8" t="s">
        <v>3</v>
      </c>
      <c r="D6" s="43" t="s">
        <v>2</v>
      </c>
      <c r="E6" s="38" t="s">
        <v>28</v>
      </c>
      <c r="F6" s="8" t="s">
        <v>5</v>
      </c>
      <c r="G6" s="8" t="s">
        <v>6</v>
      </c>
      <c r="H6" s="8"/>
      <c r="I6" s="8" t="s">
        <v>7</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
      <c r="A7" s="26" t="s">
        <v>26</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3">
      <c r="B8" s="91" t="s">
        <v>59</v>
      </c>
      <c r="C8" s="92"/>
      <c r="D8" s="93"/>
      <c r="E8" s="94"/>
      <c r="F8" s="95"/>
      <c r="G8" s="95"/>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
      <c r="A9" s="27" t="s">
        <v>22</v>
      </c>
      <c r="B9" s="65" t="s">
        <v>63</v>
      </c>
      <c r="C9" s="30"/>
      <c r="D9" s="47"/>
      <c r="E9" s="39">
        <v>5</v>
      </c>
      <c r="F9" s="16"/>
      <c r="G9" s="17"/>
      <c r="H9" s="15"/>
      <c r="I9" s="15" t="str">
        <f t="shared" ref="I9:I168"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
      <c r="A10" s="27" t="s">
        <v>27</v>
      </c>
      <c r="B10" s="123" t="s">
        <v>63</v>
      </c>
      <c r="C10" s="31" t="s">
        <v>46</v>
      </c>
      <c r="D10" s="48">
        <v>0</v>
      </c>
      <c r="E10" s="40"/>
      <c r="F10" s="75">
        <f>Project_Start</f>
        <v>44851</v>
      </c>
      <c r="G10" s="75">
        <f t="shared" ref="G10:G15" si="43">F10</f>
        <v>44851</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
      <c r="A11" s="27" t="s">
        <v>23</v>
      </c>
      <c r="B11" s="123" t="s">
        <v>64</v>
      </c>
      <c r="C11" s="31" t="s">
        <v>46</v>
      </c>
      <c r="D11" s="48">
        <v>0</v>
      </c>
      <c r="E11" s="41"/>
      <c r="F11" s="75">
        <f>G10</f>
        <v>44851</v>
      </c>
      <c r="G11" s="75">
        <f t="shared" si="43"/>
        <v>44851</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
      <c r="A12" s="26"/>
      <c r="B12" s="123" t="s">
        <v>65</v>
      </c>
      <c r="C12" s="31" t="s">
        <v>46</v>
      </c>
      <c r="D12" s="48">
        <v>0</v>
      </c>
      <c r="E12" s="41"/>
      <c r="F12" s="75">
        <f>G11 + 1</f>
        <v>44852</v>
      </c>
      <c r="G12" s="75">
        <f t="shared" si="43"/>
        <v>44852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
      <c r="A13" s="26"/>
      <c r="B13" s="123" t="s">
        <v>66</v>
      </c>
      <c r="C13" s="31" t="s">
        <v>45</v>
      </c>
      <c r="D13" s="48">
        <v>0</v>
      </c>
      <c r="E13" s="41"/>
      <c r="F13" s="75">
        <f>G12 + 1</f>
        <v>44853</v>
      </c>
      <c r="G13" s="75">
        <f t="shared" si="43"/>
        <v>44853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
      <c r="A14" s="26"/>
      <c r="B14" s="123" t="s">
        <v>67</v>
      </c>
      <c r="C14" s="31" t="s">
        <v>45</v>
      </c>
      <c r="D14" s="48">
        <v>0</v>
      </c>
      <c r="E14" s="41"/>
      <c r="F14" s="75">
        <f>G13 + 1</f>
        <v>44854</v>
      </c>
      <c r="G14" s="75">
        <f t="shared" si="43"/>
        <v>44854</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
      <c r="A15" s="26"/>
      <c r="B15" s="123" t="s">
        <v>68</v>
      </c>
      <c r="C15" s="31" t="s">
        <v>45</v>
      </c>
      <c r="D15" s="48">
        <v>0</v>
      </c>
      <c r="E15" s="41"/>
      <c r="F15" s="75">
        <f>G14 + 1</f>
        <v>44855</v>
      </c>
      <c r="G15" s="75">
        <f t="shared" si="43"/>
        <v>44855</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
      <c r="A16" s="26"/>
      <c r="B16" s="123" t="s">
        <v>69</v>
      </c>
      <c r="C16" s="31" t="s">
        <v>47</v>
      </c>
      <c r="D16" s="48">
        <v>0</v>
      </c>
      <c r="E16" s="41"/>
      <c r="F16" s="75">
        <f>F13</f>
        <v>44853</v>
      </c>
      <c r="G16" s="75">
        <f>F16 + 1</f>
        <v>44854</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
      <c r="A17" s="26"/>
      <c r="B17" s="123" t="s">
        <v>70</v>
      </c>
      <c r="C17" s="31" t="s">
        <v>47</v>
      </c>
      <c r="D17" s="48">
        <v>0</v>
      </c>
      <c r="E17" s="41"/>
      <c r="F17" s="75">
        <f>G16 + 1</f>
        <v>44855</v>
      </c>
      <c r="G17" s="75">
        <f>F17 + 1</f>
        <v>44856</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
      <c r="A18" s="26"/>
      <c r="B18" s="123" t="s">
        <v>71</v>
      </c>
      <c r="C18" s="31" t="s">
        <v>47</v>
      </c>
      <c r="D18" s="48">
        <v>0</v>
      </c>
      <c r="E18" s="41"/>
      <c r="F18" s="75">
        <f>G17 + 2</f>
        <v>44858</v>
      </c>
      <c r="G18" s="75">
        <f>F18</f>
        <v>44858</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
      <c r="A19" s="26"/>
      <c r="B19" s="123" t="s">
        <v>72</v>
      </c>
      <c r="C19" s="31" t="s">
        <v>46</v>
      </c>
      <c r="D19" s="48">
        <v>0</v>
      </c>
      <c r="E19" s="41"/>
      <c r="F19" s="75">
        <f>F12</f>
        <v>44852</v>
      </c>
      <c r="G19" s="75">
        <f>F19 + 1</f>
        <v>44853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
      <c r="A20" s="27" t="s">
        <v>24</v>
      </c>
      <c r="B20" s="65" t="s">
        <v>73</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
      <c r="A21" s="27"/>
      <c r="B21" s="123" t="s">
        <v>74</v>
      </c>
      <c r="C21" s="31" t="s">
        <v>46</v>
      </c>
      <c r="D21" s="48">
        <v>0</v>
      </c>
      <c r="E21" s="41"/>
      <c r="F21" s="75">
        <f>F18 + 1</f>
        <v>44859</v>
      </c>
      <c r="G21" s="75">
        <f t="shared" ref="G21:G25" si="44">F21</f>
        <v>44859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
      <c r="A22" s="26"/>
      <c r="B22" s="123" t="s">
        <v>75</v>
      </c>
      <c r="C22" s="31" t="s">
        <v>46</v>
      </c>
      <c r="D22" s="48">
        <v>0</v>
      </c>
      <c r="E22" s="41"/>
      <c r="F22" s="75">
        <f>G21 + 1</f>
        <v>44860</v>
      </c>
      <c r="G22" s="75">
        <f t="shared" si="44"/>
        <v>44860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
      <c r="A23" s="26"/>
      <c r="B23" s="123" t="s">
        <v>76</v>
      </c>
      <c r="C23" s="31" t="s">
        <v>45</v>
      </c>
      <c r="D23" s="48">
        <v>0</v>
      </c>
      <c r="E23" s="41"/>
      <c r="F23" s="75">
        <f>G22 + 1</f>
        <v>44861</v>
      </c>
      <c r="G23" s="75">
        <f t="shared" si="44"/>
        <v>44861</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
      <c r="A24" s="26"/>
      <c r="B24" s="123" t="s">
        <v>77</v>
      </c>
      <c r="C24" s="31" t="s">
        <v>45</v>
      </c>
      <c r="D24" s="48">
        <v>0</v>
      </c>
      <c r="E24" s="41"/>
      <c r="F24" s="75">
        <f>G23 + 1</f>
        <v>44862</v>
      </c>
      <c r="G24" s="75">
        <f t="shared" si="44"/>
        <v>44862</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
      <c r="A25" s="26"/>
      <c r="B25" s="123" t="s">
        <v>78</v>
      </c>
      <c r="C25" s="31" t="s">
        <v>47</v>
      </c>
      <c r="D25" s="48">
        <v>0</v>
      </c>
      <c r="E25" s="41"/>
      <c r="F25" s="75">
        <f>G24 + 1</f>
        <v>44863</v>
      </c>
      <c r="G25" s="75">
        <f t="shared" si="44"/>
        <v>44863</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
      <c r="A26" s="26"/>
      <c r="B26" s="65" t="s">
        <v>79</v>
      </c>
      <c r="C26" s="30"/>
      <c r="D26" s="47"/>
      <c r="E26" s="39">
        <v>5</v>
      </c>
      <c r="F26" s="16"/>
      <c r="G26" s="17"/>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
      <c r="A27" s="26"/>
      <c r="B27" s="123" t="s">
        <v>80</v>
      </c>
      <c r="C27" s="31"/>
      <c r="D27" s="48"/>
      <c r="E27" s="41"/>
      <c r="F27" s="75"/>
      <c r="G27" s="75"/>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
      <c r="A28" s="26" t="s">
        <v>81</v>
      </c>
      <c r="B28" s="123" t="s">
        <v>81</v>
      </c>
      <c r="C28" s="31"/>
      <c r="D28" s="48"/>
      <c r="E28" s="41"/>
      <c r="F28" s="75"/>
      <c r="G28" s="75"/>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
      <c r="A29" s="26"/>
      <c r="B29" s="123" t="s">
        <v>82</v>
      </c>
      <c r="C29" s="31"/>
      <c r="D29" s="48"/>
      <c r="E29" s="41"/>
      <c r="F29" s="75"/>
      <c r="G29" s="75"/>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
      <c r="A30" s="26"/>
      <c r="B30" s="123" t="s">
        <v>83</v>
      </c>
      <c r="C30" s="31"/>
      <c r="D30" s="48"/>
      <c r="E30" s="41"/>
      <c r="F30" s="75"/>
      <c r="G30" s="75"/>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
      <c r="A31" s="26"/>
      <c r="B31" s="123" t="s">
        <v>84</v>
      </c>
      <c r="C31" s="31"/>
      <c r="D31" s="48"/>
      <c r="E31" s="41"/>
      <c r="F31" s="75"/>
      <c r="G31" s="75"/>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
      <c r="A32" s="26"/>
      <c r="B32" s="123" t="s">
        <v>85</v>
      </c>
      <c r="C32" s="31"/>
      <c r="D32" s="48"/>
      <c r="E32" s="41"/>
      <c r="F32" s="75"/>
      <c r="G32" s="75"/>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
      <c r="A33" s="26"/>
      <c r="B33" s="123" t="s">
        <v>86</v>
      </c>
      <c r="C33" s="31"/>
      <c r="D33" s="48"/>
      <c r="E33" s="41"/>
      <c r="F33" s="75"/>
      <c r="G33" s="75"/>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
      <c r="A34" s="26"/>
      <c r="B34" s="86" t="s">
        <v>58</v>
      </c>
      <c r="C34" s="87"/>
      <c r="D34" s="88"/>
      <c r="E34" s="89"/>
      <c r="F34" s="90"/>
      <c r="G34" s="90"/>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
      <c r="A35" s="26" t="s">
        <v>15</v>
      </c>
      <c r="B35" s="65" t="s">
        <v>87</v>
      </c>
      <c r="C35" s="30"/>
      <c r="D35" s="47"/>
      <c r="E35" s="39">
        <v>11</v>
      </c>
      <c r="F35" s="16"/>
      <c r="G35" s="17"/>
      <c r="H35" s="15"/>
      <c r="I35" s="15" t="str">
        <f t="shared" si="42"/>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
      <c r="A36" s="26"/>
      <c r="B36" s="123" t="s">
        <v>88</v>
      </c>
      <c r="C36" s="31" t="s">
        <v>46</v>
      </c>
      <c r="D36" s="48">
        <v>0</v>
      </c>
      <c r="E36" s="41"/>
      <c r="F36" s="75">
        <f>G23 + 4</f>
        <v>44865</v>
      </c>
      <c r="G36" s="75">
        <f>F36</f>
        <v>44865</v>
      </c>
      <c r="H36" s="15"/>
      <c r="I36" s="15">
        <f t="shared" si="42"/>
        <v>1</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
      <c r="A37" s="26"/>
      <c r="B37" s="123" t="s">
        <v>89</v>
      </c>
      <c r="C37" s="31" t="s">
        <v>46</v>
      </c>
      <c r="D37" s="48">
        <v>0</v>
      </c>
      <c r="E37" s="41"/>
      <c r="F37" s="75">
        <f>G36</f>
        <v>44865</v>
      </c>
      <c r="G37" s="75">
        <f>F37</f>
        <v>44865</v>
      </c>
      <c r="H37" s="15"/>
      <c r="I37" s="15">
        <f t="shared" si="42"/>
        <v>1</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
      <c r="A38" s="26"/>
      <c r="B38" s="123" t="s">
        <v>96</v>
      </c>
      <c r="C38" s="31" t="s">
        <v>45</v>
      </c>
      <c r="D38" s="48">
        <v>0</v>
      </c>
      <c r="E38" s="41"/>
      <c r="F38" s="75">
        <f>G36</f>
        <v>44865</v>
      </c>
      <c r="G38" s="75">
        <f>F38</f>
        <v>44865</v>
      </c>
      <c r="H38" s="15"/>
      <c r="I38" s="15">
        <f t="shared" si="42"/>
        <v>1</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
      <c r="A39" s="26"/>
      <c r="B39" s="123" t="s">
        <v>90</v>
      </c>
      <c r="C39" s="31" t="s">
        <v>45</v>
      </c>
      <c r="D39" s="48">
        <v>0</v>
      </c>
      <c r="E39" s="41"/>
      <c r="F39" s="75">
        <f>G38 + 1</f>
        <v>44866</v>
      </c>
      <c r="G39" s="75">
        <f>F39</f>
        <v>44866</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
      <c r="A40" s="26"/>
      <c r="B40" s="123" t="s">
        <v>91</v>
      </c>
      <c r="C40" s="31" t="s">
        <v>45</v>
      </c>
      <c r="D40" s="48">
        <v>0</v>
      </c>
      <c r="E40" s="41"/>
      <c r="F40" s="75">
        <f>G39 + 1</f>
        <v>44867</v>
      </c>
      <c r="G40" s="75">
        <f>F40 + 1</f>
        <v>44868</v>
      </c>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
      <c r="A41" s="26"/>
      <c r="B41" s="123" t="s">
        <v>92</v>
      </c>
      <c r="C41" s="31" t="s">
        <v>45</v>
      </c>
      <c r="D41" s="48">
        <v>0</v>
      </c>
      <c r="E41" s="41"/>
      <c r="F41" s="75">
        <f>G40 + 1</f>
        <v>44869</v>
      </c>
      <c r="G41" s="75">
        <f>F41</f>
        <v>44869</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
      <c r="A42" s="26"/>
      <c r="B42" s="123" t="s">
        <v>93</v>
      </c>
      <c r="C42" s="31" t="s">
        <v>47</v>
      </c>
      <c r="D42" s="48">
        <v>0</v>
      </c>
      <c r="E42" s="41"/>
      <c r="F42" s="75" t="e">
        <f>#REF! + 1</f>
        <v>#REF!</v>
      </c>
      <c r="G42" s="75" t="e">
        <f>F42 + 1</f>
        <v>#REF!</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
      <c r="A43" s="26"/>
      <c r="B43" s="123" t="s">
        <v>94</v>
      </c>
      <c r="C43" s="31" t="s">
        <v>47</v>
      </c>
      <c r="D43" s="48">
        <v>0</v>
      </c>
      <c r="E43" s="41"/>
      <c r="F43" s="75" t="e">
        <f>G42 + 1</f>
        <v>#REF!</v>
      </c>
      <c r="G43" s="75" t="e">
        <f>F43</f>
        <v>#REF!</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
      <c r="A44" s="26"/>
      <c r="B44" s="123" t="s">
        <v>95</v>
      </c>
      <c r="C44" s="31" t="s">
        <v>46</v>
      </c>
      <c r="D44" s="48">
        <v>0</v>
      </c>
      <c r="E44" s="41"/>
      <c r="F44" s="75" t="e">
        <f>#REF! + 1</f>
        <v>#REF!</v>
      </c>
      <c r="G44" s="75" t="e">
        <f>F44 + 1</f>
        <v>#REF!</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
      <c r="A45" s="26" t="s">
        <v>15</v>
      </c>
      <c r="B45" s="65" t="s">
        <v>97</v>
      </c>
      <c r="C45" s="30"/>
      <c r="D45" s="47"/>
      <c r="E45" s="39">
        <v>8</v>
      </c>
      <c r="F45" s="16"/>
      <c r="G45" s="17"/>
      <c r="H45" s="15"/>
      <c r="I45" s="15" t="str">
        <f t="shared" si="42"/>
        <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
      <c r="A46" s="26"/>
      <c r="B46" s="123" t="s">
        <v>98</v>
      </c>
      <c r="C46" s="31" t="s">
        <v>46</v>
      </c>
      <c r="D46" s="48">
        <v>0</v>
      </c>
      <c r="E46" s="41"/>
      <c r="F46" s="75" t="e">
        <f>G43 + 2</f>
        <v>#REF!</v>
      </c>
      <c r="G46" s="75" t="e">
        <f>F46</f>
        <v>#REF!</v>
      </c>
      <c r="H46" s="15"/>
      <c r="I46" s="15" t="e">
        <f t="shared" si="42"/>
        <v>#REF!</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
      <c r="A47" s="26"/>
      <c r="B47" s="123" t="s">
        <v>99</v>
      </c>
      <c r="C47" s="31" t="s">
        <v>46</v>
      </c>
      <c r="D47" s="48">
        <v>0</v>
      </c>
      <c r="E47" s="41"/>
      <c r="F47" s="75" t="e">
        <f>G46</f>
        <v>#REF!</v>
      </c>
      <c r="G47" s="75" t="e">
        <f>G46</f>
        <v>#REF!</v>
      </c>
      <c r="H47" s="15"/>
      <c r="I47" s="15" t="e">
        <f t="shared" si="42"/>
        <v>#REF!</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
      <c r="A48" s="26"/>
      <c r="B48" s="123" t="s">
        <v>100</v>
      </c>
      <c r="C48" s="31" t="s">
        <v>45</v>
      </c>
      <c r="D48" s="48">
        <v>0</v>
      </c>
      <c r="E48" s="41"/>
      <c r="F48" s="75" t="e">
        <f>G46 + 1</f>
        <v>#REF!</v>
      </c>
      <c r="G48" s="75" t="e">
        <f>F48</f>
        <v>#REF!</v>
      </c>
      <c r="H48" s="15"/>
      <c r="I48" s="15" t="e">
        <f t="shared" si="42"/>
        <v>#REF!</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
      <c r="A49" s="26"/>
      <c r="B49" s="123" t="s">
        <v>101</v>
      </c>
      <c r="C49" s="31" t="s">
        <v>45</v>
      </c>
      <c r="D49" s="48">
        <v>0</v>
      </c>
      <c r="E49" s="41"/>
      <c r="F49" s="75" t="e">
        <f>G48</f>
        <v>#REF!</v>
      </c>
      <c r="G49" s="75" t="e">
        <f>F49 + 1</f>
        <v>#REF!</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
      <c r="A50" s="26"/>
      <c r="B50" s="123" t="s">
        <v>102</v>
      </c>
      <c r="C50" s="31" t="s">
        <v>45</v>
      </c>
      <c r="D50" s="48">
        <v>0</v>
      </c>
      <c r="E50" s="41"/>
      <c r="F50" s="75" t="e">
        <f>G49 + 1</f>
        <v>#REF!</v>
      </c>
      <c r="G50" s="75" t="e">
        <f>F50</f>
        <v>#REF!</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
      <c r="A51" s="26"/>
      <c r="B51" s="123" t="s">
        <v>103</v>
      </c>
      <c r="C51" s="31" t="s">
        <v>47</v>
      </c>
      <c r="D51" s="48">
        <v>0</v>
      </c>
      <c r="E51" s="41"/>
      <c r="F51" s="75" t="e">
        <f>F49</f>
        <v>#REF!</v>
      </c>
      <c r="G51" s="75" t="e">
        <f>F51 + 1</f>
        <v>#REF!</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
      <c r="A52" s="26"/>
      <c r="B52" s="123" t="s">
        <v>104</v>
      </c>
      <c r="C52" s="31" t="s">
        <v>47</v>
      </c>
      <c r="D52" s="48">
        <v>0</v>
      </c>
      <c r="E52" s="41"/>
      <c r="F52" s="75" t="e">
        <f>G51 + 1</f>
        <v>#REF!</v>
      </c>
      <c r="G52" s="75" t="e">
        <f>F52 + 1</f>
        <v>#REF!</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
      <c r="A53" s="26"/>
      <c r="B53" s="65" t="s">
        <v>105</v>
      </c>
      <c r="C53" s="30"/>
      <c r="D53" s="47"/>
      <c r="E53" s="39">
        <v>8</v>
      </c>
      <c r="F53" s="16"/>
      <c r="G53" s="17"/>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
      <c r="A54" s="26"/>
      <c r="B54" s="123" t="s">
        <v>110</v>
      </c>
      <c r="C54" s="31"/>
      <c r="D54" s="48"/>
      <c r="E54" s="41"/>
      <c r="F54" s="75"/>
      <c r="G54" s="75"/>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
      <c r="A55" s="26"/>
      <c r="B55" s="123" t="s">
        <v>106</v>
      </c>
      <c r="C55" s="31"/>
      <c r="D55" s="48"/>
      <c r="E55" s="41"/>
      <c r="F55" s="75"/>
      <c r="G55" s="75"/>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
      <c r="A56" s="26"/>
      <c r="B56" s="123" t="s">
        <v>107</v>
      </c>
      <c r="C56" s="31"/>
      <c r="D56" s="48"/>
      <c r="E56" s="41"/>
      <c r="F56" s="75"/>
      <c r="G56" s="75"/>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
      <c r="A57" s="26"/>
      <c r="B57" s="123" t="s">
        <v>111</v>
      </c>
      <c r="C57" s="31"/>
      <c r="D57" s="48"/>
      <c r="E57" s="41"/>
      <c r="F57" s="75"/>
      <c r="G57" s="75"/>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
      <c r="A58" s="26"/>
      <c r="B58" s="123" t="s">
        <v>108</v>
      </c>
      <c r="C58" s="31"/>
      <c r="D58" s="48"/>
      <c r="E58" s="41"/>
      <c r="F58" s="75"/>
      <c r="G58" s="75"/>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
      <c r="A59" s="26"/>
      <c r="B59" s="123" t="s">
        <v>109</v>
      </c>
      <c r="C59" s="31"/>
      <c r="D59" s="48"/>
      <c r="E59" s="41"/>
      <c r="F59" s="75"/>
      <c r="G59" s="75"/>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
      <c r="A60" s="26"/>
      <c r="B60" s="123" t="s">
        <v>112</v>
      </c>
      <c r="C60" s="31"/>
      <c r="D60" s="48"/>
      <c r="E60" s="41"/>
      <c r="F60" s="75"/>
      <c r="G60" s="75"/>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
      <c r="A61" s="26"/>
      <c r="B61" s="65" t="s">
        <v>105</v>
      </c>
      <c r="C61" s="30"/>
      <c r="D61" s="47"/>
      <c r="E61" s="39">
        <v>8</v>
      </c>
      <c r="F61" s="16"/>
      <c r="G61" s="17"/>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
      <c r="A62" s="26"/>
      <c r="B62" s="123" t="s">
        <v>113</v>
      </c>
      <c r="C62" s="31"/>
      <c r="D62" s="48"/>
      <c r="E62" s="41"/>
      <c r="F62" s="75"/>
      <c r="G62" s="75"/>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
      <c r="A63" s="26"/>
      <c r="B63" s="123" t="s">
        <v>114</v>
      </c>
      <c r="C63" s="31"/>
      <c r="D63" s="48"/>
      <c r="E63" s="41"/>
      <c r="F63" s="75"/>
      <c r="G63" s="75"/>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
      <c r="A64" s="26"/>
      <c r="B64" s="123" t="s">
        <v>115</v>
      </c>
      <c r="C64" s="31"/>
      <c r="D64" s="48"/>
      <c r="E64" s="41"/>
      <c r="F64" s="75"/>
      <c r="G64" s="75"/>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
      <c r="A65" s="26"/>
      <c r="B65" s="123" t="s">
        <v>116</v>
      </c>
      <c r="C65" s="31"/>
      <c r="D65" s="48"/>
      <c r="E65" s="41"/>
      <c r="F65" s="75"/>
      <c r="G65" s="75"/>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
      <c r="A66" s="26"/>
      <c r="B66" s="123" t="s">
        <v>117</v>
      </c>
      <c r="C66" s="31"/>
      <c r="D66" s="48"/>
      <c r="E66" s="41"/>
      <c r="F66" s="75"/>
      <c r="G66" s="75"/>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
      <c r="A67" s="26"/>
      <c r="B67" s="86" t="s">
        <v>60</v>
      </c>
      <c r="C67" s="87"/>
      <c r="D67" s="88"/>
      <c r="E67" s="89"/>
      <c r="F67" s="90"/>
      <c r="G67" s="90"/>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
      <c r="A68" s="26" t="s">
        <v>17</v>
      </c>
      <c r="B68" s="65" t="s">
        <v>118</v>
      </c>
      <c r="C68" s="51"/>
      <c r="D68" s="76"/>
      <c r="E68" s="39">
        <v>5</v>
      </c>
      <c r="F68" s="77"/>
      <c r="G68" s="77"/>
      <c r="H68" s="15"/>
      <c r="I68" s="15" t="str">
        <f t="shared" si="42"/>
        <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
      <c r="A69" s="26"/>
      <c r="B69" s="66" t="s">
        <v>127</v>
      </c>
      <c r="C69" s="55" t="s">
        <v>46</v>
      </c>
      <c r="D69" s="56">
        <v>0</v>
      </c>
      <c r="E69" s="57"/>
      <c r="F69" s="58" t="e">
        <f>#REF! + 2</f>
        <v>#REF!</v>
      </c>
      <c r="G69" s="58" t="e">
        <f>F69</f>
        <v>#REF!</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
      <c r="A70" s="26"/>
      <c r="B70" s="66" t="s">
        <v>119</v>
      </c>
      <c r="C70" s="55" t="s">
        <v>46</v>
      </c>
      <c r="D70" s="56">
        <v>0</v>
      </c>
      <c r="E70" s="57"/>
      <c r="F70" s="58" t="e">
        <f>G69</f>
        <v>#REF!</v>
      </c>
      <c r="G70" s="58" t="e">
        <f>G69</f>
        <v>#REF!</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
      <c r="A71" s="26"/>
      <c r="B71" s="66" t="s">
        <v>120</v>
      </c>
      <c r="C71" s="55" t="s">
        <v>45</v>
      </c>
      <c r="D71" s="56">
        <v>0</v>
      </c>
      <c r="E71" s="57"/>
      <c r="F71" s="58" t="e">
        <f>G69 + 1</f>
        <v>#REF!</v>
      </c>
      <c r="G71" s="58" t="e">
        <f t="shared" ref="G71:G77" si="45">F71</f>
        <v>#REF!</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
      <c r="A72" s="26"/>
      <c r="B72" s="66" t="s">
        <v>121</v>
      </c>
      <c r="C72" s="55"/>
      <c r="D72" s="56"/>
      <c r="E72" s="57"/>
      <c r="F72" s="58"/>
      <c r="G72" s="58"/>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
      <c r="A73" s="26"/>
      <c r="B73" s="66" t="s">
        <v>122</v>
      </c>
      <c r="C73" s="55" t="s">
        <v>45</v>
      </c>
      <c r="D73" s="56">
        <v>0</v>
      </c>
      <c r="E73" s="57"/>
      <c r="F73" s="58" t="e">
        <f>G71</f>
        <v>#REF!</v>
      </c>
      <c r="G73" s="58" t="e">
        <f t="shared" si="45"/>
        <v>#REF!</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
      <c r="A74" s="26"/>
      <c r="B74" s="66" t="s">
        <v>123</v>
      </c>
      <c r="C74" s="55" t="s">
        <v>45</v>
      </c>
      <c r="D74" s="56">
        <v>0</v>
      </c>
      <c r="E74" s="57"/>
      <c r="F74" s="58" t="e">
        <f>G73 + 1</f>
        <v>#REF!</v>
      </c>
      <c r="G74" s="58" t="e">
        <f t="shared" si="45"/>
        <v>#REF!</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
      <c r="A75" s="26"/>
      <c r="B75" s="66" t="s">
        <v>124</v>
      </c>
      <c r="C75" s="55" t="s">
        <v>47</v>
      </c>
      <c r="D75" s="56">
        <v>0</v>
      </c>
      <c r="E75" s="57"/>
      <c r="F75" s="58" t="e">
        <f>F73</f>
        <v>#REF!</v>
      </c>
      <c r="G75" s="58" t="e">
        <f t="shared" si="45"/>
        <v>#REF!</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
      <c r="A76" s="26"/>
      <c r="B76" s="66" t="s">
        <v>125</v>
      </c>
      <c r="C76" s="55" t="s">
        <v>47</v>
      </c>
      <c r="D76" s="56">
        <v>0</v>
      </c>
      <c r="E76" s="57"/>
      <c r="F76" s="58" t="e">
        <f>G75 + 1</f>
        <v>#REF!</v>
      </c>
      <c r="G76" s="58" t="e">
        <f t="shared" si="45"/>
        <v>#REF!</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
      <c r="A77" s="26"/>
      <c r="B77" s="66" t="s">
        <v>126</v>
      </c>
      <c r="C77" s="55" t="s">
        <v>47</v>
      </c>
      <c r="D77" s="56">
        <v>0</v>
      </c>
      <c r="E77" s="57"/>
      <c r="F77" s="58" t="e">
        <f>G76 + 1</f>
        <v>#REF!</v>
      </c>
      <c r="G77" s="58" t="e">
        <f t="shared" si="45"/>
        <v>#REF!</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
      <c r="A78" s="26"/>
      <c r="B78" s="65" t="s">
        <v>128</v>
      </c>
      <c r="C78" s="52"/>
      <c r="D78" s="53"/>
      <c r="E78" s="39">
        <v>5</v>
      </c>
      <c r="F78" s="52"/>
      <c r="G78" s="52"/>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
      <c r="A79" s="26"/>
      <c r="B79" s="66" t="s">
        <v>98</v>
      </c>
      <c r="C79" s="55" t="s">
        <v>46</v>
      </c>
      <c r="D79" s="56">
        <v>0</v>
      </c>
      <c r="E79" s="57"/>
      <c r="F79" s="58" t="e">
        <f>G71 + 3</f>
        <v>#REF!</v>
      </c>
      <c r="G79" s="58" t="e">
        <f t="shared" ref="G79:G85" si="46">F79</f>
        <v>#REF!</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
      <c r="A80" s="26"/>
      <c r="B80" s="66" t="s">
        <v>99</v>
      </c>
      <c r="C80" s="55" t="s">
        <v>46</v>
      </c>
      <c r="D80" s="56">
        <v>0</v>
      </c>
      <c r="E80" s="57"/>
      <c r="F80" s="58" t="e">
        <f>G79</f>
        <v>#REF!</v>
      </c>
      <c r="G80" s="58" t="e">
        <f t="shared" si="46"/>
        <v>#REF!</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
      <c r="A81" s="26"/>
      <c r="B81" s="66" t="s">
        <v>100</v>
      </c>
      <c r="C81" s="55" t="s">
        <v>45</v>
      </c>
      <c r="D81" s="56">
        <v>0</v>
      </c>
      <c r="E81" s="57"/>
      <c r="F81" s="58" t="e">
        <f>G79 + 1</f>
        <v>#REF!</v>
      </c>
      <c r="G81" s="58" t="e">
        <f t="shared" si="46"/>
        <v>#REF!</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
      <c r="A82" s="26"/>
      <c r="B82" s="66" t="s">
        <v>101</v>
      </c>
      <c r="C82" s="55" t="s">
        <v>45</v>
      </c>
      <c r="D82" s="56">
        <v>0</v>
      </c>
      <c r="E82" s="57"/>
      <c r="F82" s="58" t="e">
        <f>G81</f>
        <v>#REF!</v>
      </c>
      <c r="G82" s="58" t="e">
        <f t="shared" si="46"/>
        <v>#REF!</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
      <c r="A83" s="26"/>
      <c r="B83" s="66" t="s">
        <v>102</v>
      </c>
      <c r="C83" s="55" t="s">
        <v>45</v>
      </c>
      <c r="D83" s="56">
        <v>0</v>
      </c>
      <c r="E83" s="57"/>
      <c r="F83" s="58" t="e">
        <f>G82 + 2</f>
        <v>#REF!</v>
      </c>
      <c r="G83" s="58" t="e">
        <f t="shared" si="46"/>
        <v>#REF!</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
      <c r="A84" s="26"/>
      <c r="B84" s="66" t="s">
        <v>103</v>
      </c>
      <c r="C84" s="55" t="s">
        <v>47</v>
      </c>
      <c r="D84" s="56">
        <v>0</v>
      </c>
      <c r="E84" s="57"/>
      <c r="F84" s="58" t="e">
        <f>F82</f>
        <v>#REF!</v>
      </c>
      <c r="G84" s="58" t="e">
        <f t="shared" si="46"/>
        <v>#REF!</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
      <c r="A85" s="26"/>
      <c r="B85" s="66" t="s">
        <v>104</v>
      </c>
      <c r="C85" s="55" t="s">
        <v>47</v>
      </c>
      <c r="D85" s="56">
        <v>0</v>
      </c>
      <c r="E85" s="57"/>
      <c r="F85" s="58" t="e">
        <f>G84 + 2</f>
        <v>#REF!</v>
      </c>
      <c r="G85" s="58" t="e">
        <f t="shared" si="46"/>
        <v>#REF!</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
      <c r="A86" s="26"/>
      <c r="B86" s="65" t="s">
        <v>129</v>
      </c>
      <c r="C86" s="52"/>
      <c r="D86" s="53"/>
      <c r="E86" s="39">
        <v>5</v>
      </c>
      <c r="F86" s="54"/>
      <c r="G86" s="54"/>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
      <c r="A87" s="26"/>
      <c r="B87" s="66" t="s">
        <v>130</v>
      </c>
      <c r="C87" s="55" t="s">
        <v>46</v>
      </c>
      <c r="D87" s="56">
        <v>0</v>
      </c>
      <c r="E87" s="57"/>
      <c r="F87" s="58" t="e">
        <f>#REF! + 3</f>
        <v>#REF!</v>
      </c>
      <c r="G87" s="58" t="e">
        <f>F87</f>
        <v>#REF!</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
      <c r="A88" s="26"/>
      <c r="B88" s="66" t="s">
        <v>131</v>
      </c>
      <c r="C88" s="55" t="s">
        <v>46</v>
      </c>
      <c r="D88" s="56">
        <v>0</v>
      </c>
      <c r="E88" s="57"/>
      <c r="F88" s="58" t="e">
        <f>G87</f>
        <v>#REF!</v>
      </c>
      <c r="G88" s="58" t="e">
        <f>F88</f>
        <v>#REF!</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
      <c r="A89" s="26"/>
      <c r="B89" s="66" t="s">
        <v>132</v>
      </c>
      <c r="C89" s="55" t="s">
        <v>45</v>
      </c>
      <c r="D89" s="56">
        <v>0</v>
      </c>
      <c r="E89" s="57"/>
      <c r="F89" s="58" t="e">
        <f>G87 + 1</f>
        <v>#REF!</v>
      </c>
      <c r="G89" s="58" t="e">
        <f>F89</f>
        <v>#REF!</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
      <c r="A90" s="26"/>
      <c r="B90" s="66" t="s">
        <v>133</v>
      </c>
      <c r="C90" s="55" t="s">
        <v>45</v>
      </c>
      <c r="D90" s="56">
        <v>0</v>
      </c>
      <c r="E90" s="57"/>
      <c r="F90" s="58" t="e">
        <f>G89 + 1</f>
        <v>#REF!</v>
      </c>
      <c r="G90" s="58" t="e">
        <f>F90</f>
        <v>#REF!</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
      <c r="A91" s="26"/>
      <c r="B91" s="66" t="s">
        <v>134</v>
      </c>
      <c r="C91" s="55" t="s">
        <v>47</v>
      </c>
      <c r="D91" s="56">
        <v>0</v>
      </c>
      <c r="E91" s="57"/>
      <c r="F91" s="58" t="e">
        <f>G90 + 1</f>
        <v>#REF!</v>
      </c>
      <c r="G91" s="58" t="e">
        <f>F91</f>
        <v>#REF!</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
      <c r="A92" s="26"/>
      <c r="B92" s="66" t="s">
        <v>135</v>
      </c>
      <c r="C92" s="55" t="s">
        <v>46</v>
      </c>
      <c r="D92" s="56">
        <v>0</v>
      </c>
      <c r="E92" s="57"/>
      <c r="F92" s="58" t="e">
        <f>F89</f>
        <v>#REF!</v>
      </c>
      <c r="G92" s="58" t="e">
        <f>F92 + 1</f>
        <v>#REF!</v>
      </c>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
      <c r="A93" s="26"/>
      <c r="B93" s="66" t="s">
        <v>104</v>
      </c>
      <c r="C93" s="55"/>
      <c r="D93" s="56"/>
      <c r="E93" s="57"/>
      <c r="F93" s="58"/>
      <c r="G93" s="58"/>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
      <c r="A94" s="26"/>
      <c r="B94" s="65" t="s">
        <v>136</v>
      </c>
      <c r="C94" s="52"/>
      <c r="D94" s="53"/>
      <c r="E94" s="39">
        <v>5</v>
      </c>
      <c r="F94" s="54"/>
      <c r="G94" s="54"/>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
      <c r="A95" s="26"/>
      <c r="B95" s="66" t="s">
        <v>113</v>
      </c>
      <c r="C95" s="55"/>
      <c r="D95" s="56"/>
      <c r="E95" s="57"/>
      <c r="F95" s="58"/>
      <c r="G95" s="58"/>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
      <c r="A96" s="26"/>
      <c r="B96" s="66" t="s">
        <v>114</v>
      </c>
      <c r="C96" s="55"/>
      <c r="D96" s="56"/>
      <c r="E96" s="57"/>
      <c r="F96" s="58"/>
      <c r="G96" s="58"/>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
      <c r="A97" s="26"/>
      <c r="B97" s="66" t="s">
        <v>115</v>
      </c>
      <c r="C97" s="55"/>
      <c r="D97" s="56"/>
      <c r="E97" s="57"/>
      <c r="F97" s="58"/>
      <c r="G97" s="58"/>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
      <c r="A98" s="26"/>
      <c r="B98" s="66" t="s">
        <v>116</v>
      </c>
      <c r="C98" s="55"/>
      <c r="D98" s="56"/>
      <c r="E98" s="57"/>
      <c r="F98" s="58"/>
      <c r="G98" s="58"/>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
      <c r="A99" s="26"/>
      <c r="B99" s="66" t="s">
        <v>117</v>
      </c>
      <c r="C99" s="55"/>
      <c r="D99" s="56"/>
      <c r="E99" s="57"/>
      <c r="F99" s="58"/>
      <c r="G99" s="58"/>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
      <c r="A100" s="26"/>
      <c r="B100" s="86" t="s">
        <v>61</v>
      </c>
      <c r="C100" s="87"/>
      <c r="D100" s="88"/>
      <c r="E100" s="89"/>
      <c r="F100" s="90"/>
      <c r="G100" s="90"/>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
      <c r="A101" s="26"/>
      <c r="B101" s="65" t="s">
        <v>137</v>
      </c>
      <c r="C101" s="52"/>
      <c r="D101" s="53"/>
      <c r="E101" s="39">
        <v>8</v>
      </c>
      <c r="F101" s="54"/>
      <c r="G101" s="54"/>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
      <c r="A102" s="26"/>
      <c r="B102" s="66" t="s">
        <v>138</v>
      </c>
      <c r="C102" s="55" t="s">
        <v>46</v>
      </c>
      <c r="D102" s="56">
        <v>0</v>
      </c>
      <c r="E102" s="57"/>
      <c r="F102" s="58" t="e">
        <f>G92 + 3</f>
        <v>#REF!</v>
      </c>
      <c r="G102" s="58" t="e">
        <f>F102</f>
        <v>#REF!</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
      <c r="A103" s="26"/>
      <c r="B103" s="66" t="s">
        <v>139</v>
      </c>
      <c r="C103" s="55" t="s">
        <v>46</v>
      </c>
      <c r="D103" s="56">
        <v>0</v>
      </c>
      <c r="E103" s="57"/>
      <c r="F103" s="58" t="e">
        <f>G102 + 1</f>
        <v>#REF!</v>
      </c>
      <c r="G103" s="58" t="e">
        <f>F103</f>
        <v>#REF!</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
      <c r="A104" s="26"/>
      <c r="B104" s="66" t="s">
        <v>140</v>
      </c>
      <c r="C104" s="55" t="s">
        <v>46</v>
      </c>
      <c r="D104" s="56">
        <v>0</v>
      </c>
      <c r="E104" s="57"/>
      <c r="F104" s="58" t="e">
        <f>G103 + 1</f>
        <v>#REF!</v>
      </c>
      <c r="G104" s="58" t="e">
        <f>F104</f>
        <v>#REF!</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
      <c r="A105" s="26"/>
      <c r="B105" s="66" t="s">
        <v>141</v>
      </c>
      <c r="C105" s="55" t="s">
        <v>45</v>
      </c>
      <c r="D105" s="56">
        <v>0</v>
      </c>
      <c r="E105" s="57"/>
      <c r="F105" s="58" t="e">
        <f>G104 + 1</f>
        <v>#REF!</v>
      </c>
      <c r="G105" s="58" t="e">
        <f>F105 + 1</f>
        <v>#REF!</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
      <c r="A106" s="26"/>
      <c r="B106" s="66" t="s">
        <v>142</v>
      </c>
      <c r="C106" s="55" t="s">
        <v>46</v>
      </c>
      <c r="D106" s="56">
        <v>0</v>
      </c>
      <c r="E106" s="57"/>
      <c r="F106" s="58" t="e">
        <f>G105 +1</f>
        <v>#REF!</v>
      </c>
      <c r="G106" s="58" t="e">
        <f>F106 + 2</f>
        <v>#REF!</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
      <c r="A107" s="26"/>
      <c r="B107" s="66" t="s">
        <v>143</v>
      </c>
      <c r="C107" s="55" t="s">
        <v>46</v>
      </c>
      <c r="D107" s="56">
        <v>0</v>
      </c>
      <c r="E107" s="57"/>
      <c r="F107" s="58" t="e">
        <f>G106 + 1</f>
        <v>#REF!</v>
      </c>
      <c r="G107" s="58" t="e">
        <f>F107</f>
        <v>#REF!</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
      <c r="A108" s="26"/>
      <c r="B108" s="66" t="s">
        <v>144</v>
      </c>
      <c r="C108" s="55" t="s">
        <v>45</v>
      </c>
      <c r="D108" s="56">
        <v>0</v>
      </c>
      <c r="E108" s="57"/>
      <c r="F108" s="58" t="e">
        <f>G107 + 1</f>
        <v>#REF!</v>
      </c>
      <c r="G108" s="58" t="e">
        <f>F108 + 1</f>
        <v>#REF!</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
      <c r="A109" s="26"/>
      <c r="B109" s="65" t="s">
        <v>145</v>
      </c>
      <c r="C109" s="52"/>
      <c r="D109" s="53"/>
      <c r="E109" s="39">
        <v>8</v>
      </c>
      <c r="F109" s="54"/>
      <c r="G109" s="54"/>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
      <c r="A110" s="26"/>
      <c r="B110" s="66" t="s">
        <v>146</v>
      </c>
      <c r="C110" s="55"/>
      <c r="D110" s="56"/>
      <c r="E110" s="57"/>
      <c r="F110" s="58"/>
      <c r="G110" s="58"/>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
      <c r="A111" s="26"/>
      <c r="B111" s="66" t="s">
        <v>147</v>
      </c>
      <c r="C111" s="55"/>
      <c r="D111" s="56"/>
      <c r="E111" s="57"/>
      <c r="F111" s="58"/>
      <c r="G111" s="58"/>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
      <c r="A112" s="26"/>
      <c r="B112" s="66" t="s">
        <v>148</v>
      </c>
      <c r="C112" s="55"/>
      <c r="D112" s="56"/>
      <c r="E112" s="57"/>
      <c r="F112" s="58"/>
      <c r="G112" s="58"/>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
      <c r="A113" s="26"/>
      <c r="B113" s="66" t="s">
        <v>149</v>
      </c>
      <c r="C113" s="55"/>
      <c r="D113" s="56"/>
      <c r="E113" s="57"/>
      <c r="F113" s="58"/>
      <c r="G113" s="58"/>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
      <c r="A114" s="26"/>
      <c r="B114" s="66" t="s">
        <v>150</v>
      </c>
      <c r="C114" s="55"/>
      <c r="D114" s="56"/>
      <c r="E114" s="57"/>
      <c r="F114" s="58"/>
      <c r="G114" s="58"/>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
      <c r="A115" s="26"/>
      <c r="B115" s="66" t="s">
        <v>151</v>
      </c>
      <c r="C115" s="55"/>
      <c r="D115" s="56"/>
      <c r="E115" s="57"/>
      <c r="F115" s="58"/>
      <c r="G115" s="58"/>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
      <c r="A116" s="26"/>
      <c r="B116" s="66" t="s">
        <v>152</v>
      </c>
      <c r="C116" s="55"/>
      <c r="D116" s="56"/>
      <c r="E116" s="57"/>
      <c r="F116" s="58"/>
      <c r="G116" s="58"/>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
      <c r="A117" s="26"/>
      <c r="B117" s="65" t="s">
        <v>153</v>
      </c>
      <c r="C117" s="52"/>
      <c r="D117" s="53"/>
      <c r="E117" s="39">
        <v>8</v>
      </c>
      <c r="F117" s="54"/>
      <c r="G117" s="54"/>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
      <c r="A118" s="26"/>
      <c r="B118" s="66" t="s">
        <v>154</v>
      </c>
      <c r="C118" s="55"/>
      <c r="D118" s="56"/>
      <c r="E118" s="57"/>
      <c r="F118" s="58"/>
      <c r="G118" s="58"/>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
      <c r="A119" s="26"/>
      <c r="B119" s="66" t="s">
        <v>155</v>
      </c>
      <c r="C119" s="55"/>
      <c r="D119" s="56"/>
      <c r="E119" s="57"/>
      <c r="F119" s="58"/>
      <c r="G119" s="58"/>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
      <c r="A120" s="26"/>
      <c r="B120" s="66" t="s">
        <v>156</v>
      </c>
      <c r="C120" s="55"/>
      <c r="D120" s="56"/>
      <c r="E120" s="57"/>
      <c r="F120" s="58"/>
      <c r="G120" s="58"/>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
      <c r="A121" s="26"/>
      <c r="B121" s="66" t="s">
        <v>157</v>
      </c>
      <c r="C121" s="55"/>
      <c r="D121" s="56"/>
      <c r="E121" s="57"/>
      <c r="F121" s="58"/>
      <c r="G121" s="58"/>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
      <c r="A122" s="26"/>
      <c r="B122" s="66" t="s">
        <v>158</v>
      </c>
      <c r="C122" s="55"/>
      <c r="D122" s="56"/>
      <c r="E122" s="57"/>
      <c r="F122" s="58"/>
      <c r="G122" s="58"/>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
      <c r="A123" s="26" t="s">
        <v>159</v>
      </c>
      <c r="B123" s="66" t="s">
        <v>159</v>
      </c>
      <c r="C123" s="55"/>
      <c r="D123" s="56"/>
      <c r="E123" s="57"/>
      <c r="F123" s="58"/>
      <c r="G123" s="58"/>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
      <c r="A124" s="26"/>
      <c r="B124" s="66" t="s">
        <v>160</v>
      </c>
      <c r="C124" s="55"/>
      <c r="D124" s="56"/>
      <c r="E124" s="57"/>
      <c r="F124" s="58"/>
      <c r="G124" s="58"/>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
      <c r="A125" s="26"/>
      <c r="B125" s="66" t="s">
        <v>161</v>
      </c>
      <c r="C125" s="55"/>
      <c r="D125" s="56"/>
      <c r="E125" s="57"/>
      <c r="F125" s="58"/>
      <c r="G125" s="58"/>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
      <c r="A126" s="26"/>
      <c r="B126" s="66" t="s">
        <v>162</v>
      </c>
      <c r="C126" s="55"/>
      <c r="D126" s="56"/>
      <c r="E126" s="57"/>
      <c r="F126" s="58"/>
      <c r="G126" s="58"/>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
      <c r="A127" s="26"/>
      <c r="B127" s="65" t="s">
        <v>163</v>
      </c>
      <c r="C127" s="52"/>
      <c r="D127" s="53"/>
      <c r="E127" s="39">
        <v>8</v>
      </c>
      <c r="F127" s="54"/>
      <c r="G127" s="54"/>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
      <c r="A128" s="26"/>
      <c r="B128" s="66" t="s">
        <v>164</v>
      </c>
      <c r="C128" s="55"/>
      <c r="D128" s="56"/>
      <c r="E128" s="57"/>
      <c r="F128" s="58"/>
      <c r="G128" s="58"/>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
      <c r="A129" s="26"/>
      <c r="B129" s="66" t="s">
        <v>165</v>
      </c>
      <c r="C129" s="55"/>
      <c r="D129" s="56"/>
      <c r="E129" s="57"/>
      <c r="F129" s="58"/>
      <c r="G129" s="58"/>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
      <c r="A130" s="26"/>
      <c r="B130" s="66" t="s">
        <v>166</v>
      </c>
      <c r="C130" s="55"/>
      <c r="D130" s="56"/>
      <c r="E130" s="57"/>
      <c r="F130" s="58"/>
      <c r="G130" s="58"/>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
      <c r="A131" s="26"/>
      <c r="B131" s="66" t="s">
        <v>167</v>
      </c>
      <c r="C131" s="55"/>
      <c r="D131" s="56"/>
      <c r="E131" s="57"/>
      <c r="F131" s="58"/>
      <c r="G131" s="58"/>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
      <c r="A132" s="26"/>
      <c r="B132" s="66" t="s">
        <v>168</v>
      </c>
      <c r="C132" s="55"/>
      <c r="D132" s="56"/>
      <c r="E132" s="57"/>
      <c r="F132" s="58"/>
      <c r="G132" s="58"/>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
      <c r="A133" s="26"/>
      <c r="B133" s="86" t="s">
        <v>62</v>
      </c>
      <c r="C133" s="87"/>
      <c r="D133" s="88"/>
      <c r="E133" s="89"/>
      <c r="F133" s="90"/>
      <c r="G133" s="90"/>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
      <c r="A134" s="26"/>
      <c r="B134" s="65" t="s">
        <v>169</v>
      </c>
      <c r="C134" s="52"/>
      <c r="D134" s="53"/>
      <c r="E134" s="39">
        <v>5</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
      <c r="A135" s="26"/>
      <c r="B135" s="66" t="s">
        <v>170</v>
      </c>
      <c r="C135" s="55" t="s">
        <v>46</v>
      </c>
      <c r="D135" s="56">
        <v>0</v>
      </c>
      <c r="E135" s="57"/>
      <c r="F135" s="58" t="e">
        <f>#REF! + 2</f>
        <v>#REF!</v>
      </c>
      <c r="G135" s="58" t="e">
        <f t="shared" ref="G135:G141" si="47">F135</f>
        <v>#REF!</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
      <c r="A136" s="26"/>
      <c r="B136" s="85" t="s">
        <v>171</v>
      </c>
      <c r="C136" s="55" t="s">
        <v>46</v>
      </c>
      <c r="D136" s="56">
        <v>0</v>
      </c>
      <c r="E136" s="57"/>
      <c r="F136" s="58" t="e">
        <f>G135</f>
        <v>#REF!</v>
      </c>
      <c r="G136" s="58" t="e">
        <f t="shared" si="47"/>
        <v>#REF!</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
      <c r="A137" s="26"/>
      <c r="B137" s="66" t="s">
        <v>172</v>
      </c>
      <c r="C137" s="55" t="s">
        <v>45</v>
      </c>
      <c r="D137" s="56">
        <v>0</v>
      </c>
      <c r="E137" s="57"/>
      <c r="F137" s="58" t="e">
        <f>G135 + 1</f>
        <v>#REF!</v>
      </c>
      <c r="G137" s="58" t="e">
        <f t="shared" si="47"/>
        <v>#REF!</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
      <c r="A138" s="26"/>
      <c r="B138" s="66" t="s">
        <v>173</v>
      </c>
      <c r="C138" s="55" t="s">
        <v>45</v>
      </c>
      <c r="D138" s="56">
        <v>0</v>
      </c>
      <c r="E138" s="57"/>
      <c r="F138" s="58" t="e">
        <f>G137</f>
        <v>#REF!</v>
      </c>
      <c r="G138" s="58" t="e">
        <f t="shared" si="47"/>
        <v>#REF!</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
      <c r="A139" s="26"/>
      <c r="B139" s="66" t="s">
        <v>174</v>
      </c>
      <c r="C139" s="55" t="s">
        <v>45</v>
      </c>
      <c r="D139" s="56">
        <v>0</v>
      </c>
      <c r="E139" s="57"/>
      <c r="F139" s="58" t="e">
        <f>G138 + 1</f>
        <v>#REF!</v>
      </c>
      <c r="G139" s="58" t="e">
        <f t="shared" si="47"/>
        <v>#REF!</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
      <c r="A140" s="26"/>
      <c r="B140" s="66" t="s">
        <v>175</v>
      </c>
      <c r="C140" s="55" t="s">
        <v>47</v>
      </c>
      <c r="D140" s="56">
        <v>0</v>
      </c>
      <c r="E140" s="57"/>
      <c r="F140" s="58" t="e">
        <f>G138</f>
        <v>#REF!</v>
      </c>
      <c r="G140" s="58" t="e">
        <f t="shared" si="47"/>
        <v>#REF!</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
      <c r="A141" s="26"/>
      <c r="B141" s="66" t="s">
        <v>176</v>
      </c>
      <c r="C141" s="55" t="s">
        <v>47</v>
      </c>
      <c r="D141" s="56">
        <v>0</v>
      </c>
      <c r="E141" s="57"/>
      <c r="F141" s="58" t="e">
        <f>G140 + 1</f>
        <v>#REF!</v>
      </c>
      <c r="G141" s="58" t="e">
        <f t="shared" si="47"/>
        <v>#REF!</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
      <c r="A142" s="26"/>
      <c r="B142" s="65" t="s">
        <v>177</v>
      </c>
      <c r="C142" s="52"/>
      <c r="D142" s="53"/>
      <c r="E142" s="39">
        <v>5</v>
      </c>
      <c r="F142" s="54"/>
      <c r="G142" s="54"/>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
      <c r="A143" s="26"/>
      <c r="B143" s="66" t="s">
        <v>170</v>
      </c>
      <c r="C143" s="55" t="s">
        <v>46</v>
      </c>
      <c r="D143" s="56">
        <v>0</v>
      </c>
      <c r="E143" s="57"/>
      <c r="F143" s="58" t="e">
        <f>#REF! + 2</f>
        <v>#REF!</v>
      </c>
      <c r="G143" s="58" t="e">
        <f t="shared" ref="G143:G149" si="48">F143</f>
        <v>#REF!</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
      <c r="A144" s="26"/>
      <c r="B144" s="66" t="s">
        <v>171</v>
      </c>
      <c r="C144" s="55" t="s">
        <v>46</v>
      </c>
      <c r="D144" s="56">
        <v>0</v>
      </c>
      <c r="E144" s="57"/>
      <c r="F144" s="58" t="e">
        <f>G143</f>
        <v>#REF!</v>
      </c>
      <c r="G144" s="58" t="e">
        <f t="shared" si="48"/>
        <v>#REF!</v>
      </c>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3">
      <c r="A145" s="26"/>
      <c r="B145" s="66" t="s">
        <v>172</v>
      </c>
      <c r="C145" s="55" t="s">
        <v>45</v>
      </c>
      <c r="D145" s="56">
        <v>0</v>
      </c>
      <c r="E145" s="57"/>
      <c r="F145" s="58" t="e">
        <f>G143 + 1</f>
        <v>#REF!</v>
      </c>
      <c r="G145" s="58" t="e">
        <f t="shared" si="48"/>
        <v>#REF!</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3">
      <c r="A146" s="26"/>
      <c r="B146" s="66" t="s">
        <v>173</v>
      </c>
      <c r="C146" s="55" t="s">
        <v>45</v>
      </c>
      <c r="D146" s="56">
        <v>0</v>
      </c>
      <c r="E146" s="57"/>
      <c r="F146" s="58" t="e">
        <f>G145</f>
        <v>#REF!</v>
      </c>
      <c r="G146" s="58" t="e">
        <f t="shared" si="48"/>
        <v>#REF!</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3">
      <c r="A147" s="26"/>
      <c r="B147" s="66" t="s">
        <v>174</v>
      </c>
      <c r="C147" s="55" t="s">
        <v>45</v>
      </c>
      <c r="D147" s="56">
        <v>0</v>
      </c>
      <c r="E147" s="57"/>
      <c r="F147" s="58" t="e">
        <f>G146 + 2</f>
        <v>#REF!</v>
      </c>
      <c r="G147" s="58" t="e">
        <f t="shared" si="48"/>
        <v>#REF!</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3">
      <c r="A148" s="26"/>
      <c r="B148" s="66" t="s">
        <v>175</v>
      </c>
      <c r="C148" s="55" t="s">
        <v>47</v>
      </c>
      <c r="D148" s="56">
        <v>0</v>
      </c>
      <c r="E148" s="57"/>
      <c r="F148" s="58" t="e">
        <f>G146</f>
        <v>#REF!</v>
      </c>
      <c r="G148" s="58" t="e">
        <f t="shared" si="48"/>
        <v>#REF!</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3">
      <c r="A149" s="26"/>
      <c r="B149" s="66" t="s">
        <v>176</v>
      </c>
      <c r="C149" s="55" t="s">
        <v>47</v>
      </c>
      <c r="D149" s="56">
        <v>0</v>
      </c>
      <c r="E149" s="57"/>
      <c r="F149" s="58" t="e">
        <f>G148 + 2</f>
        <v>#REF!</v>
      </c>
      <c r="G149" s="58" t="e">
        <f t="shared" si="48"/>
        <v>#REF!</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3">
      <c r="A150" s="26"/>
      <c r="B150" s="65" t="s">
        <v>178</v>
      </c>
      <c r="C150" s="52"/>
      <c r="D150" s="53"/>
      <c r="E150" s="39">
        <v>5</v>
      </c>
      <c r="F150" s="54"/>
      <c r="G150" s="54"/>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3">
      <c r="A151" s="26"/>
      <c r="B151" s="85" t="s">
        <v>179</v>
      </c>
      <c r="C151" s="96" t="s">
        <v>46</v>
      </c>
      <c r="D151" s="56">
        <v>0</v>
      </c>
      <c r="E151" s="57"/>
      <c r="F151" s="58" t="e">
        <f>#REF! + 2</f>
        <v>#REF!</v>
      </c>
      <c r="G151" s="58" t="e">
        <f>F151</f>
        <v>#REF!</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3">
      <c r="A152" s="26"/>
      <c r="B152" s="85" t="s">
        <v>180</v>
      </c>
      <c r="C152" s="96" t="s">
        <v>46</v>
      </c>
      <c r="D152" s="56">
        <v>0</v>
      </c>
      <c r="E152" s="57"/>
      <c r="F152" s="58" t="e">
        <f>G151</f>
        <v>#REF!</v>
      </c>
      <c r="G152" s="58" t="e">
        <f>F152</f>
        <v>#REF!</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3">
      <c r="A153" s="26"/>
      <c r="B153" s="85" t="s">
        <v>181</v>
      </c>
      <c r="C153" s="96" t="s">
        <v>45</v>
      </c>
      <c r="D153" s="56">
        <v>0</v>
      </c>
      <c r="E153" s="57"/>
      <c r="F153" s="58" t="e">
        <f>G152 + 1</f>
        <v>#REF!</v>
      </c>
      <c r="G153" s="58" t="e">
        <f>F153</f>
        <v>#REF!</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3">
      <c r="A154" s="26"/>
      <c r="B154" s="85" t="s">
        <v>185</v>
      </c>
      <c r="C154" s="96" t="s">
        <v>45</v>
      </c>
      <c r="D154" s="56">
        <v>0</v>
      </c>
      <c r="E154" s="57"/>
      <c r="F154" s="58" t="e">
        <f>G153 + 1</f>
        <v>#REF!</v>
      </c>
      <c r="G154" s="58" t="e">
        <f>F154</f>
        <v>#REF!</v>
      </c>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3">
      <c r="A155" s="26"/>
      <c r="B155" s="85" t="s">
        <v>182</v>
      </c>
      <c r="C155" s="96" t="s">
        <v>47</v>
      </c>
      <c r="D155" s="56">
        <v>0</v>
      </c>
      <c r="E155" s="57"/>
      <c r="F155" s="58" t="e">
        <f>G154 + 1</f>
        <v>#REF!</v>
      </c>
      <c r="G155" s="58" t="e">
        <f>F155</f>
        <v>#REF!</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3">
      <c r="A156" s="26"/>
      <c r="B156" s="85" t="s">
        <v>183</v>
      </c>
      <c r="C156" s="96" t="s">
        <v>46</v>
      </c>
      <c r="D156" s="56">
        <v>0</v>
      </c>
      <c r="E156" s="57"/>
      <c r="F156" s="58" t="e">
        <f>F153</f>
        <v>#REF!</v>
      </c>
      <c r="G156" s="58" t="e">
        <f>F156 + 1</f>
        <v>#REF!</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3">
      <c r="A157" s="26"/>
      <c r="B157" s="85" t="s">
        <v>184</v>
      </c>
      <c r="C157" s="96"/>
      <c r="D157" s="56"/>
      <c r="E157" s="57"/>
      <c r="F157" s="58"/>
      <c r="G157" s="58"/>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3">
      <c r="A158" s="26"/>
      <c r="B158" s="65" t="s">
        <v>186</v>
      </c>
      <c r="C158" s="52"/>
      <c r="D158" s="53"/>
      <c r="E158" s="39">
        <v>5</v>
      </c>
      <c r="F158" s="54"/>
      <c r="G158" s="54"/>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3">
      <c r="A159" s="26"/>
      <c r="B159" s="85" t="s">
        <v>187</v>
      </c>
      <c r="C159" s="96"/>
      <c r="D159" s="56"/>
      <c r="E159" s="57"/>
      <c r="F159" s="58"/>
      <c r="G159" s="58"/>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3">
      <c r="A160" s="26"/>
      <c r="B160" s="85" t="s">
        <v>188</v>
      </c>
      <c r="C160" s="96"/>
      <c r="D160" s="56"/>
      <c r="E160" s="57"/>
      <c r="F160" s="58"/>
      <c r="G160" s="58"/>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3">
      <c r="A161" s="26"/>
      <c r="B161" s="85" t="s">
        <v>189</v>
      </c>
      <c r="C161" s="96"/>
      <c r="D161" s="56"/>
      <c r="E161" s="57"/>
      <c r="F161" s="58"/>
      <c r="G161" s="58"/>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3">
      <c r="A162" s="26"/>
      <c r="B162" s="85" t="s">
        <v>190</v>
      </c>
      <c r="C162" s="96"/>
      <c r="D162" s="56"/>
      <c r="E162" s="57"/>
      <c r="F162" s="58"/>
      <c r="G162" s="58"/>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3">
      <c r="A163" s="26"/>
      <c r="B163" s="85" t="s">
        <v>191</v>
      </c>
      <c r="C163" s="96"/>
      <c r="D163" s="56"/>
      <c r="E163" s="57"/>
      <c r="F163" s="58"/>
      <c r="G163" s="58"/>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3">
      <c r="A164" s="26"/>
      <c r="B164" s="85" t="s">
        <v>192</v>
      </c>
      <c r="C164" s="96"/>
      <c r="D164" s="56"/>
      <c r="E164" s="57"/>
      <c r="F164" s="58"/>
      <c r="G164" s="58"/>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3">
      <c r="A165" s="26"/>
      <c r="B165" s="85" t="s">
        <v>193</v>
      </c>
      <c r="C165" s="96"/>
      <c r="D165" s="56"/>
      <c r="E165" s="57"/>
      <c r="F165" s="58"/>
      <c r="G165" s="58"/>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3">
      <c r="A166" s="26"/>
      <c r="B166" s="85" t="s">
        <v>194</v>
      </c>
      <c r="C166" s="96"/>
      <c r="D166" s="56"/>
      <c r="E166" s="57"/>
      <c r="F166" s="58"/>
      <c r="G166" s="58"/>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3">
      <c r="A167" s="26"/>
      <c r="B167" s="85" t="s">
        <v>195</v>
      </c>
      <c r="C167" s="96"/>
      <c r="D167" s="56"/>
      <c r="E167" s="57"/>
      <c r="F167" s="58"/>
      <c r="G167" s="58"/>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3">
      <c r="A168" s="27" t="s">
        <v>16</v>
      </c>
      <c r="B168" s="67" t="s">
        <v>0</v>
      </c>
      <c r="C168" s="18"/>
      <c r="D168" s="49"/>
      <c r="E168" s="42"/>
      <c r="F168" s="19"/>
      <c r="G168" s="20"/>
      <c r="H168" s="21"/>
      <c r="I168" s="21" t="str">
        <f t="shared" si="42"/>
        <v/>
      </c>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row>
    <row r="169" spans="1:170" ht="30" customHeight="1" x14ac:dyDescent="0.25">
      <c r="H169" s="6"/>
    </row>
    <row r="170" spans="1:170" ht="30" customHeight="1" x14ac:dyDescent="0.25">
      <c r="C170" s="13"/>
      <c r="G170" s="28"/>
    </row>
    <row r="171" spans="1:170" ht="30" customHeight="1" x14ac:dyDescent="0.25">
      <c r="C171" s="14"/>
    </row>
  </sheetData>
  <mergeCells count="26">
    <mergeCell ref="EF4:EL4"/>
    <mergeCell ref="EM4:ES4"/>
    <mergeCell ref="ET4:EZ4"/>
    <mergeCell ref="FA4:FG4"/>
    <mergeCell ref="FH4:FN4"/>
    <mergeCell ref="CW4:DC4"/>
    <mergeCell ref="DD4:DJ4"/>
    <mergeCell ref="DK4:DQ4"/>
    <mergeCell ref="DR4:DX4"/>
    <mergeCell ref="DY4:EE4"/>
    <mergeCell ref="BN4:BT4"/>
    <mergeCell ref="BU4:CA4"/>
    <mergeCell ref="CB4:CH4"/>
    <mergeCell ref="CI4:CO4"/>
    <mergeCell ref="CP4:CV4"/>
    <mergeCell ref="C3:D3"/>
    <mergeCell ref="C4:D4"/>
    <mergeCell ref="AL4:AR4"/>
    <mergeCell ref="AS4:AY4"/>
    <mergeCell ref="AZ4:BF4"/>
    <mergeCell ref="BG4:BM4"/>
    <mergeCell ref="F3:G3"/>
    <mergeCell ref="J4:P4"/>
    <mergeCell ref="Q4:W4"/>
    <mergeCell ref="X4:AD4"/>
    <mergeCell ref="AE4:AK4"/>
  </mergeCells>
  <conditionalFormatting sqref="D168:E168 D7:E25 D27:E52 D54:E60 D62:E66">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68">
    <cfRule type="expression" dxfId="1" priority="60">
      <formula>AND(task_start&lt;=J$5,ROUNDDOWN((task_end-task_start+1)*task_progress,0)+task_start-1&gt;=J$5)</formula>
    </cfRule>
    <cfRule type="expression" dxfId="0" priority="61" stopIfTrue="1">
      <formula>AND(task_end&gt;=J$5,task_start&lt;K$5)</formula>
    </cfRule>
  </conditionalFormatting>
  <conditionalFormatting sqref="E68">
    <cfRule type="dataBar" priority="33">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78">
    <cfRule type="dataBar" priority="32">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86">
    <cfRule type="dataBar" priority="31">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101">
    <cfRule type="dataBar" priority="30">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134">
    <cfRule type="dataBar" priority="29">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42">
    <cfRule type="dataBar" priority="28">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50">
    <cfRule type="dataBar" priority="27">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D67:E67">
    <cfRule type="dataBar" priority="16">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100:E100">
    <cfRule type="dataBar" priority="15">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133:E133">
    <cfRule type="dataBar" priority="14">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26:E26">
    <cfRule type="dataBar" priority="8">
      <dataBar>
        <cfvo type="num" val="0"/>
        <cfvo type="num" val="1"/>
        <color theme="0" tint="-0.249977111117893"/>
      </dataBar>
      <extLst>
        <ext xmlns:x14="http://schemas.microsoft.com/office/spreadsheetml/2009/9/main" uri="{B025F937-C7B1-47D3-B67F-A62EFF666E3E}">
          <x14:id>{96CF74ED-07A2-46D2-A56A-325214DAA4A2}</x14:id>
        </ext>
      </extLst>
    </cfRule>
  </conditionalFormatting>
  <conditionalFormatting sqref="D53:E53">
    <cfRule type="dataBar" priority="7">
      <dataBar>
        <cfvo type="num" val="0"/>
        <cfvo type="num" val="1"/>
        <color theme="0" tint="-0.249977111117893"/>
      </dataBar>
      <extLst>
        <ext xmlns:x14="http://schemas.microsoft.com/office/spreadsheetml/2009/9/main" uri="{B025F937-C7B1-47D3-B67F-A62EFF666E3E}">
          <x14:id>{945E4A2C-6C86-405C-AE26-3B03FFCA7D90}</x14:id>
        </ext>
      </extLst>
    </cfRule>
  </conditionalFormatting>
  <conditionalFormatting sqref="D61:E61">
    <cfRule type="dataBar" priority="6">
      <dataBar>
        <cfvo type="num" val="0"/>
        <cfvo type="num" val="1"/>
        <color theme="0" tint="-0.249977111117893"/>
      </dataBar>
      <extLst>
        <ext xmlns:x14="http://schemas.microsoft.com/office/spreadsheetml/2009/9/main" uri="{B025F937-C7B1-47D3-B67F-A62EFF666E3E}">
          <x14:id>{CEEF15D2-EF14-462F-A5D4-D9620EA216EA}</x14:id>
        </ext>
      </extLst>
    </cfRule>
  </conditionalFormatting>
  <conditionalFormatting sqref="E94">
    <cfRule type="dataBar" priority="5">
      <dataBar>
        <cfvo type="num" val="0"/>
        <cfvo type="num" val="1"/>
        <color theme="0" tint="-0.249977111117893"/>
      </dataBar>
      <extLst>
        <ext xmlns:x14="http://schemas.microsoft.com/office/spreadsheetml/2009/9/main" uri="{B025F937-C7B1-47D3-B67F-A62EFF666E3E}">
          <x14:id>{85ABA4FC-607A-4BAB-9624-3922EB06633C}</x14:id>
        </ext>
      </extLst>
    </cfRule>
  </conditionalFormatting>
  <conditionalFormatting sqref="E109">
    <cfRule type="dataBar" priority="4">
      <dataBar>
        <cfvo type="num" val="0"/>
        <cfvo type="num" val="1"/>
        <color theme="0" tint="-0.249977111117893"/>
      </dataBar>
      <extLst>
        <ext xmlns:x14="http://schemas.microsoft.com/office/spreadsheetml/2009/9/main" uri="{B025F937-C7B1-47D3-B67F-A62EFF666E3E}">
          <x14:id>{082CEB19-58D3-486E-8F63-7559096F0D0A}</x14:id>
        </ext>
      </extLst>
    </cfRule>
  </conditionalFormatting>
  <conditionalFormatting sqref="E117">
    <cfRule type="dataBar" priority="3">
      <dataBar>
        <cfvo type="num" val="0"/>
        <cfvo type="num" val="1"/>
        <color theme="0" tint="-0.249977111117893"/>
      </dataBar>
      <extLst>
        <ext xmlns:x14="http://schemas.microsoft.com/office/spreadsheetml/2009/9/main" uri="{B025F937-C7B1-47D3-B67F-A62EFF666E3E}">
          <x14:id>{2F4C6E50-FC0D-42C8-95C6-8E7FC45DA7A5}</x14:id>
        </ext>
      </extLst>
    </cfRule>
  </conditionalFormatting>
  <conditionalFormatting sqref="E127">
    <cfRule type="dataBar" priority="2">
      <dataBar>
        <cfvo type="num" val="0"/>
        <cfvo type="num" val="1"/>
        <color theme="0" tint="-0.249977111117893"/>
      </dataBar>
      <extLst>
        <ext xmlns:x14="http://schemas.microsoft.com/office/spreadsheetml/2009/9/main" uri="{B025F937-C7B1-47D3-B67F-A62EFF666E3E}">
          <x14:id>{76A26A02-F206-4E0B-B6DE-9A5EF89BEB07}</x14:id>
        </ext>
      </extLst>
    </cfRule>
  </conditionalFormatting>
  <conditionalFormatting sqref="E158">
    <cfRule type="dataBar" priority="1">
      <dataBar>
        <cfvo type="num" val="0"/>
        <cfvo type="num" val="1"/>
        <color theme="0" tint="-0.249977111117893"/>
      </dataBar>
      <extLst>
        <ext xmlns:x14="http://schemas.microsoft.com/office/spreadsheetml/2009/9/main" uri="{B025F937-C7B1-47D3-B67F-A62EFF666E3E}">
          <x14:id>{1177DB85-7BB5-48B7-8272-E14FD9A6390C}</x14:id>
        </ext>
      </extLst>
    </cfRule>
  </conditionalFormatting>
  <dataValidations count="1">
    <dataValidation type="whole" operator="greaterThanOrEqual" allowBlank="1" showInputMessage="1" promptTitle="Display Week" prompt="Changing this number will scroll the Gantt Chart view." sqref="F4">
      <formula1>1</formula1>
    </dataValidation>
  </dataValidations>
  <hyperlinks>
    <hyperlink ref="J2" r:id="rId1"/>
    <hyperlink ref="J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D168:E168 D7:E25 D27:E52 D54:E60 D62:E66</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E150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D67:E67</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D100:E100</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96CF74ED-07A2-46D2-A56A-325214DAA4A2}">
            <x14:dataBar minLength="0" maxLength="100" gradient="0">
              <x14:cfvo type="num">
                <xm:f>0</xm:f>
              </x14:cfvo>
              <x14:cfvo type="num">
                <xm:f>1</xm:f>
              </x14:cfvo>
              <x14:negativeFillColor rgb="FFFF0000"/>
              <x14:axisColor rgb="FF000000"/>
            </x14:dataBar>
          </x14:cfRule>
          <xm:sqref>D26:E26</xm:sqref>
        </x14:conditionalFormatting>
        <x14:conditionalFormatting xmlns:xm="http://schemas.microsoft.com/office/excel/2006/main">
          <x14:cfRule type="dataBar" id="{945E4A2C-6C86-405C-AE26-3B03FFCA7D90}">
            <x14:dataBar minLength="0" maxLength="100" gradient="0">
              <x14:cfvo type="num">
                <xm:f>0</xm:f>
              </x14:cfvo>
              <x14:cfvo type="num">
                <xm:f>1</xm:f>
              </x14:cfvo>
              <x14:negativeFillColor rgb="FFFF0000"/>
              <x14:axisColor rgb="FF000000"/>
            </x14:dataBar>
          </x14:cfRule>
          <xm:sqref>D53:E53</xm:sqref>
        </x14:conditionalFormatting>
        <x14:conditionalFormatting xmlns:xm="http://schemas.microsoft.com/office/excel/2006/main">
          <x14:cfRule type="dataBar" id="{CEEF15D2-EF14-462F-A5D4-D9620EA216EA}">
            <x14:dataBar minLength="0" maxLength="100" gradient="0">
              <x14:cfvo type="num">
                <xm:f>0</xm:f>
              </x14:cfvo>
              <x14:cfvo type="num">
                <xm:f>1</xm:f>
              </x14:cfvo>
              <x14:negativeFillColor rgb="FFFF0000"/>
              <x14:axisColor rgb="FF000000"/>
            </x14:dataBar>
          </x14:cfRule>
          <xm:sqref>D61:E61</xm:sqref>
        </x14:conditionalFormatting>
        <x14:conditionalFormatting xmlns:xm="http://schemas.microsoft.com/office/excel/2006/main">
          <x14:cfRule type="dataBar" id="{85ABA4FC-607A-4BAB-9624-3922EB06633C}">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082CEB19-58D3-486E-8F63-7559096F0D0A}">
            <x14:dataBar minLength="0" maxLength="100" gradient="0">
              <x14:cfvo type="num">
                <xm:f>0</xm:f>
              </x14:cfvo>
              <x14:cfvo type="num">
                <xm:f>1</xm:f>
              </x14:cfvo>
              <x14:negativeFillColor rgb="FFFF0000"/>
              <x14:axisColor rgb="FF000000"/>
            </x14:dataBar>
          </x14:cfRule>
          <xm:sqref>E109</xm:sqref>
        </x14:conditionalFormatting>
        <x14:conditionalFormatting xmlns:xm="http://schemas.microsoft.com/office/excel/2006/main">
          <x14:cfRule type="dataBar" id="{2F4C6E50-FC0D-42C8-95C6-8E7FC45DA7A5}">
            <x14:dataBar minLength="0" maxLength="100" gradient="0">
              <x14:cfvo type="num">
                <xm:f>0</xm:f>
              </x14:cfvo>
              <x14:cfvo type="num">
                <xm:f>1</xm:f>
              </x14:cfvo>
              <x14:negativeFillColor rgb="FFFF0000"/>
              <x14:axisColor rgb="FF000000"/>
            </x14:dataBar>
          </x14:cfRule>
          <xm:sqref>E117</xm:sqref>
        </x14:conditionalFormatting>
        <x14:conditionalFormatting xmlns:xm="http://schemas.microsoft.com/office/excel/2006/main">
          <x14:cfRule type="dataBar" id="{76A26A02-F206-4E0B-B6DE-9A5EF89BEB07}">
            <x14:dataBar minLength="0" maxLength="100" gradient="0">
              <x14:cfvo type="num">
                <xm:f>0</xm:f>
              </x14:cfvo>
              <x14:cfvo type="num">
                <xm:f>1</xm:f>
              </x14:cfvo>
              <x14:negativeFillColor rgb="FFFF0000"/>
              <x14:axisColor rgb="FF000000"/>
            </x14:dataBar>
          </x14:cfRule>
          <xm:sqref>E127</xm:sqref>
        </x14:conditionalFormatting>
        <x14:conditionalFormatting xmlns:xm="http://schemas.microsoft.com/office/excel/2006/main">
          <x14:cfRule type="dataBar" id="{1177DB85-7BB5-48B7-8272-E14FD9A6390C}">
            <x14:dataBar minLength="0" maxLength="100" gradient="0">
              <x14:cfvo type="num">
                <xm:f>0</xm:f>
              </x14:cfvo>
              <x14:cfvo type="num">
                <xm:f>1</xm:f>
              </x14:cfvo>
              <x14:negativeFillColor rgb="FFFF0000"/>
              <x14:axisColor rgb="FF000000"/>
            </x14:dataBar>
          </x14:cfRule>
          <xm:sqref>E158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2022-11-08T17:29:28Z</dcterms:modified>
</cp:coreProperties>
</file>