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ilyCohen/Downloads/"/>
    </mc:Choice>
  </mc:AlternateContent>
  <xr:revisionPtr revIDLastSave="0" documentId="8_{C1656C35-FE54-4046-A74D-7BF5A1B34A6A}" xr6:coauthVersionLast="45" xr6:coauthVersionMax="45" xr10:uidLastSave="{00000000-0000-0000-0000-000000000000}"/>
  <bookViews>
    <workbookView xWindow="5820" yWindow="46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E17" i="1" s="1"/>
  <c r="B16" i="1"/>
  <c r="D14" i="1" s="1"/>
  <c r="B15" i="1"/>
  <c r="E15" i="1" s="1"/>
  <c r="B14" i="1"/>
  <c r="B13" i="1"/>
  <c r="E13" i="1" s="1"/>
  <c r="E12" i="1"/>
  <c r="B12" i="1"/>
  <c r="B11" i="1"/>
  <c r="E11" i="1" s="1"/>
  <c r="B10" i="1"/>
  <c r="D10" i="1" s="1"/>
  <c r="E10" i="1" s="1"/>
  <c r="B9" i="1"/>
  <c r="E9" i="1" s="1"/>
  <c r="B8" i="1"/>
  <c r="E8" i="1" s="1"/>
  <c r="B7" i="1"/>
  <c r="E7" i="1" s="1"/>
  <c r="B6" i="1"/>
  <c r="B5" i="1"/>
  <c r="B4" i="1"/>
  <c r="B3" i="1"/>
  <c r="D5" i="1" s="1"/>
  <c r="E5" i="1" s="1"/>
  <c r="E14" i="1" l="1"/>
  <c r="D3" i="1"/>
  <c r="E16" i="1"/>
  <c r="D4" i="1"/>
  <c r="E4" i="1" s="1"/>
  <c r="D2" i="1"/>
  <c r="E2" i="1" s="1"/>
  <c r="E3" i="1"/>
  <c r="D6" i="1"/>
  <c r="E6" i="1" s="1"/>
</calcChain>
</file>

<file path=xl/sharedStrings.xml><?xml version="1.0" encoding="utf-8"?>
<sst xmlns="http://schemas.openxmlformats.org/spreadsheetml/2006/main" count="37" uniqueCount="13">
  <si>
    <t>Cases per 100,000 Population</t>
  </si>
  <si>
    <t>Month</t>
  </si>
  <si>
    <t>Total</t>
  </si>
  <si>
    <t>Percentage</t>
  </si>
  <si>
    <t>0-13</t>
  </si>
  <si>
    <t>April 2020</t>
  </si>
  <si>
    <t>14-24</t>
  </si>
  <si>
    <t>25-64</t>
  </si>
  <si>
    <t>65+</t>
  </si>
  <si>
    <t>August 2020</t>
  </si>
  <si>
    <t>December 2020</t>
  </si>
  <si>
    <t>March 2021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</si>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</sst>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quotePrefix="1" applyFont="1" applyAlignment="1"/>
    <xf numFmtId="0" fontId="1" fillId="0" borderId="0" xfId="0" applyFont="1"/>
    <xf numFmtId="0" fontId="2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"/>
  <sheetViews>
    <sheetView tabSelected="1" workbookViewId="0">
      <selection activeCell="A20" sqref="A20"/>
    </sheetView>
  </sheetViews>
  <sheetFormatPr baseColWidth="10" defaultColWidth="14.5" defaultRowHeight="15.75" customHeight="1" x14ac:dyDescent="0.15"/>
  <cols>
    <col min="2" max="2" width="27.1640625" customWidth="1"/>
  </cols>
  <sheetData>
    <row r="1" spans="1:5" ht="15.75" customHeight="1" x14ac:dyDescent="0.15">
      <c r="A1" s="1" t="s">
        <v>12</v>
      </c>
      <c r="B1" s="1" t="s">
        <v>0</v>
      </c>
      <c r="C1" s="1" t="s">
        <v>1</v>
      </c>
      <c r="D1" s="2" t="s">
        <v>2</v>
      </c>
      <c r="E1" s="2" t="s">
        <v>3</v>
      </c>
    </row>
    <row r="2" spans="1:5" ht="15.75" customHeight="1" x14ac:dyDescent="0.15">
      <c r="A2" s="1" t="s">
        <v>4</v>
      </c>
      <c r="B2" s="1">
        <v>44</v>
      </c>
      <c r="C2" s="3" t="s">
        <v>5</v>
      </c>
      <c r="D2" s="4">
        <f>SUM(B2,B3,B4,B5)</f>
        <v>1916</v>
      </c>
      <c r="E2" s="4">
        <f t="shared" ref="E2:E17" si="0">B2/D2</f>
        <v>2.2964509394572025E-2</v>
      </c>
    </row>
    <row r="3" spans="1:5" ht="15.75" customHeight="1" x14ac:dyDescent="0.15">
      <c r="A3" s="1" t="s">
        <v>6</v>
      </c>
      <c r="B3" s="4">
        <f>SUM(43, 47, 52, 63)</f>
        <v>205</v>
      </c>
      <c r="C3" s="5" t="s">
        <v>5</v>
      </c>
      <c r="D3" s="4">
        <f>SUM(B2:B5)</f>
        <v>1916</v>
      </c>
      <c r="E3" s="4">
        <f t="shared" si="0"/>
        <v>0.1069937369519833</v>
      </c>
    </row>
    <row r="4" spans="1:5" ht="15.75" customHeight="1" x14ac:dyDescent="0.15">
      <c r="A4" s="1" t="s">
        <v>7</v>
      </c>
      <c r="B4" s="4">
        <f>SUM(216, 214, 194, 201)</f>
        <v>825</v>
      </c>
      <c r="C4" s="5" t="s">
        <v>5</v>
      </c>
      <c r="D4" s="4">
        <f>SUM(B2:B5)</f>
        <v>1916</v>
      </c>
      <c r="E4" s="4">
        <f t="shared" si="0"/>
        <v>0.43058455114822547</v>
      </c>
    </row>
    <row r="5" spans="1:5" ht="15.75" customHeight="1" x14ac:dyDescent="0.15">
      <c r="A5" s="1" t="s">
        <v>8</v>
      </c>
      <c r="B5" s="4">
        <f>SUM(183, 227, 221, 211)</f>
        <v>842</v>
      </c>
      <c r="C5" s="5" t="s">
        <v>5</v>
      </c>
      <c r="D5" s="4">
        <f>SUM(B2:B5)</f>
        <v>1916</v>
      </c>
      <c r="E5" s="4">
        <f t="shared" si="0"/>
        <v>0.43945720250521919</v>
      </c>
    </row>
    <row r="6" spans="1:5" ht="15.75" customHeight="1" x14ac:dyDescent="0.15">
      <c r="A6" s="1" t="s">
        <v>4</v>
      </c>
      <c r="B6" s="4">
        <f>SUM(65,58,56,56,49)</f>
        <v>284</v>
      </c>
      <c r="C6" s="5" t="s">
        <v>9</v>
      </c>
      <c r="D6" s="4">
        <f>SUM(B6:B9)</f>
        <v>3148</v>
      </c>
      <c r="E6" s="4">
        <f t="shared" si="0"/>
        <v>9.0216010165184241E-2</v>
      </c>
    </row>
    <row r="7" spans="1:5" ht="15.75" customHeight="1" x14ac:dyDescent="0.15">
      <c r="A7" s="1" t="s">
        <v>6</v>
      </c>
      <c r="B7" s="4">
        <f>SUM(205,181,181,207,221)</f>
        <v>995</v>
      </c>
      <c r="C7" s="5" t="s">
        <v>9</v>
      </c>
      <c r="D7" s="1">
        <v>3148</v>
      </c>
      <c r="E7" s="4">
        <f t="shared" si="0"/>
        <v>0.31607369758576875</v>
      </c>
    </row>
    <row r="8" spans="1:5" ht="15.75" customHeight="1" x14ac:dyDescent="0.15">
      <c r="A8" s="1" t="s">
        <v>7</v>
      </c>
      <c r="B8" s="4">
        <f>SUM(288,249,241,265,207)</f>
        <v>1250</v>
      </c>
      <c r="C8" s="5" t="s">
        <v>9</v>
      </c>
      <c r="D8" s="1">
        <v>3148</v>
      </c>
      <c r="E8" s="4">
        <f t="shared" si="0"/>
        <v>0.39707750952986021</v>
      </c>
    </row>
    <row r="9" spans="1:5" ht="15.75" customHeight="1" x14ac:dyDescent="0.15">
      <c r="A9" s="1" t="s">
        <v>8</v>
      </c>
      <c r="B9" s="4">
        <f>SUM(140,124,121,130,104)</f>
        <v>619</v>
      </c>
      <c r="C9" s="5" t="s">
        <v>9</v>
      </c>
      <c r="D9" s="1">
        <v>3148</v>
      </c>
      <c r="E9" s="4">
        <f t="shared" si="0"/>
        <v>0.19663278271918677</v>
      </c>
    </row>
    <row r="10" spans="1:5" ht="15.75" customHeight="1" x14ac:dyDescent="0.15">
      <c r="A10" s="1" t="s">
        <v>4</v>
      </c>
      <c r="B10" s="4">
        <f>SUM(279,308,279,236)</f>
        <v>1102</v>
      </c>
      <c r="C10" s="5" t="s">
        <v>10</v>
      </c>
      <c r="D10" s="4">
        <f>SUM(B10:B13)</f>
        <v>10494</v>
      </c>
      <c r="E10" s="4">
        <f t="shared" si="0"/>
        <v>0.10501238803125595</v>
      </c>
    </row>
    <row r="11" spans="1:5" ht="15.75" customHeight="1" x14ac:dyDescent="0.15">
      <c r="A11" s="1" t="s">
        <v>6</v>
      </c>
      <c r="B11" s="4">
        <f>SUM(717,761,661,578)</f>
        <v>2717</v>
      </c>
      <c r="C11" s="5" t="s">
        <v>10</v>
      </c>
      <c r="D11" s="1">
        <v>10494</v>
      </c>
      <c r="E11" s="4">
        <f t="shared" si="0"/>
        <v>0.25890985324947591</v>
      </c>
    </row>
    <row r="12" spans="1:5" ht="15.75" customHeight="1" x14ac:dyDescent="0.15">
      <c r="A12" s="1" t="s">
        <v>7</v>
      </c>
      <c r="B12" s="4">
        <f>SUM(1116,1207,1077,974)</f>
        <v>4374</v>
      </c>
      <c r="C12" s="5" t="s">
        <v>10</v>
      </c>
      <c r="D12" s="1">
        <v>10494</v>
      </c>
      <c r="E12" s="4">
        <f t="shared" si="0"/>
        <v>0.41680960548885077</v>
      </c>
    </row>
    <row r="13" spans="1:5" ht="15.75" customHeight="1" x14ac:dyDescent="0.15">
      <c r="A13" s="1" t="s">
        <v>8</v>
      </c>
      <c r="B13" s="4">
        <f>SUM(571,634,565,531)</f>
        <v>2301</v>
      </c>
      <c r="C13" s="5" t="s">
        <v>10</v>
      </c>
      <c r="D13" s="1">
        <v>10494</v>
      </c>
      <c r="E13" s="4">
        <f t="shared" si="0"/>
        <v>0.21926815323041737</v>
      </c>
    </row>
    <row r="14" spans="1:5" ht="15.75" customHeight="1" x14ac:dyDescent="0.15">
      <c r="A14" s="1" t="s">
        <v>4</v>
      </c>
      <c r="B14" s="4">
        <f>SUM(102,109,134,124)</f>
        <v>469</v>
      </c>
      <c r="C14" s="5" t="s">
        <v>11</v>
      </c>
      <c r="D14" s="4">
        <f>SUM(B14:B17)</f>
        <v>3490</v>
      </c>
      <c r="E14" s="4">
        <f t="shared" si="0"/>
        <v>0.13438395415472779</v>
      </c>
    </row>
    <row r="15" spans="1:5" ht="15.75" customHeight="1" x14ac:dyDescent="0.15">
      <c r="A15" s="1" t="s">
        <v>6</v>
      </c>
      <c r="B15" s="4">
        <f>SUM(226,240,299,276)</f>
        <v>1041</v>
      </c>
      <c r="C15" s="5" t="s">
        <v>11</v>
      </c>
      <c r="D15" s="1">
        <v>3490</v>
      </c>
      <c r="E15" s="4">
        <f t="shared" si="0"/>
        <v>0.29828080229226361</v>
      </c>
    </row>
    <row r="16" spans="1:5" ht="15.75" customHeight="1" x14ac:dyDescent="0.15">
      <c r="A16" s="1" t="s">
        <v>7</v>
      </c>
      <c r="B16" s="4">
        <f>SUM(325,324,426,362)</f>
        <v>1437</v>
      </c>
      <c r="C16" s="5" t="s">
        <v>11</v>
      </c>
      <c r="D16" s="1">
        <v>3490</v>
      </c>
      <c r="E16" s="4">
        <f t="shared" si="0"/>
        <v>0.41174785100286532</v>
      </c>
    </row>
    <row r="17" spans="1:5" ht="15.75" customHeight="1" x14ac:dyDescent="0.15">
      <c r="A17" s="1" t="s">
        <v>8</v>
      </c>
      <c r="B17" s="4">
        <f>SUM(123,125,174,121)</f>
        <v>543</v>
      </c>
      <c r="C17" s="5" t="s">
        <v>11</v>
      </c>
      <c r="D17" s="1">
        <v>3490</v>
      </c>
      <c r="E17" s="4">
        <f t="shared" si="0"/>
        <v>0.15558739255014326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Cohen</cp:lastModifiedBy>
  <dcterms:created xsi:type="dcterms:W3CDTF">2021-07-27T21:59:07Z</dcterms:created>
  <dcterms:modified xsi:type="dcterms:W3CDTF">2021-07-27T21:59:07Z</dcterms:modified>
</cp:coreProperties>
</file>