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Servicios en la Nube" sheetId="3" r:id="rId6"/>
  </sheets>
  <definedNames>
    <definedName hidden="1" localSheetId="0" name="_xlnm._FilterDatabase">Hardware!$A$3:$R$13</definedName>
    <definedName hidden="1" localSheetId="1" name="_xlnm._FilterDatabase">Software!$A$3:$R$13</definedName>
    <definedName hidden="1" localSheetId="2" name="_xlnm._FilterDatabase">'Servicios en la Nube'!$A$3:$R$13</definedName>
  </definedNames>
  <calcPr/>
</workbook>
</file>

<file path=xl/sharedStrings.xml><?xml version="1.0" encoding="utf-8"?>
<sst xmlns="http://schemas.openxmlformats.org/spreadsheetml/2006/main" count="213" uniqueCount="86">
  <si>
    <t>MJBE Bikes Requerimientos Técnicos ( Harware &amp; Software )</t>
  </si>
  <si>
    <t>INSATEXT Análisis Comparativo Tarifas Proveedores</t>
  </si>
  <si>
    <t>Nº</t>
  </si>
  <si>
    <t>Nombre</t>
  </si>
  <si>
    <t>Imagen</t>
  </si>
  <si>
    <t>Procesador</t>
  </si>
  <si>
    <t>Detalles</t>
  </si>
  <si>
    <t>Garantia</t>
  </si>
  <si>
    <t>DELL</t>
  </si>
  <si>
    <t>techinn.com</t>
  </si>
  <si>
    <t>Huawey</t>
  </si>
  <si>
    <t>Mercado Libre</t>
  </si>
  <si>
    <t>Katronix</t>
  </si>
  <si>
    <t>HP STORE COLOMBIA</t>
  </si>
  <si>
    <t>Alkosto</t>
  </si>
  <si>
    <t>B&amp;H Photo-Video-Audio</t>
  </si>
  <si>
    <t>Lenovo</t>
  </si>
  <si>
    <t>Jumbo</t>
  </si>
  <si>
    <t>Éxito</t>
  </si>
  <si>
    <t>Falabella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</si>
  <si>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</si>
  <si>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</si>
  <si>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</si>
  <si>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</si>
  <si>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</si>
  <si>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</si>
  <si>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</si>
  <si>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PC DELL Optiplex 3080 MFF</t>
  </si>
  <si>
    <t xml:space="preserve">Intel°CoreTM i5-10500T- 10 Generación </t>
  </si>
  <si>
    <t>12 MB de memoria caché;( 2.3 Ghz a 3.8 Ghz, 35 w); Memoria DDR$ de 4GB, 1*4 GB, sin ECC2.5 inch 500GB 7200rpm Hard Disk Drive</t>
  </si>
  <si>
    <t>1 año de Garantia</t>
  </si>
  <si>
    <t>Procesador es mas bajo</t>
  </si>
  <si>
    <t>No</t>
  </si>
  <si>
    <t xml:space="preserve">Lenovo Ordenador Sobremesa 11D1001U </t>
  </si>
  <si>
    <t xml:space="preserve">Intel°CoreTM i7-10700- 10 Generación </t>
  </si>
  <si>
    <t>16 GB de memoria caché ; (2,9 GB)SDRAM DDR4 de 16 GB y SSD de 512 GB</t>
  </si>
  <si>
    <t>Por velocidad y capacidad</t>
  </si>
  <si>
    <t>SI</t>
  </si>
  <si>
    <t>HUAWEI MateStation S AMD R5 4600G</t>
  </si>
  <si>
    <t>AMD Ryzen TM 5  4600G</t>
  </si>
  <si>
    <t>M.2 de 256 GB a alta velocidad ;Huawei Share</t>
  </si>
  <si>
    <t>Por velocidad y capacidad y procesador</t>
  </si>
  <si>
    <t xml:space="preserve">HP ProDesk 400 G7 </t>
  </si>
  <si>
    <t>Intel Core I5 10500</t>
  </si>
  <si>
    <t>Memoria Ram 8 Gb tecnologia DDR4, tamaño del disco duro 256 GB SSD 512 GB</t>
  </si>
  <si>
    <t>Gran equipo pero hay de mejor calidad y mejores funcionalidades</t>
  </si>
  <si>
    <t>NO</t>
  </si>
  <si>
    <t>Mouse inalámbrico ThinkPad Essential</t>
  </si>
  <si>
    <t>Elegante,estilizado diseño,tamaño completo ofrece calidad excepcional en una solución inalámbrica moderna.</t>
  </si>
  <si>
    <t>Portabilidad y ergonomía,sensor óptico de 1200 DPI. Conexión USB inalámbrica de 2,4 GHz de conexión automática; Sensor óptico y resolución de 1200 DPI para una experiencia de seguimiento suave.</t>
  </si>
  <si>
    <t xml:space="preserve"> 1 Año de Garantia</t>
  </si>
  <si>
    <t>Es un mouse muy elegante , comodo, tecnologico escelente en la linea de desarrollo</t>
  </si>
  <si>
    <t>Si</t>
  </si>
  <si>
    <t>Camara Web Logitech Brio 4K</t>
  </si>
  <si>
    <t>Campo visual de 90 grados con dos opciones adicionales (65 grados y 78 grados) disponibles con descarga de software opcional</t>
  </si>
  <si>
    <t>Videoconferencias 4K Ultra HD (hasta 4096 x 2160 píxeles a 30 fps);Videoconferencias Full HD 1080p (hasta 1920 x 1080 píxeles a 30 o 60 fps);Videoconferencias HD 720p (hasta 1280 x 720 píxeles a 30, 60 o 90 fps)</t>
  </si>
  <si>
    <t>La resolución y la caqpacidad de grabar en video en 4 k , lo hacen un gran asccesorio.</t>
  </si>
  <si>
    <t>Teclado inalambrico logitech G-613</t>
  </si>
  <si>
    <t>Teclas de interruptores mecánicos Romer-G Táctil.
6 Teclas G, macros con comandos y funciones personalizadas.
Tecnología inalámbrica LIGHTSPEED de LOGITECH G.
Cambia entre bluetooth y LIGHTSPEED solo con pulsar un botón.
Alto rendimiento con duración de baterías de hasta 18 meses.</t>
  </si>
  <si>
    <t>El G613 es un teclado inalámbrico de próxima generación diseñado para desarrolladores que exigen tanto las funciones de alto desempeño de los interruptores mecánicos como la libertad de los juegos inalámbricos.</t>
  </si>
  <si>
    <t>2 Años de Garantia</t>
  </si>
  <si>
    <t>Excelente producto diseñado para la linea de desarrollo</t>
  </si>
  <si>
    <t>Monitor Lenovo ThinkVision S28u</t>
  </si>
  <si>
    <t xml:space="preserve">panel IPS (conmutación en el mismo plano) de 28″ </t>
  </si>
  <si>
    <t>Resolución 4K UHD cubre la gama de colores del 99% de sRGB y del 90% de DCI-P3, y ofrece una nitidez con píxeles perfectos: ideal para realizar múltiples tareas a la vez, labores de análisis y diseño gráfico.</t>
  </si>
  <si>
    <t xml:space="preserve">Sin duda alguna de las mejores recomendaciones </t>
  </si>
  <si>
    <t>Diadema logitech h390 audifonos usb con micrófono</t>
  </si>
  <si>
    <t>un micrófono con supresión de ruido. Los controles integrados en el cable permiten controlar el volumen o silenciarlo sin interrumpir la llamada. Los transductores optimizados por láser ofrecen audio digital mejorado con la música y los juegos favoritos.</t>
  </si>
  <si>
    <t>Largo del cable 2.33m,compativilidad con windows y linux</t>
  </si>
  <si>
    <t>Es buen producto</t>
  </si>
  <si>
    <t>Linux Mint 20.02</t>
  </si>
  <si>
    <t>una versión que facilita la actualización del sistema… y te anima a hacerlo frecuentemente</t>
  </si>
  <si>
    <t xml:space="preserve">Software Libre , Realizar Donación </t>
  </si>
  <si>
    <t>GRATIS</t>
  </si>
  <si>
    <t>Software libre super garantizado</t>
  </si>
  <si>
    <t>Plazo Entrega de Proveedor (Plazo Máximo Entrega en días)</t>
  </si>
  <si>
    <t>Cantidad Mínima Pedido de Proveedor</t>
  </si>
  <si>
    <t>Plazo Pago Proveedor en días</t>
  </si>
  <si>
    <t>30 - 60</t>
  </si>
  <si>
    <t>30 - 60 - 90</t>
  </si>
  <si>
    <t>INSATEXT Requerimientos Técnicos ( Harware &amp; Software )</t>
  </si>
  <si>
    <t>OptiPlex 3080 Micro</t>
  </si>
  <si>
    <t>Intel Core i3/i5/Pentium/Celeron de 10.a generación</t>
  </si>
  <si>
    <t>Intel Core i5-10500T, 8 GB DDR4 RAM, 256 GB SSD, Windows 10 Pro, Intel 3165 802.11ac Banda Dual 1x1 + Bluetooth 4.2</t>
  </si>
  <si>
    <t xml:space="preserve">1 año de Garantia </t>
  </si>
  <si>
    <t>3.22,1344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</si>
</sst>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8">
    <font>
      <sz val="11.0"/>
      <color theme="1"/>
      <name val="Arial"/>
      <scheme val="minor"/>
    </font>
    <font>
      <sz val="18.0"/>
      <color rgb="FFFFFFFF"/>
      <name val="EB Garamond"/>
    </font>
    <font/>
    <font>
      <b/>
      <sz val="24.0"/>
      <color theme="0"/>
      <name val="EB Garamond"/>
    </font>
    <font>
      <b/>
      <sz val="11.0"/>
      <color theme="1"/>
      <name val="Calibri"/>
    </font>
    <font>
      <sz val="11.0"/>
      <color theme="1"/>
      <name val="Calibri"/>
    </font>
    <font>
      <sz val="11.0"/>
      <color rgb="FF202124"/>
      <name val="Arial"/>
    </font>
    <font>
      <u/>
      <sz val="11.0"/>
      <color theme="1"/>
      <name val="Arial"/>
    </font>
    <font>
      <sz val="11.0"/>
      <color rgb="FF333E48"/>
      <name val="Calibri"/>
    </font>
    <font>
      <sz val="11.0"/>
      <color theme="1"/>
      <name val="Arial"/>
    </font>
    <font>
      <sz val="11.0"/>
      <color rgb="FF000000"/>
      <name val="Calibri"/>
    </font>
    <font>
      <sz val="12.0"/>
      <color rgb="FF000000"/>
      <name val="Arial"/>
    </font>
    <font>
      <sz val="11.0"/>
      <color rgb="FF000000"/>
      <name val="Arial"/>
    </font>
    <font>
      <sz val="12.0"/>
      <color rgb="FF000000"/>
      <name val="Times New Roman"/>
    </font>
    <font>
      <b/>
      <sz val="11.0"/>
      <color theme="0"/>
      <name val="Calibri"/>
    </font>
    <font>
      <sz val="11.0"/>
      <color theme="0"/>
      <name val="Calibri"/>
    </font>
    <font>
      <sz val="18.0"/>
      <color theme="0"/>
      <name val="EB Garamond"/>
    </font>
    <font>
      <u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</fills>
  <borders count="29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hair">
        <color rgb="FF000000"/>
      </lef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4" numFmtId="0" xfId="0" applyAlignment="1" applyBorder="1" applyFill="1" applyFont="1">
      <alignment horizontal="center" vertical="center"/>
    </xf>
    <xf borderId="7" fillId="3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ill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horizontal="center" vertical="center"/>
    </xf>
    <xf borderId="8" fillId="5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9" fillId="0" fontId="5" numFmtId="0" xfId="0" applyAlignment="1" applyBorder="1" applyFont="1">
      <alignment horizontal="center" vertical="center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10" fillId="6" fontId="5" numFmtId="164" xfId="0" applyAlignment="1" applyBorder="1" applyFill="1" applyFont="1" applyNumberFormat="1">
      <alignment horizontal="center" vertical="center"/>
    </xf>
    <xf borderId="8" fillId="6" fontId="5" numFmtId="164" xfId="0" applyAlignment="1" applyBorder="1" applyFont="1" applyNumberFormat="1">
      <alignment horizontal="center" vertical="center"/>
    </xf>
    <xf borderId="7" fillId="7" fontId="6" numFmtId="164" xfId="0" applyAlignment="1" applyBorder="1" applyFill="1" applyFont="1" applyNumberFormat="1">
      <alignment horizontal="left"/>
    </xf>
    <xf borderId="0" fillId="0" fontId="5" numFmtId="0" xfId="0" applyAlignment="1" applyFont="1">
      <alignment vertical="center"/>
    </xf>
    <xf borderId="8" fillId="8" fontId="5" numFmtId="164" xfId="0" applyAlignment="1" applyBorder="1" applyFill="1" applyFont="1" applyNumberFormat="1">
      <alignment horizontal="center" vertical="center"/>
    </xf>
    <xf borderId="8" fillId="0" fontId="7" numFmtId="164" xfId="0" applyAlignment="1" applyBorder="1" applyFont="1" applyNumberFormat="1">
      <alignment horizontal="center" vertical="center"/>
    </xf>
    <xf borderId="8" fillId="0" fontId="5" numFmtId="164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/>
    </xf>
    <xf borderId="10" fillId="4" fontId="5" numFmtId="164" xfId="0" applyAlignment="1" applyBorder="1" applyFont="1" applyNumberFormat="1">
      <alignment horizontal="center" vertical="center"/>
    </xf>
    <xf borderId="8" fillId="4" fontId="5" numFmtId="164" xfId="0" applyAlignment="1" applyBorder="1" applyFont="1" applyNumberFormat="1">
      <alignment horizontal="center" vertical="center"/>
    </xf>
    <xf borderId="9" fillId="0" fontId="8" numFmtId="0" xfId="0" applyAlignment="1" applyBorder="1" applyFont="1">
      <alignment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3" fontId="5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9" fillId="0" fontId="11" numFmtId="0" xfId="0" applyAlignment="1" applyBorder="1" applyFont="1">
      <alignment horizontal="left" shrinkToFit="0" vertical="center" wrapText="1"/>
    </xf>
    <xf borderId="11" fillId="0" fontId="5" numFmtId="0" xfId="0" applyAlignment="1" applyBorder="1" applyFont="1">
      <alignment horizontal="left" shrinkToFit="0" vertical="center" wrapText="1"/>
    </xf>
    <xf borderId="0" fillId="0" fontId="12" numFmtId="0" xfId="0" applyAlignment="1" applyFont="1">
      <alignment horizontal="left" shrinkToFit="0" vertical="center" wrapText="1"/>
    </xf>
    <xf borderId="9" fillId="0" fontId="5" numFmtId="0" xfId="0" applyAlignment="1" applyBorder="1" applyFont="1">
      <alignment horizontal="center" shrinkToFit="0" wrapText="1"/>
    </xf>
    <xf borderId="12" fillId="0" fontId="5" numFmtId="0" xfId="0" applyAlignment="1" applyBorder="1" applyFont="1">
      <alignment horizontal="center" shrinkToFit="0" vertical="center" wrapText="1"/>
    </xf>
    <xf borderId="12" fillId="0" fontId="5" numFmtId="0" xfId="0" applyBorder="1" applyFont="1"/>
    <xf borderId="13" fillId="0" fontId="5" numFmtId="0" xfId="0" applyAlignment="1" applyBorder="1" applyFont="1">
      <alignment horizontal="center" shrinkToFit="0" vertical="center" wrapText="1"/>
    </xf>
    <xf borderId="12" fillId="0" fontId="13" numFmtId="0" xfId="0" applyAlignment="1" applyBorder="1" applyFont="1">
      <alignment horizontal="center" shrinkToFit="0" vertical="center" wrapText="1"/>
    </xf>
    <xf borderId="14" fillId="0" fontId="5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shrinkToFit="0" vertical="center" wrapText="1"/>
    </xf>
    <xf borderId="9" fillId="7" fontId="12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/>
    </xf>
    <xf borderId="15" fillId="0" fontId="5" numFmtId="0" xfId="0" applyAlignment="1" applyBorder="1" applyFont="1">
      <alignment horizontal="center" vertical="center"/>
    </xf>
    <xf borderId="14" fillId="0" fontId="5" numFmtId="0" xfId="0" applyAlignment="1" applyBorder="1" applyFont="1">
      <alignment horizontal="center" shrinkToFit="0" wrapText="1"/>
    </xf>
    <xf borderId="16" fillId="0" fontId="12" numFmtId="0" xfId="0" applyAlignment="1" applyBorder="1" applyFont="1">
      <alignment horizontal="left" shrinkToFit="0" vertical="center" wrapText="1"/>
    </xf>
    <xf borderId="17" fillId="4" fontId="5" numFmtId="0" xfId="0" applyAlignment="1" applyBorder="1" applyFont="1">
      <alignment shrinkToFit="0" vertical="center" wrapText="1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18" fillId="2" fontId="14" numFmtId="0" xfId="0" applyAlignment="1" applyBorder="1" applyFont="1">
      <alignment horizontal="center" shrinkToFit="0" vertical="center" wrapText="1"/>
    </xf>
    <xf borderId="19" fillId="2" fontId="15" numFmtId="0" xfId="0" applyAlignment="1" applyBorder="1" applyFont="1">
      <alignment horizontal="center" vertical="center"/>
    </xf>
    <xf borderId="20" fillId="2" fontId="15" numFmtId="0" xfId="0" applyAlignment="1" applyBorder="1" applyFont="1">
      <alignment horizontal="center" vertical="center"/>
    </xf>
    <xf borderId="21" fillId="2" fontId="15" numFmtId="0" xfId="0" applyAlignment="1" applyBorder="1" applyFont="1">
      <alignment horizontal="center" vertical="center"/>
    </xf>
    <xf borderId="22" fillId="2" fontId="14" numFmtId="0" xfId="0" applyAlignment="1" applyBorder="1" applyFont="1">
      <alignment horizontal="center" shrinkToFit="0" vertical="center" wrapText="1"/>
    </xf>
    <xf borderId="23" fillId="2" fontId="15" numFmtId="0" xfId="0" applyAlignment="1" applyBorder="1" applyFont="1">
      <alignment horizontal="center" vertical="center"/>
    </xf>
    <xf borderId="9" fillId="2" fontId="15" numFmtId="0" xfId="0" applyAlignment="1" applyBorder="1" applyFont="1">
      <alignment horizontal="center" vertical="center"/>
    </xf>
    <xf borderId="24" fillId="2" fontId="15" numFmtId="0" xfId="0" applyAlignment="1" applyBorder="1" applyFont="1">
      <alignment horizontal="center" vertical="center"/>
    </xf>
    <xf borderId="25" fillId="2" fontId="14" numFmtId="0" xfId="0" applyAlignment="1" applyBorder="1" applyFont="1">
      <alignment horizontal="center" shrinkToFit="0" vertical="center" wrapText="1"/>
    </xf>
    <xf borderId="26" fillId="2" fontId="15" numFmtId="0" xfId="0" applyAlignment="1" applyBorder="1" applyFont="1">
      <alignment horizontal="center" vertical="center"/>
    </xf>
    <xf borderId="27" fillId="2" fontId="15" numFmtId="0" xfId="0" applyAlignment="1" applyBorder="1" applyFont="1">
      <alignment horizontal="center" vertical="center"/>
    </xf>
    <xf borderId="28" fillId="2" fontId="15" numFmtId="0" xfId="0" applyAlignment="1" applyBorder="1" applyFont="1">
      <alignment horizontal="center" vertical="center"/>
    </xf>
    <xf borderId="1" fillId="2" fontId="16" numFmtId="0" xfId="0" applyAlignment="1" applyBorder="1" applyFont="1">
      <alignment horizontal="center" shrinkToFit="0" vertical="center" wrapText="1"/>
    </xf>
    <xf borderId="8" fillId="9" fontId="5" numFmtId="164" xfId="0" applyAlignment="1" applyBorder="1" applyFill="1" applyFont="1" applyNumberFormat="1">
      <alignment horizontal="center" vertical="center"/>
    </xf>
    <xf borderId="8" fillId="0" fontId="1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jp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jp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jp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10" Type="http://schemas.openxmlformats.org/officeDocument/2006/relationships/image" Target="../media/image6.png"/><Relationship Id="rId9" Type="http://schemas.openxmlformats.org/officeDocument/2006/relationships/image" Target="../media/image9.png"/><Relationship Id="rId5" Type="http://schemas.openxmlformats.org/officeDocument/2006/relationships/image" Target="../media/image8.png"/><Relationship Id="rId6" Type="http://schemas.openxmlformats.org/officeDocument/2006/relationships/image" Target="../media/image5.png"/><Relationship Id="rId7" Type="http://schemas.openxmlformats.org/officeDocument/2006/relationships/image" Target="../media/image7.png"/><Relationship Id="rId8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409575</xdr:colOff>
      <xdr:row>3</xdr:row>
      <xdr:rowOff>66675</xdr:rowOff>
    </xdr:from>
    <xdr:ext cx="1228725" cy="1304925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352425</xdr:colOff>
      <xdr:row>4</xdr:row>
      <xdr:rowOff>104775</xdr:rowOff>
    </xdr:from>
    <xdr:ext cx="971550" cy="1695450"/>
    <xdr:pic>
      <xdr:nvPicPr>
        <xdr:cNvPr descr="Lenovo Ordenador Sobremesa 11D1001USP i7-10700/16GB/512GB SSD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304800</xdr:colOff>
      <xdr:row>5</xdr:row>
      <xdr:rowOff>95250</xdr:rowOff>
    </xdr:from>
    <xdr:ext cx="1066800" cy="161925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6</xdr:row>
      <xdr:rowOff>38100</xdr:rowOff>
    </xdr:from>
    <xdr:ext cx="1247775" cy="1619250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409575</xdr:colOff>
      <xdr:row>7</xdr:row>
      <xdr:rowOff>295275</xdr:rowOff>
    </xdr:from>
    <xdr:ext cx="1095375" cy="1200150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8</xdr:row>
      <xdr:rowOff>28575</xdr:rowOff>
    </xdr:from>
    <xdr:ext cx="1228725" cy="10382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9</xdr:row>
      <xdr:rowOff>9525</xdr:rowOff>
    </xdr:from>
    <xdr:ext cx="1428750" cy="866775"/>
    <xdr:pic>
      <xdr:nvPicPr>
        <xdr:cNvPr id="0" name="image7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10</xdr:row>
      <xdr:rowOff>66675</xdr:rowOff>
    </xdr:from>
    <xdr:ext cx="1390650" cy="120015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276225</xdr:colOff>
      <xdr:row>11</xdr:row>
      <xdr:rowOff>142875</xdr:rowOff>
    </xdr:from>
    <xdr:ext cx="1200150" cy="107632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12</xdr:row>
      <xdr:rowOff>104775</xdr:rowOff>
    </xdr:from>
    <xdr:ext cx="1495425" cy="819150"/>
    <xdr:pic>
      <xdr:nvPicPr>
        <xdr:cNvPr id="0" name="image6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1" t="s">
        <v>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 t="s">
        <v>27</v>
      </c>
      <c r="C4" s="17"/>
      <c r="D4" s="18" t="s">
        <v>28</v>
      </c>
      <c r="E4" s="18" t="s">
        <v>29</v>
      </c>
      <c r="F4" s="19" t="s">
        <v>30</v>
      </c>
      <c r="G4" s="20">
        <v>3024900.0</v>
      </c>
      <c r="H4" s="21">
        <v>2331158.0</v>
      </c>
      <c r="I4" s="21">
        <v>3359990.0</v>
      </c>
      <c r="J4" s="21">
        <v>2600000.0</v>
      </c>
      <c r="K4" s="21">
        <v>2203500.0</v>
      </c>
      <c r="L4" s="21">
        <v>3392371.75</v>
      </c>
      <c r="M4" s="21">
        <v>2965498.75</v>
      </c>
      <c r="N4" s="21">
        <v>2841843.0</v>
      </c>
      <c r="O4" s="21">
        <v>4851360.0</v>
      </c>
      <c r="P4" s="21">
        <v>3212069.5</v>
      </c>
      <c r="Q4" s="22">
        <v>5928974.0</v>
      </c>
      <c r="R4" s="21">
        <v>4176900.0</v>
      </c>
      <c r="S4" s="23"/>
      <c r="T4" s="24">
        <v>2331158.0</v>
      </c>
      <c r="U4" s="25" t="str">
        <f t="shared" ref="U4:U12" si="1">+IFERROR(INDEX($G$3:$R$3,MATCH($T4,$G4:$R4,0)),0)</f>
        <v>techinn.com</v>
      </c>
      <c r="V4" s="26">
        <f t="shared" ref="V4:V13" si="2">+IF(MAX($G4:$R4)=0,0,MAX($G4:$R4))</f>
        <v>5928974</v>
      </c>
      <c r="W4" s="26" t="str">
        <f t="shared" ref="W4:W12" si="3">+IFERROR(INDEX($G$3:$R$3,MATCH($V4,$G4:$R4,0)),0)</f>
        <v>Éxito</v>
      </c>
      <c r="X4" s="26">
        <f t="shared" ref="X4:X13" si="4">+V4-T4</f>
        <v>3597816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 t="s">
        <v>33</v>
      </c>
      <c r="C5" s="17"/>
      <c r="D5" s="18" t="s">
        <v>34</v>
      </c>
      <c r="E5" s="18" t="s">
        <v>35</v>
      </c>
      <c r="F5" s="19" t="s">
        <v>30</v>
      </c>
      <c r="G5" s="20">
        <v>2299000.0</v>
      </c>
      <c r="H5" s="21">
        <v>2600000.0</v>
      </c>
      <c r="I5" s="21">
        <v>4978000.0</v>
      </c>
      <c r="J5" s="21">
        <v>2199900.0</v>
      </c>
      <c r="K5" s="21">
        <v>2743461.0</v>
      </c>
      <c r="L5" s="21">
        <v>3743461.0</v>
      </c>
      <c r="M5" s="21">
        <v>2722903.0</v>
      </c>
      <c r="N5" s="21">
        <v>3999000.0</v>
      </c>
      <c r="O5" s="21">
        <v>4698087.0</v>
      </c>
      <c r="P5" s="21">
        <v>2989630.0</v>
      </c>
      <c r="Q5" s="21">
        <v>353461.0</v>
      </c>
      <c r="R5" s="21">
        <v>5457320.0</v>
      </c>
      <c r="S5" s="23"/>
      <c r="T5" s="24">
        <v>2199900.0</v>
      </c>
      <c r="U5" s="26" t="str">
        <f t="shared" si="1"/>
        <v>Mercado Libre</v>
      </c>
      <c r="V5" s="26">
        <f t="shared" si="2"/>
        <v>5457320</v>
      </c>
      <c r="W5" s="25" t="str">
        <f t="shared" si="3"/>
        <v>Falabella</v>
      </c>
      <c r="X5" s="26">
        <f t="shared" si="4"/>
        <v>3257420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 t="s">
        <v>38</v>
      </c>
      <c r="C6" s="17"/>
      <c r="D6" s="18" t="s">
        <v>39</v>
      </c>
      <c r="E6" s="18" t="s">
        <v>40</v>
      </c>
      <c r="F6" s="19" t="s">
        <v>30</v>
      </c>
      <c r="G6" s="29">
        <v>3069900.0</v>
      </c>
      <c r="H6" s="30">
        <v>2299900.0</v>
      </c>
      <c r="I6" s="30">
        <v>2999000.0</v>
      </c>
      <c r="J6" s="30">
        <v>3999900.0</v>
      </c>
      <c r="K6" s="30">
        <v>2990000.0</v>
      </c>
      <c r="L6" s="30">
        <v>3069900.0</v>
      </c>
      <c r="M6" s="30">
        <v>2999999.0</v>
      </c>
      <c r="N6" s="30">
        <v>3021968.0</v>
      </c>
      <c r="O6" s="30">
        <v>2299900.0</v>
      </c>
      <c r="P6" s="30">
        <v>3099000.0</v>
      </c>
      <c r="Q6" s="30">
        <v>2990900.0</v>
      </c>
      <c r="R6" s="30">
        <v>3999900.0</v>
      </c>
      <c r="S6" s="23"/>
      <c r="T6" s="24">
        <v>2990000.0</v>
      </c>
      <c r="U6" s="26" t="str">
        <f t="shared" si="1"/>
        <v>Katronix</v>
      </c>
      <c r="V6" s="26">
        <f t="shared" si="2"/>
        <v>3999900</v>
      </c>
      <c r="W6" s="26" t="str">
        <f t="shared" si="3"/>
        <v>Mercado Libre</v>
      </c>
      <c r="X6" s="26">
        <f t="shared" si="4"/>
        <v>1009900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 t="s">
        <v>42</v>
      </c>
      <c r="C7" s="17"/>
      <c r="D7" s="18" t="s">
        <v>43</v>
      </c>
      <c r="E7" s="18" t="s">
        <v>44</v>
      </c>
      <c r="F7" s="19" t="s">
        <v>30</v>
      </c>
      <c r="G7" s="29">
        <v>2900000.0</v>
      </c>
      <c r="H7" s="30">
        <v>2476225.0</v>
      </c>
      <c r="I7" s="30">
        <v>2205000.0</v>
      </c>
      <c r="J7" s="30">
        <v>2999000.0</v>
      </c>
      <c r="K7" s="30">
        <v>2009000.0</v>
      </c>
      <c r="L7" s="30">
        <v>2500000.0</v>
      </c>
      <c r="M7" s="30">
        <v>2700000.0</v>
      </c>
      <c r="N7" s="30">
        <v>2052500.0</v>
      </c>
      <c r="O7" s="30">
        <v>2850000.0</v>
      </c>
      <c r="P7" s="30">
        <v>2555000.0</v>
      </c>
      <c r="Q7" s="30">
        <v>2750000.0</v>
      </c>
      <c r="R7" s="30">
        <v>2900000.0</v>
      </c>
      <c r="S7" s="23"/>
      <c r="T7" s="24">
        <v>2052500.0</v>
      </c>
      <c r="U7" s="32" t="str">
        <f t="shared" si="1"/>
        <v>B&amp;H Photo-Video-Audio</v>
      </c>
      <c r="V7" s="26">
        <f t="shared" si="2"/>
        <v>2999000</v>
      </c>
      <c r="W7" s="25" t="str">
        <f t="shared" si="3"/>
        <v>Mercado Libre</v>
      </c>
      <c r="X7" s="26">
        <f t="shared" si="4"/>
        <v>946500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 t="s">
        <v>47</v>
      </c>
      <c r="C8" s="17"/>
      <c r="D8" s="18" t="s">
        <v>48</v>
      </c>
      <c r="E8" s="33" t="s">
        <v>49</v>
      </c>
      <c r="F8" s="34" t="s">
        <v>50</v>
      </c>
      <c r="G8" s="29">
        <v>62500.0</v>
      </c>
      <c r="H8" s="30">
        <v>68500.0</v>
      </c>
      <c r="I8" s="30">
        <v>65000.0</v>
      </c>
      <c r="J8" s="30">
        <v>68000.0</v>
      </c>
      <c r="K8" s="30">
        <v>75000.0</v>
      </c>
      <c r="L8" s="30">
        <v>69900.0</v>
      </c>
      <c r="M8" s="30">
        <v>80000.0</v>
      </c>
      <c r="N8" s="30">
        <v>60000.0</v>
      </c>
      <c r="O8" s="30">
        <v>79500.0</v>
      </c>
      <c r="P8" s="30">
        <v>72000.0</v>
      </c>
      <c r="Q8" s="30">
        <v>71900.0</v>
      </c>
      <c r="R8" s="30">
        <v>71000.0</v>
      </c>
      <c r="S8" s="23"/>
      <c r="T8" s="24">
        <v>68000.0</v>
      </c>
      <c r="U8" s="26" t="str">
        <f t="shared" si="1"/>
        <v>Mercado Libre</v>
      </c>
      <c r="V8" s="26">
        <f t="shared" si="2"/>
        <v>80000</v>
      </c>
      <c r="W8" s="26" t="str">
        <f t="shared" si="3"/>
        <v>Alkosto</v>
      </c>
      <c r="X8" s="26">
        <f t="shared" si="4"/>
        <v>12000</v>
      </c>
      <c r="Y8" s="23"/>
      <c r="Z8" s="27" t="s">
        <v>51</v>
      </c>
      <c r="AA8" s="27" t="s">
        <v>52</v>
      </c>
    </row>
    <row r="9">
      <c r="A9" s="28">
        <v>6.0</v>
      </c>
      <c r="B9" s="35" t="s">
        <v>53</v>
      </c>
      <c r="C9" s="17"/>
      <c r="D9" s="36" t="s">
        <v>54</v>
      </c>
      <c r="E9" s="37" t="s">
        <v>55</v>
      </c>
      <c r="F9" s="38" t="s">
        <v>30</v>
      </c>
      <c r="G9" s="29">
        <v>999000.0</v>
      </c>
      <c r="H9" s="30">
        <v>892000.0</v>
      </c>
      <c r="I9" s="30">
        <v>999000.0</v>
      </c>
      <c r="J9" s="30">
        <v>826000.0</v>
      </c>
      <c r="K9" s="30">
        <v>901600.0</v>
      </c>
      <c r="L9" s="30">
        <v>812000.0</v>
      </c>
      <c r="M9" s="30">
        <v>890000.0</v>
      </c>
      <c r="N9" s="30">
        <v>872000.0</v>
      </c>
      <c r="O9" s="30">
        <v>957000.0</v>
      </c>
      <c r="P9" s="30">
        <v>902000.0</v>
      </c>
      <c r="Q9" s="30">
        <v>879900.0</v>
      </c>
      <c r="R9" s="30">
        <v>897000.0</v>
      </c>
      <c r="S9" s="23"/>
      <c r="T9" s="24">
        <v>879900.0</v>
      </c>
      <c r="U9" s="26" t="str">
        <f t="shared" si="1"/>
        <v>Éxito</v>
      </c>
      <c r="V9" s="26">
        <f t="shared" si="2"/>
        <v>999000</v>
      </c>
      <c r="W9" s="26" t="str">
        <f t="shared" si="3"/>
        <v>DELL</v>
      </c>
      <c r="X9" s="26">
        <f t="shared" si="4"/>
        <v>119100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 t="s">
        <v>57</v>
      </c>
      <c r="C10" s="17"/>
      <c r="D10" s="40" t="s">
        <v>58</v>
      </c>
      <c r="E10" s="18" t="s">
        <v>59</v>
      </c>
      <c r="F10" s="38" t="s">
        <v>60</v>
      </c>
      <c r="G10" s="29">
        <v>669000.0</v>
      </c>
      <c r="H10" s="30">
        <v>550000.0</v>
      </c>
      <c r="I10" s="30">
        <v>600000.0</v>
      </c>
      <c r="J10" s="30">
        <v>499000.0</v>
      </c>
      <c r="K10" s="30">
        <v>500000.0</v>
      </c>
      <c r="L10" s="30">
        <v>564000.0</v>
      </c>
      <c r="M10" s="30">
        <v>478000.0</v>
      </c>
      <c r="N10" s="30">
        <v>650000.0</v>
      </c>
      <c r="O10" s="30">
        <v>499000.0</v>
      </c>
      <c r="P10" s="30">
        <v>477900.0</v>
      </c>
      <c r="Q10" s="30">
        <v>669000.0</v>
      </c>
      <c r="R10" s="30">
        <v>500000.0</v>
      </c>
      <c r="S10" s="23"/>
      <c r="T10" s="24">
        <v>477900.0</v>
      </c>
      <c r="U10" s="26" t="str">
        <f t="shared" si="1"/>
        <v>Jumbo</v>
      </c>
      <c r="V10" s="26">
        <f t="shared" si="2"/>
        <v>669000</v>
      </c>
      <c r="W10" s="26" t="str">
        <f t="shared" si="3"/>
        <v>DELL</v>
      </c>
      <c r="X10" s="26">
        <f t="shared" si="4"/>
        <v>191100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 t="s">
        <v>62</v>
      </c>
      <c r="C11" s="42"/>
      <c r="D11" s="43" t="s">
        <v>63</v>
      </c>
      <c r="E11" s="44" t="s">
        <v>64</v>
      </c>
      <c r="F11" s="16" t="s">
        <v>60</v>
      </c>
      <c r="G11" s="20">
        <v>2560000.0</v>
      </c>
      <c r="H11" s="21">
        <v>1700000.0</v>
      </c>
      <c r="I11" s="21">
        <v>1980000.0</v>
      </c>
      <c r="J11" s="21">
        <v>1689900.0</v>
      </c>
      <c r="K11" s="21">
        <v>1800990.0</v>
      </c>
      <c r="L11" s="21">
        <v>2143000.0</v>
      </c>
      <c r="M11" s="21">
        <v>1660900.0</v>
      </c>
      <c r="N11" s="21">
        <v>1750000.0</v>
      </c>
      <c r="O11" s="21">
        <v>1690000.0</v>
      </c>
      <c r="P11" s="21">
        <v>1844000.0</v>
      </c>
      <c r="Q11" s="21">
        <v>1980000.0</v>
      </c>
      <c r="R11" s="21">
        <v>2310000.0</v>
      </c>
      <c r="S11" s="23"/>
      <c r="T11" s="24">
        <v>1689900.0</v>
      </c>
      <c r="U11" s="26" t="str">
        <f t="shared" si="1"/>
        <v>Mercado Libre</v>
      </c>
      <c r="V11" s="26">
        <f t="shared" si="2"/>
        <v>2560000</v>
      </c>
      <c r="W11" s="26" t="str">
        <f t="shared" si="3"/>
        <v>DELL</v>
      </c>
      <c r="X11" s="26">
        <f t="shared" si="4"/>
        <v>870100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 t="s">
        <v>66</v>
      </c>
      <c r="C12" s="17"/>
      <c r="D12" s="40" t="s">
        <v>67</v>
      </c>
      <c r="E12" s="46" t="s">
        <v>68</v>
      </c>
      <c r="F12" s="47" t="s">
        <v>30</v>
      </c>
      <c r="G12" s="20">
        <v>270000.0</v>
      </c>
      <c r="H12" s="21">
        <v>280000.0</v>
      </c>
      <c r="I12" s="21">
        <v>140000.0</v>
      </c>
      <c r="J12" s="21">
        <v>250000.0</v>
      </c>
      <c r="K12" s="21">
        <v>1900000.0</v>
      </c>
      <c r="L12" s="21">
        <v>280000.0</v>
      </c>
      <c r="M12" s="21">
        <v>230000.0</v>
      </c>
      <c r="N12" s="21">
        <v>269000.0</v>
      </c>
      <c r="O12" s="21">
        <v>139990.0</v>
      </c>
      <c r="P12" s="21">
        <v>230000.0</v>
      </c>
      <c r="Q12" s="21">
        <v>200000.0</v>
      </c>
      <c r="R12" s="21">
        <v>189900.0</v>
      </c>
      <c r="S12" s="23"/>
      <c r="T12" s="24">
        <v>189900.0</v>
      </c>
      <c r="U12" s="26" t="str">
        <f t="shared" si="1"/>
        <v>Falabella</v>
      </c>
      <c r="V12" s="26">
        <f t="shared" si="2"/>
        <v>1900000</v>
      </c>
      <c r="W12" s="26" t="str">
        <f t="shared" si="3"/>
        <v>Katronix</v>
      </c>
      <c r="X12" s="26">
        <f t="shared" si="4"/>
        <v>1710100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 t="s">
        <v>70</v>
      </c>
      <c r="C13" s="51"/>
      <c r="D13" s="52" t="s">
        <v>71</v>
      </c>
      <c r="E13" s="53" t="s">
        <v>72</v>
      </c>
      <c r="F13" s="54" t="s">
        <v>30</v>
      </c>
      <c r="G13" s="21" t="s">
        <v>73</v>
      </c>
      <c r="H13" s="21" t="s">
        <v>73</v>
      </c>
      <c r="I13" s="21" t="s">
        <v>73</v>
      </c>
      <c r="J13" s="21" t="s">
        <v>73</v>
      </c>
      <c r="K13" s="21" t="s">
        <v>73</v>
      </c>
      <c r="L13" s="21" t="s">
        <v>73</v>
      </c>
      <c r="M13" s="21" t="s">
        <v>73</v>
      </c>
      <c r="N13" s="21" t="s">
        <v>73</v>
      </c>
      <c r="O13" s="21" t="s">
        <v>73</v>
      </c>
      <c r="P13" s="21" t="s">
        <v>73</v>
      </c>
      <c r="Q13" s="21" t="s">
        <v>73</v>
      </c>
      <c r="R13" s="21" t="s">
        <v>73</v>
      </c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3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70" t="s">
        <v>80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 t="s">
        <v>81</v>
      </c>
      <c r="C4" s="17"/>
      <c r="D4" s="18" t="s">
        <v>82</v>
      </c>
      <c r="E4" s="18" t="s">
        <v>83</v>
      </c>
      <c r="F4" s="19" t="s">
        <v>84</v>
      </c>
      <c r="G4" s="20"/>
      <c r="H4" s="21">
        <v>19558.72</v>
      </c>
      <c r="I4" s="71" t="s">
        <v>85</v>
      </c>
      <c r="J4" s="21">
        <v>3613.122</v>
      </c>
      <c r="K4" s="21"/>
      <c r="L4" s="21"/>
      <c r="M4" s="21"/>
      <c r="N4" s="21"/>
      <c r="O4" s="21"/>
      <c r="P4" s="21"/>
      <c r="Q4" s="22"/>
      <c r="R4" s="21"/>
      <c r="S4" s="23"/>
      <c r="T4" s="24">
        <v>2331158.0</v>
      </c>
      <c r="U4" s="25">
        <f t="shared" ref="U4:U12" si="1">+IFERROR(INDEX($G$3:$R$3,MATCH($T4,$G4:$R4,0)),0)</f>
        <v>0</v>
      </c>
      <c r="V4" s="26">
        <f t="shared" ref="V4:V13" si="2">+IF(MAX($G4:$R4)=0,0,MAX($G4:$R4))</f>
        <v>19558.72</v>
      </c>
      <c r="W4" s="72" t="str">
        <f t="shared" ref="W4:W12" si="3">+IFERROR(INDEX($G$3:$R$3,MATCH($V4,$G4:$R4,0)),0)</f>
        <v>techinn.com</v>
      </c>
      <c r="X4" s="26">
        <f t="shared" ref="X4:X13" si="4">+V4-T4</f>
        <v>-2311599.28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/>
      <c r="C5" s="17"/>
      <c r="D5" s="18"/>
      <c r="E5" s="18"/>
      <c r="F5" s="19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3"/>
      <c r="T5" s="24">
        <v>2199900.0</v>
      </c>
      <c r="U5" s="26">
        <f t="shared" si="1"/>
        <v>0</v>
      </c>
      <c r="V5" s="26">
        <f t="shared" si="2"/>
        <v>0</v>
      </c>
      <c r="W5" s="25">
        <f t="shared" si="3"/>
        <v>0</v>
      </c>
      <c r="X5" s="26">
        <f t="shared" si="4"/>
        <v>-2199900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/>
      <c r="C6" s="17"/>
      <c r="D6" s="18"/>
      <c r="E6" s="18"/>
      <c r="F6" s="19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3"/>
      <c r="T6" s="24">
        <v>2990000.0</v>
      </c>
      <c r="U6" s="26">
        <f t="shared" si="1"/>
        <v>0</v>
      </c>
      <c r="V6" s="26">
        <f t="shared" si="2"/>
        <v>0</v>
      </c>
      <c r="W6" s="26">
        <f t="shared" si="3"/>
        <v>0</v>
      </c>
      <c r="X6" s="26">
        <f t="shared" si="4"/>
        <v>-2990000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/>
      <c r="C7" s="17"/>
      <c r="D7" s="18"/>
      <c r="E7" s="18"/>
      <c r="F7" s="19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3"/>
      <c r="T7" s="24">
        <v>2052500.0</v>
      </c>
      <c r="U7" s="32">
        <f t="shared" si="1"/>
        <v>0</v>
      </c>
      <c r="V7" s="26">
        <f t="shared" si="2"/>
        <v>0</v>
      </c>
      <c r="W7" s="25">
        <f t="shared" si="3"/>
        <v>0</v>
      </c>
      <c r="X7" s="26">
        <f t="shared" si="4"/>
        <v>-2052500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/>
      <c r="C8" s="17"/>
      <c r="D8" s="18"/>
      <c r="E8" s="33"/>
      <c r="F8" s="34"/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3"/>
      <c r="T8" s="24">
        <v>68000.0</v>
      </c>
      <c r="U8" s="26">
        <f t="shared" si="1"/>
        <v>0</v>
      </c>
      <c r="V8" s="26">
        <f t="shared" si="2"/>
        <v>0</v>
      </c>
      <c r="W8" s="26">
        <f t="shared" si="3"/>
        <v>0</v>
      </c>
      <c r="X8" s="26">
        <f t="shared" si="4"/>
        <v>-68000</v>
      </c>
      <c r="Y8" s="23"/>
      <c r="Z8" s="27" t="s">
        <v>51</v>
      </c>
      <c r="AA8" s="27" t="s">
        <v>52</v>
      </c>
    </row>
    <row r="9">
      <c r="A9" s="28">
        <v>6.0</v>
      </c>
      <c r="B9" s="35"/>
      <c r="C9" s="17"/>
      <c r="D9" s="36"/>
      <c r="E9" s="37"/>
      <c r="F9" s="38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3"/>
      <c r="T9" s="24">
        <v>879900.0</v>
      </c>
      <c r="U9" s="26">
        <f t="shared" si="1"/>
        <v>0</v>
      </c>
      <c r="V9" s="26">
        <f t="shared" si="2"/>
        <v>0</v>
      </c>
      <c r="W9" s="26">
        <f t="shared" si="3"/>
        <v>0</v>
      </c>
      <c r="X9" s="26">
        <f t="shared" si="4"/>
        <v>-879900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/>
      <c r="C10" s="17"/>
      <c r="D10" s="40"/>
      <c r="E10" s="18"/>
      <c r="F10" s="38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3"/>
      <c r="T10" s="24">
        <v>477900.0</v>
      </c>
      <c r="U10" s="26">
        <f t="shared" si="1"/>
        <v>0</v>
      </c>
      <c r="V10" s="26">
        <f t="shared" si="2"/>
        <v>0</v>
      </c>
      <c r="W10" s="26">
        <f t="shared" si="3"/>
        <v>0</v>
      </c>
      <c r="X10" s="26">
        <f t="shared" si="4"/>
        <v>-477900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/>
      <c r="C11" s="42"/>
      <c r="D11" s="43"/>
      <c r="E11" s="44"/>
      <c r="F11" s="16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3"/>
      <c r="T11" s="24">
        <v>1689900.0</v>
      </c>
      <c r="U11" s="26">
        <f t="shared" si="1"/>
        <v>0</v>
      </c>
      <c r="V11" s="26">
        <f t="shared" si="2"/>
        <v>0</v>
      </c>
      <c r="W11" s="26">
        <f t="shared" si="3"/>
        <v>0</v>
      </c>
      <c r="X11" s="26">
        <f t="shared" si="4"/>
        <v>-1689900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/>
      <c r="C12" s="17"/>
      <c r="D12" s="40"/>
      <c r="E12" s="46"/>
      <c r="F12" s="47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3"/>
      <c r="T12" s="24">
        <v>189900.0</v>
      </c>
      <c r="U12" s="26">
        <f t="shared" si="1"/>
        <v>0</v>
      </c>
      <c r="V12" s="26">
        <f t="shared" si="2"/>
        <v>0</v>
      </c>
      <c r="W12" s="26">
        <f t="shared" si="3"/>
        <v>0</v>
      </c>
      <c r="X12" s="26">
        <f t="shared" si="4"/>
        <v>-189900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/>
      <c r="C13" s="51"/>
      <c r="D13" s="52"/>
      <c r="E13" s="53"/>
      <c r="F13" s="5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19.2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8" width="10.25"/>
    <col customWidth="1" min="19" max="19" width="2.5"/>
    <col customWidth="1" min="20" max="20" width="12.13"/>
    <col customWidth="1" min="21" max="21" width="17.13"/>
    <col customWidth="1" min="22" max="22" width="14.63"/>
    <col customWidth="1" min="23" max="23" width="13.0"/>
    <col customWidth="1" min="24" max="24" width="14.0"/>
    <col customWidth="1" min="25" max="25" width="2.5"/>
    <col customWidth="1" min="26" max="26" width="20.13"/>
    <col customWidth="1" min="27" max="27" width="14.63"/>
    <col customWidth="1" min="28" max="28" width="8.0"/>
  </cols>
  <sheetData>
    <row r="1" ht="18.75" customHeight="1">
      <c r="A1" s="70" t="s">
        <v>80</v>
      </c>
      <c r="B1" s="2"/>
      <c r="C1" s="2"/>
      <c r="D1" s="2"/>
      <c r="E1" s="2"/>
      <c r="F1" s="3"/>
      <c r="G1" s="4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ht="36.75" customHeight="1">
      <c r="A2" s="5"/>
      <c r="B2" s="6"/>
      <c r="C2" s="6"/>
      <c r="D2" s="6"/>
      <c r="E2" s="6"/>
      <c r="F2" s="7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7"/>
    </row>
    <row r="3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8" t="s">
        <v>7</v>
      </c>
      <c r="G3" s="10" t="s">
        <v>8</v>
      </c>
      <c r="H3" s="10" t="s">
        <v>9</v>
      </c>
      <c r="I3" s="10" t="s">
        <v>10</v>
      </c>
      <c r="J3" s="11" t="s">
        <v>11</v>
      </c>
      <c r="K3" s="10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2" t="s">
        <v>19</v>
      </c>
      <c r="S3" s="13"/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3"/>
      <c r="Z3" s="15" t="s">
        <v>25</v>
      </c>
      <c r="AA3" s="10" t="s">
        <v>26</v>
      </c>
      <c r="AB3" s="16"/>
    </row>
    <row r="4" ht="133.5" customHeight="1">
      <c r="A4" s="17">
        <v>1.0</v>
      </c>
      <c r="B4" s="18"/>
      <c r="C4" s="17"/>
      <c r="D4" s="18"/>
      <c r="E4" s="18"/>
      <c r="F4" s="19"/>
      <c r="G4" s="20"/>
      <c r="H4" s="21"/>
      <c r="I4" s="21"/>
      <c r="J4" s="21"/>
      <c r="K4" s="21"/>
      <c r="L4" s="21"/>
      <c r="M4" s="21"/>
      <c r="N4" s="21"/>
      <c r="O4" s="21"/>
      <c r="P4" s="21"/>
      <c r="Q4" s="22"/>
      <c r="R4" s="21"/>
      <c r="S4" s="23"/>
      <c r="T4" s="24">
        <v>2331158.0</v>
      </c>
      <c r="U4" s="25">
        <f t="shared" ref="U4:U12" si="1">+IFERROR(INDEX($G$3:$R$3,MATCH($T4,$G4:$R4,0)),0)</f>
        <v>0</v>
      </c>
      <c r="V4" s="26">
        <f t="shared" ref="V4:V13" si="2">+IF(MAX($G4:$R4)=0,0,MAX($G4:$R4))</f>
        <v>0</v>
      </c>
      <c r="W4" s="26">
        <f t="shared" ref="W4:W12" si="3">+IFERROR(INDEX($G$3:$R$3,MATCH($V4,$G4:$R4,0)),0)</f>
        <v>0</v>
      </c>
      <c r="X4" s="26">
        <f t="shared" ref="X4:X13" si="4">+V4-T4</f>
        <v>-2331158</v>
      </c>
      <c r="Y4" s="23"/>
      <c r="Z4" s="27" t="s">
        <v>31</v>
      </c>
      <c r="AA4" s="27" t="s">
        <v>32</v>
      </c>
    </row>
    <row r="5" ht="168.0" customHeight="1">
      <c r="A5" s="17">
        <v>2.0</v>
      </c>
      <c r="B5" s="18"/>
      <c r="C5" s="17"/>
      <c r="D5" s="18"/>
      <c r="E5" s="18"/>
      <c r="F5" s="19"/>
      <c r="G5" s="20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3"/>
      <c r="T5" s="24">
        <v>2199900.0</v>
      </c>
      <c r="U5" s="26">
        <f t="shared" si="1"/>
        <v>0</v>
      </c>
      <c r="V5" s="26">
        <f t="shared" si="2"/>
        <v>0</v>
      </c>
      <c r="W5" s="25">
        <f t="shared" si="3"/>
        <v>0</v>
      </c>
      <c r="X5" s="26">
        <f t="shared" si="4"/>
        <v>-2199900</v>
      </c>
      <c r="Y5" s="23"/>
      <c r="Z5" s="27" t="s">
        <v>36</v>
      </c>
      <c r="AA5" s="27" t="s">
        <v>37</v>
      </c>
    </row>
    <row r="6" ht="141.75" customHeight="1">
      <c r="A6" s="28">
        <v>3.0</v>
      </c>
      <c r="B6" s="18"/>
      <c r="C6" s="17"/>
      <c r="D6" s="18"/>
      <c r="E6" s="18"/>
      <c r="F6" s="19"/>
      <c r="G6" s="29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23"/>
      <c r="T6" s="24">
        <v>2990000.0</v>
      </c>
      <c r="U6" s="26">
        <f t="shared" si="1"/>
        <v>0</v>
      </c>
      <c r="V6" s="26">
        <f t="shared" si="2"/>
        <v>0</v>
      </c>
      <c r="W6" s="26">
        <f t="shared" si="3"/>
        <v>0</v>
      </c>
      <c r="X6" s="26">
        <f t="shared" si="4"/>
        <v>-2990000</v>
      </c>
      <c r="Y6" s="23"/>
      <c r="Z6" s="27" t="s">
        <v>41</v>
      </c>
      <c r="AA6" s="27" t="s">
        <v>37</v>
      </c>
    </row>
    <row r="7" ht="138.0" customHeight="1">
      <c r="A7" s="28">
        <v>4.0</v>
      </c>
      <c r="B7" s="31"/>
      <c r="C7" s="17"/>
      <c r="D7" s="18"/>
      <c r="E7" s="18"/>
      <c r="F7" s="19"/>
      <c r="G7" s="29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23"/>
      <c r="T7" s="24">
        <v>2052500.0</v>
      </c>
      <c r="U7" s="32">
        <f t="shared" si="1"/>
        <v>0</v>
      </c>
      <c r="V7" s="26">
        <f t="shared" si="2"/>
        <v>0</v>
      </c>
      <c r="W7" s="25">
        <f t="shared" si="3"/>
        <v>0</v>
      </c>
      <c r="X7" s="26">
        <f t="shared" si="4"/>
        <v>-2052500</v>
      </c>
      <c r="Y7" s="23"/>
      <c r="Z7" s="27" t="s">
        <v>45</v>
      </c>
      <c r="AA7" s="27" t="s">
        <v>46</v>
      </c>
    </row>
    <row r="8" ht="144.0" customHeight="1">
      <c r="A8" s="17">
        <v>5.0</v>
      </c>
      <c r="B8" s="18"/>
      <c r="C8" s="17"/>
      <c r="D8" s="18"/>
      <c r="E8" s="33"/>
      <c r="F8" s="34"/>
      <c r="G8" s="29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23"/>
      <c r="T8" s="24">
        <v>68000.0</v>
      </c>
      <c r="U8" s="26">
        <f t="shared" si="1"/>
        <v>0</v>
      </c>
      <c r="V8" s="26">
        <f t="shared" si="2"/>
        <v>0</v>
      </c>
      <c r="W8" s="26">
        <f t="shared" si="3"/>
        <v>0</v>
      </c>
      <c r="X8" s="26">
        <f t="shared" si="4"/>
        <v>-68000</v>
      </c>
      <c r="Y8" s="23"/>
      <c r="Z8" s="27" t="s">
        <v>51</v>
      </c>
      <c r="AA8" s="27" t="s">
        <v>52</v>
      </c>
    </row>
    <row r="9">
      <c r="A9" s="28">
        <v>6.0</v>
      </c>
      <c r="B9" s="35"/>
      <c r="C9" s="17"/>
      <c r="D9" s="36"/>
      <c r="E9" s="37"/>
      <c r="F9" s="38"/>
      <c r="G9" s="29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23"/>
      <c r="T9" s="24">
        <v>879900.0</v>
      </c>
      <c r="U9" s="26">
        <f t="shared" si="1"/>
        <v>0</v>
      </c>
      <c r="V9" s="26">
        <f t="shared" si="2"/>
        <v>0</v>
      </c>
      <c r="W9" s="26">
        <f t="shared" si="3"/>
        <v>0</v>
      </c>
      <c r="X9" s="26">
        <f t="shared" si="4"/>
        <v>-879900</v>
      </c>
      <c r="Y9" s="23"/>
      <c r="Z9" s="27" t="s">
        <v>56</v>
      </c>
      <c r="AA9" s="27" t="s">
        <v>52</v>
      </c>
      <c r="AB9" s="39"/>
    </row>
    <row r="10">
      <c r="A10" s="17">
        <v>7.0</v>
      </c>
      <c r="B10" s="18"/>
      <c r="C10" s="17"/>
      <c r="D10" s="40"/>
      <c r="E10" s="18"/>
      <c r="F10" s="38"/>
      <c r="G10" s="29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23"/>
      <c r="T10" s="24">
        <v>477900.0</v>
      </c>
      <c r="U10" s="26">
        <f t="shared" si="1"/>
        <v>0</v>
      </c>
      <c r="V10" s="26">
        <f t="shared" si="2"/>
        <v>0</v>
      </c>
      <c r="W10" s="26">
        <f t="shared" si="3"/>
        <v>0</v>
      </c>
      <c r="X10" s="26">
        <f t="shared" si="4"/>
        <v>-477900</v>
      </c>
      <c r="Y10" s="23"/>
      <c r="Z10" s="27" t="s">
        <v>61</v>
      </c>
      <c r="AA10" s="27" t="s">
        <v>52</v>
      </c>
      <c r="AB10" s="39"/>
    </row>
    <row r="11" ht="105.0" customHeight="1">
      <c r="A11" s="17">
        <v>8.0</v>
      </c>
      <c r="B11" s="41"/>
      <c r="C11" s="42"/>
      <c r="D11" s="43"/>
      <c r="E11" s="44"/>
      <c r="F11" s="16"/>
      <c r="G11" s="20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3"/>
      <c r="T11" s="24">
        <v>1689900.0</v>
      </c>
      <c r="U11" s="26">
        <f t="shared" si="1"/>
        <v>0</v>
      </c>
      <c r="V11" s="26">
        <f t="shared" si="2"/>
        <v>0</v>
      </c>
      <c r="W11" s="26">
        <f t="shared" si="3"/>
        <v>0</v>
      </c>
      <c r="X11" s="26">
        <f t="shared" si="4"/>
        <v>-1689900</v>
      </c>
      <c r="Z11" s="27" t="s">
        <v>65</v>
      </c>
      <c r="AA11" s="27" t="s">
        <v>52</v>
      </c>
      <c r="AB11" s="39"/>
    </row>
    <row r="12" ht="106.5" customHeight="1">
      <c r="A12" s="45">
        <v>9.0</v>
      </c>
      <c r="B12" s="18"/>
      <c r="C12" s="17"/>
      <c r="D12" s="40"/>
      <c r="E12" s="46"/>
      <c r="F12" s="47"/>
      <c r="G12" s="20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3"/>
      <c r="T12" s="24">
        <v>189900.0</v>
      </c>
      <c r="U12" s="26">
        <f t="shared" si="1"/>
        <v>0</v>
      </c>
      <c r="V12" s="26">
        <f t="shared" si="2"/>
        <v>0</v>
      </c>
      <c r="W12" s="26">
        <f t="shared" si="3"/>
        <v>0</v>
      </c>
      <c r="X12" s="26">
        <f t="shared" si="4"/>
        <v>-189900</v>
      </c>
      <c r="Z12" s="48" t="s">
        <v>69</v>
      </c>
      <c r="AA12" s="48" t="s">
        <v>52</v>
      </c>
      <c r="AB12" s="39"/>
    </row>
    <row r="13" ht="95.25" customHeight="1">
      <c r="A13" s="49">
        <v>10.0</v>
      </c>
      <c r="B13" s="50"/>
      <c r="C13" s="51"/>
      <c r="D13" s="52"/>
      <c r="E13" s="53"/>
      <c r="F13" s="54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3"/>
      <c r="T13" s="24">
        <v>0.0</v>
      </c>
      <c r="U13" s="26">
        <v>0.0</v>
      </c>
      <c r="V13" s="26">
        <f t="shared" si="2"/>
        <v>0</v>
      </c>
      <c r="W13" s="26">
        <v>0.0</v>
      </c>
      <c r="X13" s="26">
        <f t="shared" si="4"/>
        <v>0</v>
      </c>
      <c r="Z13" s="48" t="s">
        <v>74</v>
      </c>
      <c r="AA13" s="48" t="s">
        <v>52</v>
      </c>
    </row>
    <row r="14">
      <c r="A14" s="55"/>
      <c r="B14" s="55"/>
      <c r="C14" s="16"/>
      <c r="D14" s="56"/>
      <c r="E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16"/>
      <c r="B15" s="16"/>
      <c r="C15" s="16"/>
      <c r="D15" s="57"/>
      <c r="E15" s="16"/>
      <c r="F15" s="58" t="s">
        <v>75</v>
      </c>
      <c r="G15" s="59">
        <v>1.0</v>
      </c>
      <c r="H15" s="60">
        <v>7.0</v>
      </c>
      <c r="I15" s="60">
        <v>10.0</v>
      </c>
      <c r="J15" s="60">
        <v>6.0</v>
      </c>
      <c r="K15" s="60">
        <v>1.0</v>
      </c>
      <c r="L15" s="60">
        <v>7.0</v>
      </c>
      <c r="M15" s="60">
        <v>12.0</v>
      </c>
      <c r="N15" s="60">
        <v>5.0</v>
      </c>
      <c r="O15" s="60">
        <v>7.0</v>
      </c>
      <c r="P15" s="60">
        <v>8.0</v>
      </c>
      <c r="Q15" s="60">
        <v>9.0</v>
      </c>
      <c r="R15" s="61">
        <v>8.0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ht="54.75" customHeight="1">
      <c r="A16" s="55"/>
      <c r="B16" s="55"/>
      <c r="C16" s="16"/>
      <c r="D16" s="16"/>
      <c r="E16" s="55"/>
      <c r="F16" s="62" t="s">
        <v>76</v>
      </c>
      <c r="G16" s="63">
        <v>1.0</v>
      </c>
      <c r="H16" s="64">
        <v>1.0</v>
      </c>
      <c r="I16" s="64">
        <v>1.0</v>
      </c>
      <c r="J16" s="64">
        <v>1.0</v>
      </c>
      <c r="K16" s="64">
        <v>1.0</v>
      </c>
      <c r="L16" s="64">
        <v>1.0</v>
      </c>
      <c r="M16" s="64">
        <v>1.0</v>
      </c>
      <c r="N16" s="64">
        <v>1.0</v>
      </c>
      <c r="O16" s="64">
        <v>1.0</v>
      </c>
      <c r="P16" s="64">
        <v>1.0</v>
      </c>
      <c r="Q16" s="64">
        <v>1.0</v>
      </c>
      <c r="R16" s="65">
        <v>1.0</v>
      </c>
    </row>
    <row r="17" ht="77.25" customHeight="1">
      <c r="A17" s="55"/>
      <c r="B17" s="55"/>
      <c r="C17" s="16"/>
      <c r="D17" s="56"/>
      <c r="E17" s="55"/>
      <c r="F17" s="66" t="s">
        <v>77</v>
      </c>
      <c r="G17" s="67">
        <v>30.0</v>
      </c>
      <c r="H17" s="68">
        <v>60.0</v>
      </c>
      <c r="I17" s="68">
        <v>90.0</v>
      </c>
      <c r="J17" s="68">
        <v>15.0</v>
      </c>
      <c r="K17" s="68" t="s">
        <v>78</v>
      </c>
      <c r="L17" s="68" t="s">
        <v>79</v>
      </c>
      <c r="M17" s="68">
        <v>30.0</v>
      </c>
      <c r="N17" s="68">
        <v>30.0</v>
      </c>
      <c r="O17" s="68">
        <v>30.0</v>
      </c>
      <c r="P17" s="68">
        <v>30.0</v>
      </c>
      <c r="Q17" s="68">
        <v>30.0</v>
      </c>
      <c r="R17" s="69">
        <v>60.0</v>
      </c>
    </row>
    <row r="18">
      <c r="A18" s="55"/>
      <c r="B18" s="55"/>
      <c r="C18" s="16"/>
      <c r="D18" s="56"/>
      <c r="E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16"/>
      <c r="D19" s="56"/>
      <c r="E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16"/>
      <c r="D20" s="56"/>
      <c r="E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 ht="15.75" customHeight="1">
      <c r="A21" s="55"/>
      <c r="B21" s="55"/>
      <c r="C21" s="16"/>
      <c r="D21" s="56"/>
      <c r="E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 ht="15.75" customHeight="1">
      <c r="A22" s="55"/>
      <c r="B22" s="55"/>
      <c r="C22" s="16"/>
      <c r="D22" s="56"/>
      <c r="E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 ht="15.75" customHeight="1">
      <c r="A23" s="55"/>
      <c r="B23" s="55"/>
      <c r="C23" s="16"/>
      <c r="D23" s="56"/>
      <c r="E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 ht="15.75" customHeight="1">
      <c r="A24" s="55"/>
      <c r="B24" s="55"/>
      <c r="C24" s="16"/>
      <c r="D24" s="56"/>
      <c r="E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 ht="15.75" customHeight="1">
      <c r="A25" s="55"/>
      <c r="B25" s="55"/>
      <c r="C25" s="16"/>
      <c r="D25" s="56"/>
      <c r="E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 ht="15.75" customHeight="1">
      <c r="A26" s="55"/>
      <c r="B26" s="55"/>
      <c r="C26" s="16"/>
      <c r="D26" s="56"/>
      <c r="E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ht="15.75" customHeight="1">
      <c r="A27" s="55"/>
      <c r="B27" s="55"/>
      <c r="C27" s="16"/>
      <c r="D27" s="56"/>
      <c r="E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ht="15.75" customHeight="1">
      <c r="A28" s="55"/>
      <c r="B28" s="55"/>
      <c r="C28" s="16"/>
      <c r="D28" s="56"/>
      <c r="E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ht="15.75" customHeight="1">
      <c r="A29" s="55"/>
      <c r="B29" s="55"/>
      <c r="C29" s="16"/>
      <c r="D29" s="56"/>
      <c r="E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ht="15.75" customHeight="1">
      <c r="A30" s="55"/>
      <c r="B30" s="55"/>
      <c r="C30" s="16"/>
      <c r="D30" s="56"/>
      <c r="E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ht="15.75" customHeight="1">
      <c r="A31" s="55"/>
      <c r="B31" s="55"/>
      <c r="C31" s="16"/>
      <c r="D31" s="56"/>
      <c r="E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 ht="15.75" customHeight="1">
      <c r="A32" s="55"/>
      <c r="B32" s="55"/>
      <c r="C32" s="16"/>
      <c r="D32" s="56"/>
      <c r="E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 ht="15.75" customHeight="1">
      <c r="A33" s="55"/>
      <c r="B33" s="55"/>
      <c r="C33" s="16"/>
      <c r="D33" s="56"/>
      <c r="E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 ht="15.75" customHeight="1">
      <c r="A34" s="55"/>
      <c r="B34" s="55"/>
      <c r="C34" s="16"/>
      <c r="D34" s="56"/>
      <c r="E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ht="15.75" customHeight="1">
      <c r="A35" s="55"/>
      <c r="B35" s="55"/>
      <c r="C35" s="16"/>
      <c r="D35" s="56"/>
      <c r="E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 ht="15.75" customHeight="1">
      <c r="A36" s="55"/>
      <c r="B36" s="55"/>
      <c r="C36" s="16"/>
      <c r="D36" s="56"/>
      <c r="E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ht="15.75" customHeight="1">
      <c r="A37" s="55"/>
      <c r="B37" s="55"/>
      <c r="C37" s="16"/>
      <c r="D37" s="56"/>
      <c r="E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 ht="15.75" customHeight="1">
      <c r="A38" s="55"/>
      <c r="B38" s="55"/>
      <c r="C38" s="16"/>
      <c r="D38" s="56"/>
      <c r="E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 ht="15.75" customHeight="1">
      <c r="A39" s="55"/>
      <c r="B39" s="55"/>
      <c r="C39" s="16"/>
      <c r="D39" s="56"/>
      <c r="E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 ht="15.75" customHeight="1">
      <c r="A40" s="55"/>
      <c r="B40" s="55"/>
      <c r="C40" s="16"/>
      <c r="D40" s="56"/>
      <c r="E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 ht="15.75" customHeight="1">
      <c r="A41" s="55"/>
      <c r="B41" s="55"/>
      <c r="C41" s="16"/>
      <c r="D41" s="56"/>
      <c r="E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 ht="15.75" customHeight="1">
      <c r="A42" s="55"/>
      <c r="B42" s="55"/>
      <c r="C42" s="16"/>
      <c r="D42" s="56"/>
      <c r="E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 ht="15.75" customHeight="1">
      <c r="A43" s="55"/>
      <c r="B43" s="55"/>
      <c r="C43" s="16"/>
      <c r="D43" s="56"/>
      <c r="E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 ht="15.75" customHeight="1">
      <c r="A44" s="55"/>
      <c r="B44" s="55"/>
      <c r="C44" s="16"/>
      <c r="D44" s="56"/>
      <c r="E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ht="15.75" customHeight="1">
      <c r="A45" s="55"/>
      <c r="B45" s="55"/>
      <c r="C45" s="16"/>
      <c r="D45" s="56"/>
      <c r="E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 ht="15.75" customHeight="1">
      <c r="A46" s="55"/>
      <c r="B46" s="55"/>
      <c r="C46" s="16"/>
      <c r="D46" s="56"/>
      <c r="E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 ht="15.75" customHeight="1">
      <c r="A47" s="55"/>
      <c r="B47" s="55"/>
      <c r="C47" s="16"/>
      <c r="D47" s="56"/>
      <c r="E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 ht="15.75" customHeight="1">
      <c r="A48" s="55"/>
      <c r="B48" s="55"/>
      <c r="C48" s="16"/>
      <c r="D48" s="56"/>
      <c r="E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 ht="15.75" customHeight="1">
      <c r="A49" s="55"/>
      <c r="B49" s="55"/>
      <c r="C49" s="16"/>
      <c r="D49" s="56"/>
      <c r="E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 ht="15.75" customHeight="1">
      <c r="A50" s="55"/>
      <c r="B50" s="55"/>
      <c r="C50" s="16"/>
      <c r="D50" s="56"/>
      <c r="E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 ht="15.75" customHeight="1">
      <c r="A51" s="55"/>
      <c r="B51" s="55"/>
      <c r="C51" s="16"/>
      <c r="D51" s="56"/>
      <c r="E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 ht="15.75" customHeight="1">
      <c r="A52" s="55"/>
      <c r="B52" s="55"/>
      <c r="C52" s="16"/>
      <c r="D52" s="56"/>
      <c r="E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 ht="15.75" customHeight="1">
      <c r="A53" s="55"/>
      <c r="B53" s="55"/>
      <c r="C53" s="16"/>
      <c r="D53" s="56"/>
      <c r="E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 ht="15.75" customHeight="1">
      <c r="A54" s="55"/>
      <c r="B54" s="55"/>
      <c r="C54" s="16"/>
      <c r="D54" s="56"/>
      <c r="E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 ht="15.75" customHeight="1">
      <c r="A55" s="55"/>
      <c r="B55" s="55"/>
      <c r="C55" s="16"/>
      <c r="D55" s="56"/>
      <c r="E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 ht="15.75" customHeight="1">
      <c r="A56" s="55"/>
      <c r="B56" s="55"/>
      <c r="C56" s="16"/>
      <c r="D56" s="56"/>
      <c r="E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 ht="15.75" customHeight="1">
      <c r="A57" s="55"/>
      <c r="B57" s="55"/>
      <c r="C57" s="16"/>
      <c r="D57" s="56"/>
      <c r="E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 ht="15.75" customHeight="1">
      <c r="A58" s="55"/>
      <c r="B58" s="55"/>
      <c r="C58" s="16"/>
      <c r="D58" s="56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ht="15.75" customHeight="1">
      <c r="A59" s="55"/>
      <c r="B59" s="55"/>
      <c r="C59" s="16"/>
      <c r="D59" s="56"/>
      <c r="E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 ht="15.75" customHeight="1">
      <c r="A60" s="55"/>
      <c r="B60" s="55"/>
      <c r="C60" s="16"/>
      <c r="D60" s="56"/>
      <c r="E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 ht="15.75" customHeight="1">
      <c r="A61" s="55"/>
      <c r="B61" s="55"/>
      <c r="C61" s="16"/>
      <c r="D61" s="56"/>
      <c r="E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 ht="15.75" customHeight="1">
      <c r="A62" s="55"/>
      <c r="B62" s="55"/>
      <c r="C62" s="16"/>
      <c r="D62" s="56"/>
      <c r="E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ht="15.75" customHeight="1">
      <c r="A63" s="55"/>
      <c r="B63" s="55"/>
      <c r="C63" s="16"/>
      <c r="D63" s="56"/>
      <c r="E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 ht="15.75" customHeight="1">
      <c r="A64" s="55"/>
      <c r="B64" s="55"/>
      <c r="C64" s="16"/>
      <c r="D64" s="56"/>
      <c r="E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ht="15.75" customHeight="1">
      <c r="A65" s="55"/>
      <c r="B65" s="55"/>
      <c r="C65" s="16"/>
      <c r="D65" s="56"/>
      <c r="E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 ht="15.75" customHeight="1">
      <c r="A66" s="55"/>
      <c r="B66" s="55"/>
      <c r="C66" s="16"/>
      <c r="D66" s="56"/>
      <c r="E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 ht="15.75" customHeight="1">
      <c r="A67" s="55"/>
      <c r="B67" s="55"/>
      <c r="C67" s="16"/>
      <c r="D67" s="56"/>
      <c r="E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 ht="15.75" customHeight="1">
      <c r="A68" s="55"/>
      <c r="B68" s="55"/>
      <c r="C68" s="16"/>
      <c r="D68" s="56"/>
      <c r="E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 ht="15.75" customHeight="1">
      <c r="A69" s="55"/>
      <c r="B69" s="55"/>
      <c r="C69" s="16"/>
      <c r="D69" s="56"/>
      <c r="E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 ht="15.75" customHeight="1">
      <c r="A70" s="55"/>
      <c r="B70" s="55"/>
      <c r="C70" s="16"/>
      <c r="D70" s="56"/>
      <c r="E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 ht="15.75" customHeight="1">
      <c r="A71" s="55"/>
      <c r="B71" s="55"/>
      <c r="C71" s="16"/>
      <c r="D71" s="56"/>
      <c r="E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 ht="15.75" customHeight="1">
      <c r="A72" s="55"/>
      <c r="B72" s="55"/>
      <c r="C72" s="16"/>
      <c r="D72" s="56"/>
      <c r="E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 ht="15.75" customHeight="1">
      <c r="A73" s="55"/>
      <c r="B73" s="55"/>
      <c r="C73" s="16"/>
      <c r="D73" s="56"/>
      <c r="E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 ht="15.75" customHeight="1">
      <c r="A74" s="55"/>
      <c r="B74" s="55"/>
      <c r="C74" s="16"/>
      <c r="D74" s="56"/>
      <c r="E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 ht="15.75" customHeight="1">
      <c r="A75" s="55"/>
      <c r="B75" s="55"/>
      <c r="C75" s="16"/>
      <c r="D75" s="56"/>
      <c r="E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 ht="15.75" customHeight="1">
      <c r="A76" s="55"/>
      <c r="B76" s="55"/>
      <c r="C76" s="16"/>
      <c r="D76" s="56"/>
      <c r="E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 ht="15.75" customHeight="1">
      <c r="A77" s="55"/>
      <c r="B77" s="55"/>
      <c r="C77" s="16"/>
      <c r="D77" s="56"/>
      <c r="E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 ht="15.75" customHeight="1">
      <c r="A78" s="55"/>
      <c r="B78" s="55"/>
      <c r="C78" s="16"/>
      <c r="D78" s="56"/>
      <c r="E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 ht="15.75" customHeight="1">
      <c r="A79" s="55"/>
      <c r="B79" s="55"/>
      <c r="C79" s="16"/>
      <c r="D79" s="56"/>
      <c r="E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 ht="15.75" customHeight="1">
      <c r="A80" s="55"/>
      <c r="B80" s="55"/>
      <c r="C80" s="16"/>
      <c r="D80" s="56"/>
      <c r="E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 ht="15.75" customHeight="1">
      <c r="A81" s="55"/>
      <c r="B81" s="55"/>
      <c r="C81" s="16"/>
      <c r="D81" s="56"/>
      <c r="E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ht="15.75" customHeight="1">
      <c r="A82" s="55"/>
      <c r="B82" s="55"/>
      <c r="C82" s="16"/>
      <c r="D82" s="56"/>
      <c r="E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ht="15.75" customHeight="1">
      <c r="A83" s="55"/>
      <c r="B83" s="55"/>
      <c r="C83" s="16"/>
      <c r="D83" s="56"/>
      <c r="E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 ht="15.75" customHeight="1">
      <c r="A84" s="55"/>
      <c r="B84" s="55"/>
      <c r="C84" s="16"/>
      <c r="D84" s="56"/>
      <c r="E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 ht="15.75" customHeight="1">
      <c r="A85" s="55"/>
      <c r="B85" s="55"/>
      <c r="C85" s="16"/>
      <c r="D85" s="56"/>
      <c r="E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 ht="15.75" customHeight="1">
      <c r="A86" s="55"/>
      <c r="B86" s="55"/>
      <c r="C86" s="16"/>
      <c r="D86" s="56"/>
      <c r="E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 ht="15.75" customHeight="1">
      <c r="A87" s="55"/>
      <c r="B87" s="55"/>
      <c r="C87" s="16"/>
      <c r="D87" s="56"/>
      <c r="E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ht="15.75" customHeight="1">
      <c r="A88" s="55"/>
      <c r="B88" s="55"/>
      <c r="C88" s="16"/>
      <c r="D88" s="56"/>
      <c r="E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ht="15.75" customHeight="1">
      <c r="A89" s="55"/>
      <c r="B89" s="55"/>
      <c r="C89" s="16"/>
      <c r="D89" s="56"/>
      <c r="E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 ht="15.75" customHeight="1">
      <c r="A90" s="55"/>
      <c r="B90" s="55"/>
      <c r="C90" s="16"/>
      <c r="D90" s="56"/>
      <c r="E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ht="15.75" customHeight="1">
      <c r="A91" s="55"/>
      <c r="B91" s="55"/>
      <c r="C91" s="16"/>
      <c r="D91" s="56"/>
      <c r="E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ht="15.75" customHeight="1">
      <c r="A92" s="55"/>
      <c r="B92" s="55"/>
      <c r="C92" s="16"/>
      <c r="D92" s="56"/>
      <c r="E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 ht="15.75" customHeight="1">
      <c r="A93" s="55"/>
      <c r="B93" s="55"/>
      <c r="C93" s="16"/>
      <c r="D93" s="56"/>
      <c r="E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 ht="15.75" customHeight="1">
      <c r="A94" s="55"/>
      <c r="B94" s="55"/>
      <c r="C94" s="16"/>
      <c r="D94" s="56"/>
      <c r="E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 ht="15.75" customHeight="1">
      <c r="A95" s="55"/>
      <c r="B95" s="55"/>
      <c r="C95" s="16"/>
      <c r="D95" s="56"/>
      <c r="E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 ht="15.75" customHeight="1">
      <c r="A96" s="55"/>
      <c r="B96" s="55"/>
      <c r="C96" s="16"/>
      <c r="D96" s="56"/>
      <c r="E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 ht="15.75" customHeight="1">
      <c r="A97" s="55"/>
      <c r="B97" s="55"/>
      <c r="C97" s="16"/>
      <c r="D97" s="56"/>
      <c r="E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 ht="15.75" customHeight="1">
      <c r="A98" s="55"/>
      <c r="B98" s="55"/>
      <c r="C98" s="16"/>
      <c r="D98" s="56"/>
      <c r="E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 ht="15.75" customHeight="1">
      <c r="A99" s="55"/>
      <c r="B99" s="55"/>
      <c r="C99" s="16"/>
      <c r="D99" s="56"/>
      <c r="E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 ht="15.75" customHeight="1">
      <c r="A100" s="55"/>
      <c r="B100" s="55"/>
      <c r="C100" s="16"/>
      <c r="D100" s="56"/>
      <c r="E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 ht="15.75" customHeight="1">
      <c r="A101" s="55"/>
      <c r="B101" s="55"/>
      <c r="C101" s="16"/>
      <c r="D101" s="56"/>
      <c r="E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 ht="15.75" customHeight="1">
      <c r="A102" s="55"/>
      <c r="B102" s="55"/>
      <c r="C102" s="16"/>
      <c r="D102" s="56"/>
      <c r="E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 ht="15.75" customHeight="1">
      <c r="A103" s="55"/>
      <c r="B103" s="55"/>
      <c r="C103" s="16"/>
      <c r="D103" s="56"/>
      <c r="E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 ht="15.75" customHeight="1">
      <c r="A104" s="55"/>
      <c r="B104" s="55"/>
      <c r="C104" s="16"/>
      <c r="D104" s="56"/>
      <c r="E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 ht="15.75" customHeight="1">
      <c r="A105" s="55"/>
      <c r="B105" s="55"/>
      <c r="C105" s="16"/>
      <c r="D105" s="56"/>
      <c r="E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 ht="15.75" customHeight="1">
      <c r="A106" s="55"/>
      <c r="B106" s="55"/>
      <c r="C106" s="16"/>
      <c r="D106" s="56"/>
      <c r="E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 ht="15.75" customHeight="1">
      <c r="A107" s="55"/>
      <c r="B107" s="55"/>
      <c r="C107" s="16"/>
      <c r="D107" s="56"/>
      <c r="E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 ht="15.75" customHeight="1">
      <c r="A108" s="55"/>
      <c r="B108" s="55"/>
      <c r="C108" s="16"/>
      <c r="D108" s="56"/>
      <c r="E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 ht="15.75" customHeight="1">
      <c r="A109" s="55"/>
      <c r="B109" s="55"/>
      <c r="C109" s="16"/>
      <c r="D109" s="56"/>
      <c r="E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 ht="15.75" customHeight="1">
      <c r="A110" s="55"/>
      <c r="B110" s="55"/>
      <c r="C110" s="16"/>
      <c r="D110" s="56"/>
      <c r="E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 ht="15.75" customHeight="1">
      <c r="A111" s="55"/>
      <c r="B111" s="55"/>
      <c r="C111" s="16"/>
      <c r="D111" s="56"/>
      <c r="E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 ht="15.75" customHeight="1">
      <c r="A112" s="55"/>
      <c r="B112" s="55"/>
      <c r="C112" s="16"/>
      <c r="D112" s="56"/>
      <c r="E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 ht="15.75" customHeight="1">
      <c r="A113" s="55"/>
      <c r="B113" s="55"/>
      <c r="C113" s="16"/>
      <c r="D113" s="56"/>
      <c r="E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 ht="15.75" customHeight="1">
      <c r="A114" s="55"/>
      <c r="B114" s="55"/>
      <c r="C114" s="16"/>
      <c r="D114" s="56"/>
      <c r="E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 ht="15.75" customHeight="1">
      <c r="A115" s="55"/>
      <c r="B115" s="55"/>
      <c r="C115" s="16"/>
      <c r="D115" s="56"/>
      <c r="E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 ht="15.75" customHeight="1">
      <c r="A116" s="55"/>
      <c r="B116" s="55"/>
      <c r="C116" s="16"/>
      <c r="D116" s="56"/>
      <c r="E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 ht="15.75" customHeight="1">
      <c r="A117" s="55"/>
      <c r="B117" s="55"/>
      <c r="C117" s="16"/>
      <c r="D117" s="56"/>
      <c r="E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 ht="15.75" customHeight="1">
      <c r="A118" s="55"/>
      <c r="B118" s="55"/>
      <c r="C118" s="16"/>
      <c r="D118" s="56"/>
      <c r="E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 ht="15.75" customHeight="1">
      <c r="A119" s="55"/>
      <c r="B119" s="55"/>
      <c r="C119" s="16"/>
      <c r="D119" s="56"/>
      <c r="E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 ht="15.75" customHeight="1">
      <c r="A120" s="55"/>
      <c r="B120" s="55"/>
      <c r="C120" s="16"/>
      <c r="D120" s="56"/>
      <c r="E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 ht="15.75" customHeight="1">
      <c r="A121" s="55"/>
      <c r="B121" s="55"/>
      <c r="C121" s="16"/>
      <c r="D121" s="56"/>
      <c r="E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 ht="15.75" customHeight="1">
      <c r="A122" s="55"/>
      <c r="B122" s="55"/>
      <c r="C122" s="16"/>
      <c r="D122" s="56"/>
      <c r="E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 ht="15.75" customHeight="1">
      <c r="A123" s="55"/>
      <c r="B123" s="55"/>
      <c r="C123" s="16"/>
      <c r="D123" s="56"/>
      <c r="E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 ht="15.75" customHeight="1">
      <c r="A124" s="55"/>
      <c r="B124" s="55"/>
      <c r="C124" s="16"/>
      <c r="D124" s="56"/>
      <c r="E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 ht="15.75" customHeight="1">
      <c r="A125" s="55"/>
      <c r="B125" s="55"/>
      <c r="C125" s="16"/>
      <c r="D125" s="56"/>
      <c r="E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 ht="15.75" customHeight="1">
      <c r="A126" s="55"/>
      <c r="B126" s="55"/>
      <c r="C126" s="16"/>
      <c r="D126" s="56"/>
      <c r="E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 ht="15.75" customHeight="1">
      <c r="A127" s="55"/>
      <c r="B127" s="55"/>
      <c r="C127" s="16"/>
      <c r="D127" s="56"/>
      <c r="E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 ht="15.75" customHeight="1">
      <c r="A128" s="55"/>
      <c r="B128" s="55"/>
      <c r="C128" s="16"/>
      <c r="D128" s="56"/>
      <c r="E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 ht="15.75" customHeight="1">
      <c r="A129" s="55"/>
      <c r="B129" s="55"/>
      <c r="C129" s="16"/>
      <c r="D129" s="56"/>
      <c r="E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 ht="15.75" customHeight="1">
      <c r="A130" s="55"/>
      <c r="B130" s="55"/>
      <c r="C130" s="16"/>
      <c r="D130" s="56"/>
      <c r="E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 ht="15.75" customHeight="1">
      <c r="A131" s="55"/>
      <c r="B131" s="55"/>
      <c r="C131" s="16"/>
      <c r="D131" s="56"/>
      <c r="E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 ht="15.75" customHeight="1">
      <c r="A132" s="55"/>
      <c r="B132" s="55"/>
      <c r="C132" s="16"/>
      <c r="D132" s="56"/>
      <c r="E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 ht="15.75" customHeight="1">
      <c r="A133" s="55"/>
      <c r="B133" s="55"/>
      <c r="C133" s="16"/>
      <c r="D133" s="56"/>
      <c r="E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 ht="15.75" customHeight="1">
      <c r="A134" s="55"/>
      <c r="B134" s="55"/>
      <c r="C134" s="16"/>
      <c r="D134" s="56"/>
      <c r="E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 ht="15.75" customHeight="1">
      <c r="A135" s="55"/>
      <c r="B135" s="55"/>
      <c r="C135" s="16"/>
      <c r="D135" s="56"/>
      <c r="E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 ht="15.75" customHeight="1">
      <c r="A136" s="55"/>
      <c r="B136" s="55"/>
      <c r="C136" s="16"/>
      <c r="D136" s="56"/>
      <c r="E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 ht="15.75" customHeight="1">
      <c r="A137" s="55"/>
      <c r="B137" s="55"/>
      <c r="C137" s="16"/>
      <c r="D137" s="56"/>
      <c r="E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 ht="15.75" customHeight="1">
      <c r="A138" s="55"/>
      <c r="B138" s="55"/>
      <c r="C138" s="16"/>
      <c r="D138" s="56"/>
      <c r="E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 ht="15.75" customHeight="1">
      <c r="A139" s="55"/>
      <c r="B139" s="55"/>
      <c r="C139" s="16"/>
      <c r="D139" s="56"/>
      <c r="E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 ht="15.75" customHeight="1">
      <c r="A140" s="55"/>
      <c r="B140" s="55"/>
      <c r="C140" s="16"/>
      <c r="D140" s="56"/>
      <c r="E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 ht="15.75" customHeight="1">
      <c r="A141" s="55"/>
      <c r="B141" s="55"/>
      <c r="C141" s="16"/>
      <c r="D141" s="56"/>
      <c r="E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 ht="15.75" customHeight="1">
      <c r="A142" s="55"/>
      <c r="B142" s="55"/>
      <c r="C142" s="16"/>
      <c r="D142" s="56"/>
      <c r="E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 ht="15.75" customHeight="1">
      <c r="A143" s="55"/>
      <c r="B143" s="55"/>
      <c r="C143" s="16"/>
      <c r="D143" s="56"/>
      <c r="E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 ht="15.75" customHeight="1">
      <c r="A144" s="55"/>
      <c r="B144" s="55"/>
      <c r="C144" s="16"/>
      <c r="D144" s="56"/>
      <c r="E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 ht="15.75" customHeight="1">
      <c r="A145" s="55"/>
      <c r="B145" s="55"/>
      <c r="C145" s="16"/>
      <c r="D145" s="56"/>
      <c r="E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 ht="15.75" customHeight="1">
      <c r="A146" s="55"/>
      <c r="B146" s="55"/>
      <c r="C146" s="16"/>
      <c r="D146" s="56"/>
      <c r="E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 ht="15.75" customHeight="1">
      <c r="A147" s="55"/>
      <c r="B147" s="55"/>
      <c r="C147" s="16"/>
      <c r="D147" s="56"/>
      <c r="E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 ht="15.75" customHeight="1">
      <c r="A148" s="55"/>
      <c r="B148" s="55"/>
      <c r="C148" s="16"/>
      <c r="D148" s="56"/>
      <c r="E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 ht="15.75" customHeight="1">
      <c r="A149" s="55"/>
      <c r="B149" s="55"/>
      <c r="C149" s="16"/>
      <c r="D149" s="56"/>
      <c r="E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 ht="15.75" customHeight="1">
      <c r="A150" s="55"/>
      <c r="B150" s="55"/>
      <c r="C150" s="16"/>
      <c r="D150" s="56"/>
      <c r="E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 ht="15.75" customHeight="1">
      <c r="A151" s="55"/>
      <c r="B151" s="55"/>
      <c r="C151" s="16"/>
      <c r="D151" s="56"/>
      <c r="E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 ht="15.75" customHeight="1">
      <c r="A152" s="55"/>
      <c r="B152" s="55"/>
      <c r="C152" s="16"/>
      <c r="D152" s="56"/>
      <c r="E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 ht="15.75" customHeight="1">
      <c r="A153" s="55"/>
      <c r="B153" s="55"/>
      <c r="C153" s="16"/>
      <c r="D153" s="56"/>
      <c r="E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 ht="15.75" customHeight="1">
      <c r="A154" s="55"/>
      <c r="B154" s="55"/>
      <c r="C154" s="16"/>
      <c r="D154" s="56"/>
      <c r="E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 ht="15.75" customHeight="1">
      <c r="A155" s="55"/>
      <c r="B155" s="55"/>
      <c r="C155" s="16"/>
      <c r="D155" s="56"/>
      <c r="E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 ht="15.75" customHeight="1">
      <c r="A156" s="55"/>
      <c r="B156" s="55"/>
      <c r="C156" s="16"/>
      <c r="D156" s="56"/>
      <c r="E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 ht="15.75" customHeight="1">
      <c r="A157" s="55"/>
      <c r="B157" s="55"/>
      <c r="C157" s="16"/>
      <c r="D157" s="56"/>
      <c r="E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 ht="15.75" customHeight="1">
      <c r="A158" s="55"/>
      <c r="B158" s="55"/>
      <c r="C158" s="16"/>
      <c r="D158" s="56"/>
      <c r="E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 ht="15.75" customHeight="1">
      <c r="A159" s="55"/>
      <c r="B159" s="55"/>
      <c r="C159" s="16"/>
      <c r="D159" s="56"/>
      <c r="E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 ht="15.75" customHeight="1">
      <c r="A160" s="55"/>
      <c r="B160" s="55"/>
      <c r="C160" s="16"/>
      <c r="D160" s="56"/>
      <c r="E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 ht="15.75" customHeight="1">
      <c r="A161" s="55"/>
      <c r="B161" s="55"/>
      <c r="C161" s="16"/>
      <c r="D161" s="56"/>
      <c r="E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 ht="15.75" customHeight="1">
      <c r="A162" s="55"/>
      <c r="B162" s="55"/>
      <c r="C162" s="16"/>
      <c r="D162" s="56"/>
      <c r="E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 ht="15.75" customHeight="1">
      <c r="A163" s="55"/>
      <c r="B163" s="55"/>
      <c r="C163" s="16"/>
      <c r="D163" s="56"/>
      <c r="E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 ht="15.75" customHeight="1">
      <c r="A164" s="55"/>
      <c r="B164" s="55"/>
      <c r="C164" s="16"/>
      <c r="D164" s="56"/>
      <c r="E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 ht="15.75" customHeight="1">
      <c r="A165" s="55"/>
      <c r="B165" s="55"/>
      <c r="C165" s="16"/>
      <c r="D165" s="56"/>
      <c r="E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 ht="15.75" customHeight="1">
      <c r="A166" s="55"/>
      <c r="B166" s="55"/>
      <c r="C166" s="16"/>
      <c r="D166" s="56"/>
      <c r="E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 ht="15.75" customHeight="1">
      <c r="A167" s="55"/>
      <c r="B167" s="55"/>
      <c r="C167" s="16"/>
      <c r="D167" s="56"/>
      <c r="E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 ht="15.75" customHeight="1">
      <c r="A168" s="55"/>
      <c r="B168" s="55"/>
      <c r="C168" s="16"/>
      <c r="D168" s="56"/>
      <c r="E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 ht="15.75" customHeight="1">
      <c r="A169" s="55"/>
      <c r="B169" s="55"/>
      <c r="C169" s="16"/>
      <c r="D169" s="56"/>
      <c r="E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 ht="15.75" customHeight="1">
      <c r="A170" s="55"/>
      <c r="B170" s="55"/>
      <c r="C170" s="16"/>
      <c r="D170" s="56"/>
      <c r="E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 ht="15.75" customHeight="1">
      <c r="A171" s="55"/>
      <c r="B171" s="55"/>
      <c r="C171" s="16"/>
      <c r="D171" s="56"/>
      <c r="E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 ht="15.75" customHeight="1">
      <c r="A172" s="55"/>
      <c r="B172" s="55"/>
      <c r="C172" s="16"/>
      <c r="D172" s="56"/>
      <c r="E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 ht="15.75" customHeight="1">
      <c r="A173" s="55"/>
      <c r="B173" s="55"/>
      <c r="C173" s="16"/>
      <c r="D173" s="56"/>
      <c r="E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 ht="15.75" customHeight="1">
      <c r="A174" s="55"/>
      <c r="B174" s="55"/>
      <c r="C174" s="16"/>
      <c r="D174" s="56"/>
      <c r="E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 ht="15.75" customHeight="1">
      <c r="A175" s="55"/>
      <c r="B175" s="55"/>
      <c r="C175" s="16"/>
      <c r="D175" s="56"/>
      <c r="E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 ht="15.75" customHeight="1">
      <c r="A176" s="55"/>
      <c r="B176" s="55"/>
      <c r="C176" s="16"/>
      <c r="D176" s="56"/>
      <c r="E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 ht="15.75" customHeight="1">
      <c r="A177" s="55"/>
      <c r="B177" s="55"/>
      <c r="C177" s="16"/>
      <c r="D177" s="56"/>
      <c r="E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 ht="15.75" customHeight="1">
      <c r="A178" s="55"/>
      <c r="B178" s="55"/>
      <c r="C178" s="16"/>
      <c r="D178" s="56"/>
      <c r="E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 ht="15.75" customHeight="1">
      <c r="A179" s="55"/>
      <c r="B179" s="55"/>
      <c r="C179" s="16"/>
      <c r="D179" s="56"/>
      <c r="E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 ht="15.75" customHeight="1">
      <c r="A180" s="55"/>
      <c r="B180" s="55"/>
      <c r="C180" s="16"/>
      <c r="D180" s="56"/>
      <c r="E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 ht="15.75" customHeight="1">
      <c r="A181" s="55"/>
      <c r="B181" s="55"/>
      <c r="C181" s="16"/>
      <c r="D181" s="56"/>
      <c r="E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 ht="15.75" customHeight="1">
      <c r="A182" s="55"/>
      <c r="B182" s="55"/>
      <c r="C182" s="16"/>
      <c r="D182" s="56"/>
      <c r="E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 ht="15.75" customHeight="1">
      <c r="A183" s="55"/>
      <c r="B183" s="55"/>
      <c r="C183" s="16"/>
      <c r="D183" s="56"/>
      <c r="E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 ht="15.75" customHeight="1">
      <c r="A184" s="55"/>
      <c r="B184" s="55"/>
      <c r="C184" s="16"/>
      <c r="D184" s="56"/>
      <c r="E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 ht="15.75" customHeight="1">
      <c r="A185" s="55"/>
      <c r="B185" s="55"/>
      <c r="C185" s="16"/>
      <c r="D185" s="56"/>
      <c r="E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 ht="15.75" customHeight="1">
      <c r="A186" s="55"/>
      <c r="B186" s="55"/>
      <c r="C186" s="16"/>
      <c r="D186" s="56"/>
      <c r="E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 ht="15.75" customHeight="1">
      <c r="A187" s="55"/>
      <c r="B187" s="55"/>
      <c r="C187" s="16"/>
      <c r="D187" s="56"/>
      <c r="E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 ht="15.75" customHeight="1">
      <c r="A188" s="55"/>
      <c r="B188" s="55"/>
      <c r="C188" s="16"/>
      <c r="D188" s="56"/>
      <c r="E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 ht="15.75" customHeight="1">
      <c r="A189" s="55"/>
      <c r="B189" s="55"/>
      <c r="C189" s="16"/>
      <c r="D189" s="56"/>
      <c r="E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 ht="15.75" customHeight="1">
      <c r="A190" s="55"/>
      <c r="B190" s="55"/>
      <c r="C190" s="16"/>
      <c r="D190" s="56"/>
      <c r="E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 ht="15.75" customHeight="1">
      <c r="A191" s="55"/>
      <c r="B191" s="55"/>
      <c r="C191" s="16"/>
      <c r="D191" s="56"/>
      <c r="E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 ht="15.75" customHeight="1">
      <c r="A192" s="55"/>
      <c r="B192" s="55"/>
      <c r="C192" s="16"/>
      <c r="D192" s="56"/>
      <c r="E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 ht="15.75" customHeight="1">
      <c r="A193" s="55"/>
      <c r="B193" s="55"/>
      <c r="C193" s="16"/>
      <c r="D193" s="56"/>
      <c r="E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 ht="15.75" customHeight="1">
      <c r="A194" s="55"/>
      <c r="B194" s="55"/>
      <c r="C194" s="16"/>
      <c r="D194" s="56"/>
      <c r="E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 ht="15.75" customHeight="1">
      <c r="A195" s="55"/>
      <c r="B195" s="55"/>
      <c r="C195" s="16"/>
      <c r="D195" s="56"/>
      <c r="E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 ht="15.75" customHeight="1">
      <c r="A196" s="55"/>
      <c r="B196" s="55"/>
      <c r="C196" s="16"/>
      <c r="D196" s="56"/>
      <c r="E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 ht="15.75" customHeight="1">
      <c r="A197" s="55"/>
      <c r="B197" s="55"/>
      <c r="C197" s="16"/>
      <c r="D197" s="56"/>
      <c r="E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 ht="15.75" customHeight="1">
      <c r="A198" s="55"/>
      <c r="B198" s="55"/>
      <c r="C198" s="16"/>
      <c r="D198" s="56"/>
      <c r="E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 ht="15.75" customHeight="1">
      <c r="A199" s="55"/>
      <c r="B199" s="55"/>
      <c r="C199" s="16"/>
      <c r="D199" s="56"/>
      <c r="E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 ht="15.75" customHeight="1">
      <c r="A200" s="55"/>
      <c r="B200" s="55"/>
      <c r="C200" s="16"/>
      <c r="D200" s="56"/>
      <c r="E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 ht="15.75" customHeight="1">
      <c r="A201" s="55"/>
      <c r="B201" s="55"/>
      <c r="C201" s="16"/>
      <c r="D201" s="56"/>
      <c r="E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 ht="15.75" customHeight="1">
      <c r="A202" s="55"/>
      <c r="B202" s="55"/>
      <c r="C202" s="16"/>
      <c r="D202" s="56"/>
      <c r="E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 ht="15.75" customHeight="1">
      <c r="A203" s="55"/>
      <c r="B203" s="55"/>
      <c r="C203" s="16"/>
      <c r="D203" s="56"/>
      <c r="E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 ht="15.75" customHeight="1">
      <c r="A204" s="55"/>
      <c r="B204" s="55"/>
      <c r="C204" s="16"/>
      <c r="D204" s="56"/>
      <c r="E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 ht="15.75" customHeight="1">
      <c r="A205" s="55"/>
      <c r="B205" s="55"/>
      <c r="C205" s="16"/>
      <c r="D205" s="56"/>
      <c r="E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 ht="15.75" customHeight="1">
      <c r="A206" s="55"/>
      <c r="B206" s="55"/>
      <c r="C206" s="16"/>
      <c r="D206" s="56"/>
      <c r="E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 ht="15.75" customHeight="1">
      <c r="A207" s="55"/>
      <c r="B207" s="55"/>
      <c r="C207" s="16"/>
      <c r="D207" s="56"/>
      <c r="E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 ht="15.75" customHeight="1">
      <c r="A208" s="55"/>
      <c r="B208" s="55"/>
      <c r="C208" s="16"/>
      <c r="D208" s="56"/>
      <c r="E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 ht="15.75" customHeight="1">
      <c r="A209" s="55"/>
      <c r="B209" s="55"/>
      <c r="C209" s="16"/>
      <c r="D209" s="56"/>
      <c r="E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 ht="15.75" customHeight="1">
      <c r="A210" s="55"/>
      <c r="B210" s="55"/>
      <c r="C210" s="16"/>
      <c r="D210" s="56"/>
      <c r="E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 ht="15.75" customHeight="1">
      <c r="A211" s="55"/>
      <c r="B211" s="55"/>
      <c r="C211" s="16"/>
      <c r="D211" s="56"/>
      <c r="E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 ht="15.75" customHeight="1">
      <c r="A212" s="55"/>
      <c r="B212" s="55"/>
      <c r="C212" s="16"/>
      <c r="D212" s="56"/>
      <c r="E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 ht="15.75" customHeight="1">
      <c r="A213" s="55"/>
      <c r="B213" s="55"/>
      <c r="C213" s="16"/>
      <c r="D213" s="56"/>
      <c r="E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 ht="15.75" customHeight="1">
      <c r="A214" s="55"/>
      <c r="B214" s="55"/>
      <c r="C214" s="16"/>
      <c r="D214" s="56"/>
      <c r="E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 ht="15.75" customHeight="1">
      <c r="A215" s="55"/>
      <c r="B215" s="55"/>
      <c r="C215" s="16"/>
      <c r="D215" s="56"/>
      <c r="E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 ht="15.75" customHeight="1">
      <c r="A216" s="55"/>
      <c r="B216" s="55"/>
      <c r="C216" s="16"/>
      <c r="D216" s="56"/>
      <c r="E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 ht="15.75" customHeight="1">
      <c r="A217" s="55"/>
      <c r="B217" s="55"/>
      <c r="C217" s="16"/>
      <c r="D217" s="56"/>
      <c r="E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 ht="15.75" customHeight="1">
      <c r="A218" s="55"/>
      <c r="B218" s="55"/>
      <c r="C218" s="16"/>
      <c r="D218" s="56"/>
      <c r="E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 ht="15.75" customHeight="1">
      <c r="A219" s="55"/>
      <c r="B219" s="55"/>
      <c r="C219" s="16"/>
      <c r="D219" s="56"/>
      <c r="E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 ht="15.75" customHeight="1">
      <c r="A220" s="55"/>
      <c r="B220" s="55"/>
      <c r="C220" s="16"/>
      <c r="D220" s="56"/>
      <c r="E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R$13"/>
  <mergeCells count="2">
    <mergeCell ref="A1:F2"/>
    <mergeCell ref="G1:AA2"/>
  </mergeCells>
  <conditionalFormatting sqref="G4:R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R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