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Servicios en la Nube" sheetId="3" r:id="rId6"/>
  </sheets>
  <definedNames>
    <definedName hidden="1" localSheetId="0" name="_xlnm._FilterDatabase">Hardware!$A$3:$R$13</definedName>
    <definedName hidden="1" localSheetId="1" name="_xlnm._FilterDatabase">Software!$A$3:$R$13</definedName>
    <definedName hidden="1" localSheetId="2" name="_xlnm._FilterDatabase">'Servicios en la Nube'!$A$3:$R$13</definedName>
  </definedNames>
  <calcPr/>
</workbook>
</file>

<file path=xl/sharedStrings.xml><?xml version="1.0" encoding="utf-8"?>
<sst xmlns="http://schemas.openxmlformats.org/spreadsheetml/2006/main" count="213" uniqueCount="86">
  <si>
    <t>MJBE Bikes Requerimientos Técnicos ( Harware &amp; Software )</t>
  </si>
  <si>
    <t>INSATEXT Análisis Comparativo Tarifas Proveedores</t>
  </si>
  <si>
    <t>Nº</t>
  </si>
  <si>
    <t>Nombre</t>
  </si>
  <si>
    <t>Imagen</t>
  </si>
  <si>
    <t>Procesador</t>
  </si>
  <si>
    <t>Detalles</t>
  </si>
  <si>
    <t>Garantia</t>
  </si>
  <si>
    <t>DELL</t>
  </si>
  <si>
    <t>techinn.com</t>
  </si>
  <si>
    <t>Huawey</t>
  </si>
  <si>
    <t>Mercado Libre</t>
  </si>
  <si>
    <t>Katronix</t>
  </si>
  <si>
    <t>HP STORE COLOMBIA</t>
  </si>
  <si>
    <t>Alkosto</t>
  </si>
  <si>
    <t>B&amp;H Photo-Video-Audio</t>
  </si>
  <si>
    <t>Lenovo</t>
  </si>
  <si>
    <t>Jumbo</t>
  </si>
  <si>
    <t>Éxito</t>
  </si>
  <si>
    <t>Falabella</t>
  </si>
  <si>
    <t>Precio más Bajo</t>
  </si>
  <si>
    <t>Proveedor precio más Bajo</t>
  </si>
  <si>
    <t>Precio más Alto</t>
  </si>
  <si>
    <t>Proveedor precio más Alto</t>
  </si>
  <si>
    <t>Diferencia entre Precio más Alto y más Bajo</t>
  </si>
  <si>
    <t>Observaciones Generales</t>
  </si>
  <si>
    <t>RECOMENDACIÓN</t>
  </si>
  <si>
    <t>PC DELL Optiplex 3080 MFF</t>
  </si>
  <si>
    <t xml:space="preserve">Intel°CoreTM i5-10500T- 10 Generación </t>
  </si>
  <si>
    <t>12 MB de memoria caché;( 2.3 Ghz a 3.8 Ghz, 35 w); Memoria DDR$ de 4GB, 1*4 GB, sin ECC2.5 inch 500GB 7200rpm Hard Disk Drive</t>
  </si>
  <si>
    <t>1 año de Garantia</t>
  </si>
  <si>
    <t>Procesador es mas bajo</t>
  </si>
  <si>
    <t>No</t>
  </si>
  <si>
    <t xml:space="preserve">Lenovo Ordenador Sobremesa 11D1001U </t>
  </si>
  <si>
    <t xml:space="preserve">Intel°CoreTM i7-10700- 10 Generación </t>
  </si>
  <si>
    <t>16 GB de memoria caché ; (2,9 GB)SDRAM DDR4 de 16 GB y SSD de 512 GB</t>
  </si>
  <si>
    <t>Por velocidad y capacidad</t>
  </si>
  <si>
    <t>SI</t>
  </si>
  <si>
    <t>HUAWEI MateStation S AMD R5 4600G</t>
  </si>
  <si>
    <t>AMD Ryzen TM 5  4600G</t>
  </si>
  <si>
    <t>M.2 de 256 GB a alta velocidad ;Huawei Share</t>
  </si>
  <si>
    <t>Por velocidad y capacidad y procesador</t>
  </si>
  <si>
    <t xml:space="preserve">HP ProDesk 400 G7 </t>
  </si>
  <si>
    <t>Intel Core I5 10500</t>
  </si>
  <si>
    <t>Memoria Ram 8 Gb tecnologia DDR4, tamaño del disco duro 256 GB SSD 512 GB</t>
  </si>
  <si>
    <t>Gran equipo pero hay de mejor calidad y mejores funcionalidades</t>
  </si>
  <si>
    <t>NO</t>
  </si>
  <si>
    <t>Mouse inalámbrico ThinkPad Essential</t>
  </si>
  <si>
    <t>Elegante,estilizado diseño,tamaño completo ofrece calidad excepcional en una solución inalámbrica moderna.</t>
  </si>
  <si>
    <t>Portabilidad y ergonomía,sensor óptico de 1200 DPI. Conexión USB inalámbrica de 2,4 GHz de conexión automática; Sensor óptico y resolución de 1200 DPI para una experiencia de seguimiento suave.</t>
  </si>
  <si>
    <t xml:space="preserve"> 1 Año de Garantia</t>
  </si>
  <si>
    <t>Es un mouse muy elegante , comodo, tecnologico escelente en la linea de desarrollo</t>
  </si>
  <si>
    <t>Si</t>
  </si>
  <si>
    <t>Camara Web Logitech Brio 4K</t>
  </si>
  <si>
    <t>Campo visual de 90 grados con dos opciones adicionales (65 grados y 78 grados) disponibles con descarga de software opcional</t>
  </si>
  <si>
    <t>Videoconferencias 4K Ultra HD (hasta 4096 x 2160 píxeles a 30 fps);Videoconferencias Full HD 1080p (hasta 1920 x 1080 píxeles a 30 o 60 fps);Videoconferencias HD 720p (hasta 1280 x 720 píxeles a 30, 60 o 90 fps)</t>
  </si>
  <si>
    <t>La resolución y la caqpacidad de grabar en video en 4 k , lo hacen un gran asccesorio.</t>
  </si>
  <si>
    <t>Teclado inalambrico logitech G-613</t>
  </si>
  <si>
    <t>Teclas de interruptores mecánicos Romer-G Táctil.
6 Teclas G, macros con comandos y funciones personalizadas.
Tecnología inalámbrica LIGHTSPEED de LOGITECH G.
Cambia entre bluetooth y LIGHTSPEED solo con pulsar un botón.
Alto rendimiento con duración de baterías de hasta 18 meses.</t>
  </si>
  <si>
    <t>El G613 es un teclado inalámbrico de próxima generación diseñado para desarrolladores que exigen tanto las funciones de alto desempeño de los interruptores mecánicos como la libertad de los juegos inalámbricos.</t>
  </si>
  <si>
    <t>2 Años de Garantia</t>
  </si>
  <si>
    <t>Excelente producto diseñado para la linea de desarrollo</t>
  </si>
  <si>
    <t>Monitor Lenovo ThinkVision S28u</t>
  </si>
  <si>
    <t xml:space="preserve">panel IPS (conmutación en el mismo plano) de 28″ </t>
  </si>
  <si>
    <t>Resolución 4K UHD cubre la gama de colores del 99% de sRGB y del 90% de DCI-P3, y ofrece una nitidez con píxeles perfectos: ideal para realizar múltiples tareas a la vez, labores de análisis y diseño gráfico.</t>
  </si>
  <si>
    <t xml:space="preserve">Sin duda alguna de las mejores recomendaciones </t>
  </si>
  <si>
    <t>Diadema logitech h390 audifonos usb con micrófono</t>
  </si>
  <si>
    <t>un micrófono con supresión de ruido. Los controles integrados en el cable permiten controlar el volumen o silenciarlo sin interrumpir la llamada. Los transductores optimizados por láser ofrecen audio digital mejorado con la música y los juegos favoritos.</t>
  </si>
  <si>
    <t>Largo del cable 2.33m,compativilidad con windows y linux</t>
  </si>
  <si>
    <t>Es buen producto</t>
  </si>
  <si>
    <t>Linux Mint 20.02</t>
  </si>
  <si>
    <t>una versión que facilita la actualización del sistema… y te anima a hacerlo frecuentemente</t>
  </si>
  <si>
    <t xml:space="preserve">Software Libre , Realizar Donación </t>
  </si>
  <si>
    <t>GRATIS</t>
  </si>
  <si>
    <t>Software libre super garantizado</t>
  </si>
  <si>
    <t>Plazo Entrega de Proveedor (Plazo Máximo Entrega en días)</t>
  </si>
  <si>
    <t>Cantidad Mínima Pedido de Proveedor</t>
  </si>
  <si>
    <t>Plazo Pago Proveedor en días</t>
  </si>
  <si>
    <t>30 - 60</t>
  </si>
  <si>
    <t>30 - 60 - 90</t>
  </si>
  <si>
    <t>INSATEXT Requerimientos Técnicos ( Harware &amp; Software )</t>
  </si>
  <si>
    <t>OptiPlex 3080 Micro</t>
  </si>
  <si>
    <t>Intel Core i3/i5/Pentium/Celeron de 10.a generación</t>
  </si>
  <si>
    <t>Intel Core i5-10500T, 8 GB DDR4 RAM, 256 GB SSD, Windows 10 Pro, Intel 3165 802.11ac Banda Dual 1x1 + Bluetooth 4.2</t>
  </si>
  <si>
    <t xml:space="preserve">1 año de Garantia </t>
  </si>
  <si>
    <t>3.22,1344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</si>
</sst>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8">
    <font>
      <sz val="11.0"/>
      <color theme="1"/>
      <name val="Arial"/>
      <scheme val="minor"/>
    </font>
    <font>
      <sz val="18.0"/>
      <color rgb="FFFFFFFF"/>
      <name val="EB Garamond"/>
    </font>
    <font/>
    <font>
      <b/>
      <sz val="24.0"/>
      <color theme="0"/>
      <name val="EB Garamond"/>
    </font>
    <font>
      <b/>
      <sz val="11.0"/>
      <color theme="1"/>
      <name val="Calibri"/>
    </font>
    <font>
      <sz val="11.0"/>
      <color theme="1"/>
      <name val="Calibri"/>
    </font>
    <font>
      <sz val="11.0"/>
      <color rgb="FF202124"/>
      <name val="Arial"/>
    </font>
    <font>
      <u/>
      <sz val="11.0"/>
      <color theme="1"/>
      <name val="Arial"/>
    </font>
    <font>
      <sz val="11.0"/>
      <color rgb="FF333E48"/>
      <name val="Calibri"/>
    </font>
    <font>
      <sz val="11.0"/>
      <color theme="1"/>
      <name val="Arial"/>
    </font>
    <font>
      <sz val="11.0"/>
      <color rgb="FF000000"/>
      <name val="Calibri"/>
    </font>
    <font>
      <sz val="12.0"/>
      <color rgb="FF000000"/>
      <name val="Arial"/>
    </font>
    <font>
      <sz val="11.0"/>
      <color rgb="FF000000"/>
      <name val="Arial"/>
    </font>
    <font>
      <sz val="12.0"/>
      <color rgb="FF000000"/>
      <name val="Times New Roman"/>
    </font>
    <font>
      <b/>
      <sz val="11.0"/>
      <color theme="0"/>
      <name val="Calibri"/>
    </font>
    <font>
      <sz val="11.0"/>
      <color theme="0"/>
      <name val="Calibri"/>
    </font>
    <font>
      <sz val="18.0"/>
      <color theme="0"/>
      <name val="EB Garamond"/>
    </font>
    <font>
      <u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</fills>
  <borders count="29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1" vertical="center" wrapText="0"/>
    </xf>
    <xf borderId="0" fillId="0" fontId="4" numFmtId="0" xfId="0" applyAlignment="1" applyFont="1">
      <alignment horizontal="center" vertical="center"/>
    </xf>
    <xf borderId="8" fillId="5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6" fontId="5" numFmtId="164" xfId="0" applyAlignment="1" applyBorder="1" applyFill="1" applyFont="1" applyNumberFormat="1">
      <alignment horizontal="center" vertical="center"/>
    </xf>
    <xf borderId="8" fillId="6" fontId="5" numFmtId="164" xfId="0" applyAlignment="1" applyBorder="1" applyFont="1" applyNumberFormat="1">
      <alignment horizontal="center" vertical="center"/>
    </xf>
    <xf borderId="7" fillId="7" fontId="6" numFmtId="164" xfId="0" applyAlignment="1" applyBorder="1" applyFill="1" applyFont="1" applyNumberFormat="1">
      <alignment horizontal="left"/>
    </xf>
    <xf borderId="0" fillId="0" fontId="5" numFmtId="0" xfId="0" applyAlignment="1" applyFont="1">
      <alignment vertical="center"/>
    </xf>
    <xf borderId="8" fillId="8" fontId="5" numFmtId="164" xfId="0" applyAlignment="1" applyBorder="1" applyFill="1" applyFont="1" applyNumberFormat="1">
      <alignment horizontal="center" vertical="center"/>
    </xf>
    <xf borderId="8" fillId="0" fontId="7" numFmtId="164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/>
    </xf>
    <xf borderId="10" fillId="4" fontId="5" numFmtId="164" xfId="0" applyAlignment="1" applyBorder="1" applyFont="1" applyNumberFormat="1">
      <alignment horizontal="center" vertical="center"/>
    </xf>
    <xf borderId="8" fillId="4" fontId="5" numFmtId="164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3" fontId="5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9" fillId="0" fontId="11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9" fillId="0" fontId="5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shrinkToFit="0" vertical="center" wrapText="1"/>
    </xf>
    <xf borderId="9" fillId="7" fontId="12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wrapText="1"/>
    </xf>
    <xf borderId="16" fillId="0" fontId="12" numFmtId="0" xfId="0" applyAlignment="1" applyBorder="1" applyFont="1">
      <alignment horizontal="left" shrinkToFit="0" vertical="center" wrapText="1"/>
    </xf>
    <xf borderId="17" fillId="4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18" fillId="2" fontId="14" numFmtId="0" xfId="0" applyAlignment="1" applyBorder="1" applyFont="1">
      <alignment horizontal="center" shrinkToFit="0" vertical="center" wrapText="1"/>
    </xf>
    <xf borderId="19" fillId="2" fontId="15" numFmtId="0" xfId="0" applyAlignment="1" applyBorder="1" applyFont="1">
      <alignment horizontal="center" vertical="center"/>
    </xf>
    <xf borderId="20" fillId="2" fontId="15" numFmtId="0" xfId="0" applyAlignment="1" applyBorder="1" applyFont="1">
      <alignment horizontal="center" vertical="center"/>
    </xf>
    <xf borderId="21" fillId="2" fontId="15" numFmtId="0" xfId="0" applyAlignment="1" applyBorder="1" applyFont="1">
      <alignment horizontal="center" vertical="center"/>
    </xf>
    <xf borderId="22" fillId="2" fontId="14" numFmtId="0" xfId="0" applyAlignment="1" applyBorder="1" applyFont="1">
      <alignment horizontal="center" shrinkToFit="0" vertical="center" wrapText="1"/>
    </xf>
    <xf borderId="23" fillId="2" fontId="15" numFmtId="0" xfId="0" applyAlignment="1" applyBorder="1" applyFont="1">
      <alignment horizontal="center" vertical="center"/>
    </xf>
    <xf borderId="9" fillId="2" fontId="15" numFmtId="0" xfId="0" applyAlignment="1" applyBorder="1" applyFont="1">
      <alignment horizontal="center" vertical="center"/>
    </xf>
    <xf borderId="24" fillId="2" fontId="15" numFmtId="0" xfId="0" applyAlignment="1" applyBorder="1" applyFont="1">
      <alignment horizontal="center" vertical="center"/>
    </xf>
    <xf borderId="25" fillId="2" fontId="14" numFmtId="0" xfId="0" applyAlignment="1" applyBorder="1" applyFont="1">
      <alignment horizontal="center" shrinkToFit="0" vertical="center" wrapText="1"/>
    </xf>
    <xf borderId="26" fillId="2" fontId="15" numFmtId="0" xfId="0" applyAlignment="1" applyBorder="1" applyFont="1">
      <alignment horizontal="center" vertical="center"/>
    </xf>
    <xf borderId="27" fillId="2" fontId="15" numFmtId="0" xfId="0" applyAlignment="1" applyBorder="1" applyFont="1">
      <alignment horizontal="center" vertical="center"/>
    </xf>
    <xf borderId="28" fillId="2" fontId="15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shrinkToFit="0" vertical="center" wrapText="1"/>
    </xf>
    <xf borderId="8" fillId="9" fontId="5" numFmtId="164" xfId="0" applyAlignment="1" applyBorder="1" applyFill="1" applyFont="1" applyNumberFormat="1">
      <alignment horizontal="center" vertical="center"/>
    </xf>
    <xf borderId="8" fillId="0" fontId="1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5.png"/><Relationship Id="rId4" Type="http://schemas.openxmlformats.org/officeDocument/2006/relationships/image" Target="../media/image10.png"/><Relationship Id="rId10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1.png"/><Relationship Id="rId7" Type="http://schemas.openxmlformats.org/officeDocument/2006/relationships/image" Target="../media/image8.png"/><Relationship Id="rId8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5.png"/><Relationship Id="rId4" Type="http://schemas.openxmlformats.org/officeDocument/2006/relationships/image" Target="../media/image10.png"/><Relationship Id="rId10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1.png"/><Relationship Id="rId7" Type="http://schemas.openxmlformats.org/officeDocument/2006/relationships/image" Target="../media/image8.png"/><Relationship Id="rId8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5.png"/><Relationship Id="rId4" Type="http://schemas.openxmlformats.org/officeDocument/2006/relationships/image" Target="../media/image10.png"/><Relationship Id="rId10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1.png"/><Relationship Id="rId7" Type="http://schemas.openxmlformats.org/officeDocument/2006/relationships/image" Target="../media/image8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 t="s">
        <v>27</v>
      </c>
      <c r="C4" s="17"/>
      <c r="D4" s="18" t="s">
        <v>28</v>
      </c>
      <c r="E4" s="18" t="s">
        <v>29</v>
      </c>
      <c r="F4" s="19" t="s">
        <v>30</v>
      </c>
      <c r="G4" s="20">
        <v>3024900.0</v>
      </c>
      <c r="H4" s="21">
        <v>2331158.0</v>
      </c>
      <c r="I4" s="21">
        <v>3359990.0</v>
      </c>
      <c r="J4" s="21">
        <v>2600000.0</v>
      </c>
      <c r="K4" s="21">
        <v>2203500.0</v>
      </c>
      <c r="L4" s="21">
        <v>3392371.75</v>
      </c>
      <c r="M4" s="21">
        <v>2965498.75</v>
      </c>
      <c r="N4" s="21">
        <v>2841843.0</v>
      </c>
      <c r="O4" s="21">
        <v>4851360.0</v>
      </c>
      <c r="P4" s="21">
        <v>3212069.5</v>
      </c>
      <c r="Q4" s="22">
        <v>5928974.0</v>
      </c>
      <c r="R4" s="21">
        <v>4176900.0</v>
      </c>
      <c r="S4" s="23"/>
      <c r="T4" s="24">
        <v>2331158.0</v>
      </c>
      <c r="U4" s="25" t="str">
        <f t="shared" ref="U4:U12" si="1">+IFERROR(INDEX($G$3:$R$3,MATCH($T4,$G4:$R4,0)),0)</f>
        <v>techinn.com</v>
      </c>
      <c r="V4" s="26">
        <f t="shared" ref="V4:V13" si="2">+IF(MAX($G4:$R4)=0,0,MAX($G4:$R4))</f>
        <v>5928974</v>
      </c>
      <c r="W4" s="26" t="str">
        <f t="shared" ref="W4:W12" si="3">+IFERROR(INDEX($G$3:$R$3,MATCH($V4,$G4:$R4,0)),0)</f>
        <v>Éxito</v>
      </c>
      <c r="X4" s="26">
        <f t="shared" ref="X4:X13" si="4">+V4-T4</f>
        <v>3597816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 t="s">
        <v>33</v>
      </c>
      <c r="C5" s="17"/>
      <c r="D5" s="18" t="s">
        <v>34</v>
      </c>
      <c r="E5" s="18" t="s">
        <v>35</v>
      </c>
      <c r="F5" s="19" t="s">
        <v>30</v>
      </c>
      <c r="G5" s="20">
        <v>2299000.0</v>
      </c>
      <c r="H5" s="21">
        <v>2600000.0</v>
      </c>
      <c r="I5" s="21">
        <v>4978000.0</v>
      </c>
      <c r="J5" s="21">
        <v>2199900.0</v>
      </c>
      <c r="K5" s="21">
        <v>2743461.0</v>
      </c>
      <c r="L5" s="21">
        <v>3743461.0</v>
      </c>
      <c r="M5" s="21">
        <v>2722903.0</v>
      </c>
      <c r="N5" s="21">
        <v>3999000.0</v>
      </c>
      <c r="O5" s="21">
        <v>4698087.0</v>
      </c>
      <c r="P5" s="21">
        <v>2989630.0</v>
      </c>
      <c r="Q5" s="21">
        <v>353461.0</v>
      </c>
      <c r="R5" s="21">
        <v>5457320.0</v>
      </c>
      <c r="S5" s="23"/>
      <c r="T5" s="24">
        <v>2199900.0</v>
      </c>
      <c r="U5" s="26" t="str">
        <f t="shared" si="1"/>
        <v>Mercado Libre</v>
      </c>
      <c r="V5" s="26">
        <f t="shared" si="2"/>
        <v>5457320</v>
      </c>
      <c r="W5" s="25" t="str">
        <f t="shared" si="3"/>
        <v>Falabella</v>
      </c>
      <c r="X5" s="26">
        <f t="shared" si="4"/>
        <v>3257420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 t="s">
        <v>38</v>
      </c>
      <c r="C6" s="17"/>
      <c r="D6" s="18" t="s">
        <v>39</v>
      </c>
      <c r="E6" s="18" t="s">
        <v>40</v>
      </c>
      <c r="F6" s="19" t="s">
        <v>30</v>
      </c>
      <c r="G6" s="29">
        <v>3069900.0</v>
      </c>
      <c r="H6" s="30">
        <v>2299900.0</v>
      </c>
      <c r="I6" s="30">
        <v>2999000.0</v>
      </c>
      <c r="J6" s="30">
        <v>3999900.0</v>
      </c>
      <c r="K6" s="30">
        <v>2990000.0</v>
      </c>
      <c r="L6" s="30">
        <v>3069900.0</v>
      </c>
      <c r="M6" s="30">
        <v>2999999.0</v>
      </c>
      <c r="N6" s="30">
        <v>3021968.0</v>
      </c>
      <c r="O6" s="30">
        <v>2299900.0</v>
      </c>
      <c r="P6" s="30">
        <v>3099000.0</v>
      </c>
      <c r="Q6" s="30">
        <v>2990900.0</v>
      </c>
      <c r="R6" s="30">
        <v>3999900.0</v>
      </c>
      <c r="S6" s="23"/>
      <c r="T6" s="24">
        <v>2990000.0</v>
      </c>
      <c r="U6" s="26" t="str">
        <f t="shared" si="1"/>
        <v>Katronix</v>
      </c>
      <c r="V6" s="26">
        <f t="shared" si="2"/>
        <v>3999900</v>
      </c>
      <c r="W6" s="26" t="str">
        <f t="shared" si="3"/>
        <v>Mercado Libre</v>
      </c>
      <c r="X6" s="26">
        <f t="shared" si="4"/>
        <v>1009900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 t="s">
        <v>42</v>
      </c>
      <c r="C7" s="17"/>
      <c r="D7" s="18" t="s">
        <v>43</v>
      </c>
      <c r="E7" s="18" t="s">
        <v>44</v>
      </c>
      <c r="F7" s="19" t="s">
        <v>30</v>
      </c>
      <c r="G7" s="29">
        <v>2900000.0</v>
      </c>
      <c r="H7" s="30">
        <v>2476225.0</v>
      </c>
      <c r="I7" s="30">
        <v>2205000.0</v>
      </c>
      <c r="J7" s="30">
        <v>2999000.0</v>
      </c>
      <c r="K7" s="30">
        <v>2009000.0</v>
      </c>
      <c r="L7" s="30">
        <v>2500000.0</v>
      </c>
      <c r="M7" s="30">
        <v>2700000.0</v>
      </c>
      <c r="N7" s="30">
        <v>2052500.0</v>
      </c>
      <c r="O7" s="30">
        <v>2850000.0</v>
      </c>
      <c r="P7" s="30">
        <v>2555000.0</v>
      </c>
      <c r="Q7" s="30">
        <v>2750000.0</v>
      </c>
      <c r="R7" s="30">
        <v>2900000.0</v>
      </c>
      <c r="S7" s="23"/>
      <c r="T7" s="24">
        <v>2052500.0</v>
      </c>
      <c r="U7" s="32" t="str">
        <f t="shared" si="1"/>
        <v>B&amp;H Photo-Video-Audio</v>
      </c>
      <c r="V7" s="26">
        <f t="shared" si="2"/>
        <v>2999000</v>
      </c>
      <c r="W7" s="25" t="str">
        <f t="shared" si="3"/>
        <v>Mercado Libre</v>
      </c>
      <c r="X7" s="26">
        <f t="shared" si="4"/>
        <v>946500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 t="s">
        <v>47</v>
      </c>
      <c r="C8" s="17"/>
      <c r="D8" s="18" t="s">
        <v>48</v>
      </c>
      <c r="E8" s="33" t="s">
        <v>49</v>
      </c>
      <c r="F8" s="34" t="s">
        <v>50</v>
      </c>
      <c r="G8" s="29">
        <v>62500.0</v>
      </c>
      <c r="H8" s="30">
        <v>68500.0</v>
      </c>
      <c r="I8" s="30">
        <v>65000.0</v>
      </c>
      <c r="J8" s="30">
        <v>68000.0</v>
      </c>
      <c r="K8" s="30">
        <v>75000.0</v>
      </c>
      <c r="L8" s="30">
        <v>69900.0</v>
      </c>
      <c r="M8" s="30">
        <v>80000.0</v>
      </c>
      <c r="N8" s="30">
        <v>60000.0</v>
      </c>
      <c r="O8" s="30">
        <v>79500.0</v>
      </c>
      <c r="P8" s="30">
        <v>72000.0</v>
      </c>
      <c r="Q8" s="30">
        <v>71900.0</v>
      </c>
      <c r="R8" s="30">
        <v>71000.0</v>
      </c>
      <c r="S8" s="23"/>
      <c r="T8" s="24">
        <v>68000.0</v>
      </c>
      <c r="U8" s="26" t="str">
        <f t="shared" si="1"/>
        <v>Mercado Libre</v>
      </c>
      <c r="V8" s="26">
        <f t="shared" si="2"/>
        <v>80000</v>
      </c>
      <c r="W8" s="26" t="str">
        <f t="shared" si="3"/>
        <v>Alkosto</v>
      </c>
      <c r="X8" s="26">
        <f t="shared" si="4"/>
        <v>12000</v>
      </c>
      <c r="Y8" s="23"/>
      <c r="Z8" s="27" t="s">
        <v>51</v>
      </c>
      <c r="AA8" s="27" t="s">
        <v>52</v>
      </c>
    </row>
    <row r="9">
      <c r="A9" s="28">
        <v>6.0</v>
      </c>
      <c r="B9" s="35" t="s">
        <v>53</v>
      </c>
      <c r="C9" s="17"/>
      <c r="D9" s="36" t="s">
        <v>54</v>
      </c>
      <c r="E9" s="37" t="s">
        <v>55</v>
      </c>
      <c r="F9" s="38" t="s">
        <v>30</v>
      </c>
      <c r="G9" s="29">
        <v>999000.0</v>
      </c>
      <c r="H9" s="30">
        <v>892000.0</v>
      </c>
      <c r="I9" s="30">
        <v>999000.0</v>
      </c>
      <c r="J9" s="30">
        <v>826000.0</v>
      </c>
      <c r="K9" s="30">
        <v>901600.0</v>
      </c>
      <c r="L9" s="30">
        <v>812000.0</v>
      </c>
      <c r="M9" s="30">
        <v>890000.0</v>
      </c>
      <c r="N9" s="30">
        <v>872000.0</v>
      </c>
      <c r="O9" s="30">
        <v>957000.0</v>
      </c>
      <c r="P9" s="30">
        <v>902000.0</v>
      </c>
      <c r="Q9" s="30">
        <v>879900.0</v>
      </c>
      <c r="R9" s="30">
        <v>897000.0</v>
      </c>
      <c r="S9" s="23"/>
      <c r="T9" s="24">
        <v>879900.0</v>
      </c>
      <c r="U9" s="26" t="str">
        <f t="shared" si="1"/>
        <v>Éxito</v>
      </c>
      <c r="V9" s="26">
        <f t="shared" si="2"/>
        <v>999000</v>
      </c>
      <c r="W9" s="26" t="str">
        <f t="shared" si="3"/>
        <v>DELL</v>
      </c>
      <c r="X9" s="26">
        <f t="shared" si="4"/>
        <v>119100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 t="s">
        <v>57</v>
      </c>
      <c r="C10" s="17"/>
      <c r="D10" s="40" t="s">
        <v>58</v>
      </c>
      <c r="E10" s="18" t="s">
        <v>59</v>
      </c>
      <c r="F10" s="38" t="s">
        <v>60</v>
      </c>
      <c r="G10" s="29">
        <v>669000.0</v>
      </c>
      <c r="H10" s="30">
        <v>550000.0</v>
      </c>
      <c r="I10" s="30">
        <v>600000.0</v>
      </c>
      <c r="J10" s="30">
        <v>499000.0</v>
      </c>
      <c r="K10" s="30">
        <v>500000.0</v>
      </c>
      <c r="L10" s="30">
        <v>564000.0</v>
      </c>
      <c r="M10" s="30">
        <v>478000.0</v>
      </c>
      <c r="N10" s="30">
        <v>650000.0</v>
      </c>
      <c r="O10" s="30">
        <v>499000.0</v>
      </c>
      <c r="P10" s="30">
        <v>477900.0</v>
      </c>
      <c r="Q10" s="30">
        <v>669000.0</v>
      </c>
      <c r="R10" s="30">
        <v>500000.0</v>
      </c>
      <c r="S10" s="23"/>
      <c r="T10" s="24">
        <v>477900.0</v>
      </c>
      <c r="U10" s="26" t="str">
        <f t="shared" si="1"/>
        <v>Jumbo</v>
      </c>
      <c r="V10" s="26">
        <f t="shared" si="2"/>
        <v>669000</v>
      </c>
      <c r="W10" s="26" t="str">
        <f t="shared" si="3"/>
        <v>DELL</v>
      </c>
      <c r="X10" s="26">
        <f t="shared" si="4"/>
        <v>191100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 t="s">
        <v>62</v>
      </c>
      <c r="C11" s="42"/>
      <c r="D11" s="43" t="s">
        <v>63</v>
      </c>
      <c r="E11" s="44" t="s">
        <v>64</v>
      </c>
      <c r="F11" s="16" t="s">
        <v>60</v>
      </c>
      <c r="G11" s="20">
        <v>2560000.0</v>
      </c>
      <c r="H11" s="21">
        <v>1700000.0</v>
      </c>
      <c r="I11" s="21">
        <v>1980000.0</v>
      </c>
      <c r="J11" s="21">
        <v>1689900.0</v>
      </c>
      <c r="K11" s="21">
        <v>1800990.0</v>
      </c>
      <c r="L11" s="21">
        <v>2143000.0</v>
      </c>
      <c r="M11" s="21">
        <v>1660900.0</v>
      </c>
      <c r="N11" s="21">
        <v>1750000.0</v>
      </c>
      <c r="O11" s="21">
        <v>1690000.0</v>
      </c>
      <c r="P11" s="21">
        <v>1844000.0</v>
      </c>
      <c r="Q11" s="21">
        <v>1980000.0</v>
      </c>
      <c r="R11" s="21">
        <v>2310000.0</v>
      </c>
      <c r="S11" s="23"/>
      <c r="T11" s="24">
        <v>1689900.0</v>
      </c>
      <c r="U11" s="26" t="str">
        <f t="shared" si="1"/>
        <v>Mercado Libre</v>
      </c>
      <c r="V11" s="26">
        <f t="shared" si="2"/>
        <v>2560000</v>
      </c>
      <c r="W11" s="26" t="str">
        <f t="shared" si="3"/>
        <v>DELL</v>
      </c>
      <c r="X11" s="26">
        <f t="shared" si="4"/>
        <v>870100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 t="s">
        <v>66</v>
      </c>
      <c r="C12" s="17"/>
      <c r="D12" s="40" t="s">
        <v>67</v>
      </c>
      <c r="E12" s="46" t="s">
        <v>68</v>
      </c>
      <c r="F12" s="47" t="s">
        <v>30</v>
      </c>
      <c r="G12" s="20">
        <v>270000.0</v>
      </c>
      <c r="H12" s="21">
        <v>280000.0</v>
      </c>
      <c r="I12" s="21">
        <v>140000.0</v>
      </c>
      <c r="J12" s="21">
        <v>250000.0</v>
      </c>
      <c r="K12" s="21">
        <v>1900000.0</v>
      </c>
      <c r="L12" s="21">
        <v>280000.0</v>
      </c>
      <c r="M12" s="21">
        <v>230000.0</v>
      </c>
      <c r="N12" s="21">
        <v>269000.0</v>
      </c>
      <c r="O12" s="21">
        <v>139990.0</v>
      </c>
      <c r="P12" s="21">
        <v>230000.0</v>
      </c>
      <c r="Q12" s="21">
        <v>200000.0</v>
      </c>
      <c r="R12" s="21">
        <v>189900.0</v>
      </c>
      <c r="S12" s="23"/>
      <c r="T12" s="24">
        <v>189900.0</v>
      </c>
      <c r="U12" s="26" t="str">
        <f t="shared" si="1"/>
        <v>Falabella</v>
      </c>
      <c r="V12" s="26">
        <f t="shared" si="2"/>
        <v>1900000</v>
      </c>
      <c r="W12" s="26" t="str">
        <f t="shared" si="3"/>
        <v>Katronix</v>
      </c>
      <c r="X12" s="26">
        <f t="shared" si="4"/>
        <v>1710100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 t="s">
        <v>70</v>
      </c>
      <c r="C13" s="51"/>
      <c r="D13" s="52" t="s">
        <v>71</v>
      </c>
      <c r="E13" s="53" t="s">
        <v>72</v>
      </c>
      <c r="F13" s="54" t="s">
        <v>30</v>
      </c>
      <c r="G13" s="21" t="s">
        <v>73</v>
      </c>
      <c r="H13" s="21" t="s">
        <v>73</v>
      </c>
      <c r="I13" s="21" t="s">
        <v>73</v>
      </c>
      <c r="J13" s="21" t="s">
        <v>73</v>
      </c>
      <c r="K13" s="21" t="s">
        <v>73</v>
      </c>
      <c r="L13" s="21" t="s">
        <v>73</v>
      </c>
      <c r="M13" s="21" t="s">
        <v>73</v>
      </c>
      <c r="N13" s="21" t="s">
        <v>73</v>
      </c>
      <c r="O13" s="21" t="s">
        <v>73</v>
      </c>
      <c r="P13" s="21" t="s">
        <v>73</v>
      </c>
      <c r="Q13" s="21" t="s">
        <v>73</v>
      </c>
      <c r="R13" s="21" t="s">
        <v>73</v>
      </c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3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70" t="s">
        <v>80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 t="s">
        <v>81</v>
      </c>
      <c r="C4" s="17"/>
      <c r="D4" s="18" t="s">
        <v>82</v>
      </c>
      <c r="E4" s="18" t="s">
        <v>83</v>
      </c>
      <c r="F4" s="19" t="s">
        <v>84</v>
      </c>
      <c r="G4" s="20"/>
      <c r="H4" s="21">
        <v>19558.72</v>
      </c>
      <c r="I4" s="71" t="s">
        <v>85</v>
      </c>
      <c r="J4" s="21">
        <v>3613.122</v>
      </c>
      <c r="K4" s="21"/>
      <c r="L4" s="21"/>
      <c r="M4" s="21"/>
      <c r="N4" s="21"/>
      <c r="O4" s="21"/>
      <c r="P4" s="21"/>
      <c r="Q4" s="22"/>
      <c r="R4" s="21"/>
      <c r="S4" s="23"/>
      <c r="T4" s="24">
        <v>2331158.0</v>
      </c>
      <c r="U4" s="25">
        <f t="shared" ref="U4:U12" si="1">+IFERROR(INDEX($G$3:$R$3,MATCH($T4,$G4:$R4,0)),0)</f>
        <v>0</v>
      </c>
      <c r="V4" s="26">
        <f t="shared" ref="V4:V13" si="2">+IF(MAX($G4:$R4)=0,0,MAX($G4:$R4))</f>
        <v>19558.72</v>
      </c>
      <c r="W4" s="72" t="str">
        <f t="shared" ref="W4:W12" si="3">+IFERROR(INDEX($G$3:$R$3,MATCH($V4,$G4:$R4,0)),0)</f>
        <v>techinn.com</v>
      </c>
      <c r="X4" s="26">
        <f t="shared" ref="X4:X13" si="4">+V4-T4</f>
        <v>-2311599.28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/>
      <c r="C5" s="17"/>
      <c r="D5" s="18"/>
      <c r="E5" s="18"/>
      <c r="F5" s="19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3"/>
      <c r="T5" s="24">
        <v>2199900.0</v>
      </c>
      <c r="U5" s="26">
        <f t="shared" si="1"/>
        <v>0</v>
      </c>
      <c r="V5" s="26">
        <f t="shared" si="2"/>
        <v>0</v>
      </c>
      <c r="W5" s="25">
        <f t="shared" si="3"/>
        <v>0</v>
      </c>
      <c r="X5" s="26">
        <f t="shared" si="4"/>
        <v>-2199900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/>
      <c r="C6" s="17"/>
      <c r="D6" s="18"/>
      <c r="E6" s="18"/>
      <c r="F6" s="19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3"/>
      <c r="T6" s="24">
        <v>2990000.0</v>
      </c>
      <c r="U6" s="26">
        <f t="shared" si="1"/>
        <v>0</v>
      </c>
      <c r="V6" s="26">
        <f t="shared" si="2"/>
        <v>0</v>
      </c>
      <c r="W6" s="26">
        <f t="shared" si="3"/>
        <v>0</v>
      </c>
      <c r="X6" s="26">
        <f t="shared" si="4"/>
        <v>-2990000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/>
      <c r="C7" s="17"/>
      <c r="D7" s="18"/>
      <c r="E7" s="18"/>
      <c r="F7" s="19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23"/>
      <c r="T7" s="24">
        <v>2052500.0</v>
      </c>
      <c r="U7" s="32">
        <f t="shared" si="1"/>
        <v>0</v>
      </c>
      <c r="V7" s="26">
        <f t="shared" si="2"/>
        <v>0</v>
      </c>
      <c r="W7" s="25">
        <f t="shared" si="3"/>
        <v>0</v>
      </c>
      <c r="X7" s="26">
        <f t="shared" si="4"/>
        <v>-2052500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/>
      <c r="C8" s="17"/>
      <c r="D8" s="18"/>
      <c r="E8" s="33"/>
      <c r="F8" s="34"/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23"/>
      <c r="T8" s="24">
        <v>68000.0</v>
      </c>
      <c r="U8" s="26">
        <f t="shared" si="1"/>
        <v>0</v>
      </c>
      <c r="V8" s="26">
        <f t="shared" si="2"/>
        <v>0</v>
      </c>
      <c r="W8" s="26">
        <f t="shared" si="3"/>
        <v>0</v>
      </c>
      <c r="X8" s="26">
        <f t="shared" si="4"/>
        <v>-68000</v>
      </c>
      <c r="Y8" s="23"/>
      <c r="Z8" s="27" t="s">
        <v>51</v>
      </c>
      <c r="AA8" s="27" t="s">
        <v>52</v>
      </c>
    </row>
    <row r="9">
      <c r="A9" s="28">
        <v>6.0</v>
      </c>
      <c r="B9" s="35"/>
      <c r="C9" s="17"/>
      <c r="D9" s="36"/>
      <c r="E9" s="37"/>
      <c r="F9" s="38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23"/>
      <c r="T9" s="24">
        <v>879900.0</v>
      </c>
      <c r="U9" s="26">
        <f t="shared" si="1"/>
        <v>0</v>
      </c>
      <c r="V9" s="26">
        <f t="shared" si="2"/>
        <v>0</v>
      </c>
      <c r="W9" s="26">
        <f t="shared" si="3"/>
        <v>0</v>
      </c>
      <c r="X9" s="26">
        <f t="shared" si="4"/>
        <v>-879900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/>
      <c r="C10" s="17"/>
      <c r="D10" s="40"/>
      <c r="E10" s="18"/>
      <c r="F10" s="38"/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23"/>
      <c r="T10" s="24">
        <v>477900.0</v>
      </c>
      <c r="U10" s="26">
        <f t="shared" si="1"/>
        <v>0</v>
      </c>
      <c r="V10" s="26">
        <f t="shared" si="2"/>
        <v>0</v>
      </c>
      <c r="W10" s="26">
        <f t="shared" si="3"/>
        <v>0</v>
      </c>
      <c r="X10" s="26">
        <f t="shared" si="4"/>
        <v>-477900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/>
      <c r="C11" s="42"/>
      <c r="D11" s="43"/>
      <c r="E11" s="44"/>
      <c r="F11" s="16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3"/>
      <c r="T11" s="24">
        <v>1689900.0</v>
      </c>
      <c r="U11" s="26">
        <f t="shared" si="1"/>
        <v>0</v>
      </c>
      <c r="V11" s="26">
        <f t="shared" si="2"/>
        <v>0</v>
      </c>
      <c r="W11" s="26">
        <f t="shared" si="3"/>
        <v>0</v>
      </c>
      <c r="X11" s="26">
        <f t="shared" si="4"/>
        <v>-1689900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/>
      <c r="C12" s="17"/>
      <c r="D12" s="40"/>
      <c r="E12" s="46"/>
      <c r="F12" s="47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3"/>
      <c r="T12" s="24">
        <v>189900.0</v>
      </c>
      <c r="U12" s="26">
        <f t="shared" si="1"/>
        <v>0</v>
      </c>
      <c r="V12" s="26">
        <f t="shared" si="2"/>
        <v>0</v>
      </c>
      <c r="W12" s="26">
        <f t="shared" si="3"/>
        <v>0</v>
      </c>
      <c r="X12" s="26">
        <f t="shared" si="4"/>
        <v>-189900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/>
      <c r="C13" s="51"/>
      <c r="D13" s="52"/>
      <c r="E13" s="53"/>
      <c r="F13" s="5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70" t="s">
        <v>80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/>
      <c r="C4" s="17"/>
      <c r="D4" s="18"/>
      <c r="E4" s="18"/>
      <c r="F4" s="19"/>
      <c r="G4" s="20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3"/>
      <c r="T4" s="24">
        <v>2331158.0</v>
      </c>
      <c r="U4" s="25">
        <f t="shared" ref="U4:U12" si="1">+IFERROR(INDEX($G$3:$R$3,MATCH($T4,$G4:$R4,0)),0)</f>
        <v>0</v>
      </c>
      <c r="V4" s="26">
        <f t="shared" ref="V4:V13" si="2">+IF(MAX($G4:$R4)=0,0,MAX($G4:$R4))</f>
        <v>0</v>
      </c>
      <c r="W4" s="26">
        <f t="shared" ref="W4:W12" si="3">+IFERROR(INDEX($G$3:$R$3,MATCH($V4,$G4:$R4,0)),0)</f>
        <v>0</v>
      </c>
      <c r="X4" s="26">
        <f t="shared" ref="X4:X13" si="4">+V4-T4</f>
        <v>-2331158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/>
      <c r="C5" s="17"/>
      <c r="D5" s="18"/>
      <c r="E5" s="18"/>
      <c r="F5" s="19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3"/>
      <c r="T5" s="24">
        <v>2199900.0</v>
      </c>
      <c r="U5" s="26">
        <f t="shared" si="1"/>
        <v>0</v>
      </c>
      <c r="V5" s="26">
        <f t="shared" si="2"/>
        <v>0</v>
      </c>
      <c r="W5" s="25">
        <f t="shared" si="3"/>
        <v>0</v>
      </c>
      <c r="X5" s="26">
        <f t="shared" si="4"/>
        <v>-2199900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/>
      <c r="C6" s="17"/>
      <c r="D6" s="18"/>
      <c r="E6" s="18"/>
      <c r="F6" s="19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3"/>
      <c r="T6" s="24">
        <v>2990000.0</v>
      </c>
      <c r="U6" s="26">
        <f t="shared" si="1"/>
        <v>0</v>
      </c>
      <c r="V6" s="26">
        <f t="shared" si="2"/>
        <v>0</v>
      </c>
      <c r="W6" s="26">
        <f t="shared" si="3"/>
        <v>0</v>
      </c>
      <c r="X6" s="26">
        <f t="shared" si="4"/>
        <v>-2990000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/>
      <c r="C7" s="17"/>
      <c r="D7" s="18"/>
      <c r="E7" s="18"/>
      <c r="F7" s="19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23"/>
      <c r="T7" s="24">
        <v>2052500.0</v>
      </c>
      <c r="U7" s="32">
        <f t="shared" si="1"/>
        <v>0</v>
      </c>
      <c r="V7" s="26">
        <f t="shared" si="2"/>
        <v>0</v>
      </c>
      <c r="W7" s="25">
        <f t="shared" si="3"/>
        <v>0</v>
      </c>
      <c r="X7" s="26">
        <f t="shared" si="4"/>
        <v>-2052500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/>
      <c r="C8" s="17"/>
      <c r="D8" s="18"/>
      <c r="E8" s="33"/>
      <c r="F8" s="34"/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23"/>
      <c r="T8" s="24">
        <v>68000.0</v>
      </c>
      <c r="U8" s="26">
        <f t="shared" si="1"/>
        <v>0</v>
      </c>
      <c r="V8" s="26">
        <f t="shared" si="2"/>
        <v>0</v>
      </c>
      <c r="W8" s="26">
        <f t="shared" si="3"/>
        <v>0</v>
      </c>
      <c r="X8" s="26">
        <f t="shared" si="4"/>
        <v>-68000</v>
      </c>
      <c r="Y8" s="23"/>
      <c r="Z8" s="27" t="s">
        <v>51</v>
      </c>
      <c r="AA8" s="27" t="s">
        <v>52</v>
      </c>
    </row>
    <row r="9">
      <c r="A9" s="28">
        <v>6.0</v>
      </c>
      <c r="B9" s="35"/>
      <c r="C9" s="17"/>
      <c r="D9" s="36"/>
      <c r="E9" s="37"/>
      <c r="F9" s="38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23"/>
      <c r="T9" s="24">
        <v>879900.0</v>
      </c>
      <c r="U9" s="26">
        <f t="shared" si="1"/>
        <v>0</v>
      </c>
      <c r="V9" s="26">
        <f t="shared" si="2"/>
        <v>0</v>
      </c>
      <c r="W9" s="26">
        <f t="shared" si="3"/>
        <v>0</v>
      </c>
      <c r="X9" s="26">
        <f t="shared" si="4"/>
        <v>-879900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/>
      <c r="C10" s="17"/>
      <c r="D10" s="40"/>
      <c r="E10" s="18"/>
      <c r="F10" s="38"/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23"/>
      <c r="T10" s="24">
        <v>477900.0</v>
      </c>
      <c r="U10" s="26">
        <f t="shared" si="1"/>
        <v>0</v>
      </c>
      <c r="V10" s="26">
        <f t="shared" si="2"/>
        <v>0</v>
      </c>
      <c r="W10" s="26">
        <f t="shared" si="3"/>
        <v>0</v>
      </c>
      <c r="X10" s="26">
        <f t="shared" si="4"/>
        <v>-477900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/>
      <c r="C11" s="42"/>
      <c r="D11" s="43"/>
      <c r="E11" s="44"/>
      <c r="F11" s="16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3"/>
      <c r="T11" s="24">
        <v>1689900.0</v>
      </c>
      <c r="U11" s="26">
        <f t="shared" si="1"/>
        <v>0</v>
      </c>
      <c r="V11" s="26">
        <f t="shared" si="2"/>
        <v>0</v>
      </c>
      <c r="W11" s="26">
        <f t="shared" si="3"/>
        <v>0</v>
      </c>
      <c r="X11" s="26">
        <f t="shared" si="4"/>
        <v>-1689900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/>
      <c r="C12" s="17"/>
      <c r="D12" s="40"/>
      <c r="E12" s="46"/>
      <c r="F12" s="47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3"/>
      <c r="T12" s="24">
        <v>189900.0</v>
      </c>
      <c r="U12" s="26">
        <f t="shared" si="1"/>
        <v>0</v>
      </c>
      <c r="V12" s="26">
        <f t="shared" si="2"/>
        <v>0</v>
      </c>
      <c r="W12" s="26">
        <f t="shared" si="3"/>
        <v>0</v>
      </c>
      <c r="X12" s="26">
        <f t="shared" si="4"/>
        <v>-189900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/>
      <c r="C13" s="51"/>
      <c r="D13" s="52"/>
      <c r="E13" s="53"/>
      <c r="F13" s="5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