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<sst xmlns="http://schemas.openxmlformats.org/spreadsheetml/2006/main" count="25" uniqueCount="24">
  <si>
    <t>hoja de Al</t>
  </si>
  <si>
    <t>30 mg</t>
  </si>
  <si>
    <t xml:space="preserve">refinador </t>
  </si>
  <si>
    <t>B</t>
  </si>
  <si>
    <t>w% X</t>
  </si>
  <si>
    <t>Dbeta</t>
  </si>
  <si>
    <t>0.01</t>
  </si>
  <si>
    <t>0.02</t>
  </si>
  <si>
    <t>100-200 um</t>
  </si>
  <si>
    <t>0.04-0.06</t>
  </si>
  <si>
    <t>50-100 um</t>
  </si>
  <si>
    <t>Cu</t>
  </si>
  <si>
    <t>Zn</t>
  </si>
  <si>
    <t>Al</t>
  </si>
  <si>
    <t>peso aleación inicial</t>
  </si>
  <si>
    <t>agregado</t>
  </si>
  <si>
    <t>total</t>
  </si>
  <si>
    <t>total aleacion</t>
  </si>
  <si>
    <t>Pesos moleculares</t>
  </si>
  <si>
    <t>moles</t>
  </si>
  <si>
    <t>total moles</t>
  </si>
  <si>
    <t>wt %</t>
  </si>
  <si>
    <t>at. %</t>
  </si>
  <si>
    <t>e/a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</si>
</sst>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164" xfId="0" applyFont="1" applyNumberFormat="1"/>
    <xf borderId="0" fillId="0" fontId="1" numFmtId="164" xfId="0" applyAlignment="1" applyFont="1" applyNumberFormat="1">
      <alignment/>
    </xf>
    <xf borderId="0" fillId="2" fontId="1" numFmtId="164" xfId="0" applyAlignment="1" applyFill="1" applyFont="1" applyNumberFormat="1">
      <alignment/>
    </xf>
    <xf borderId="0" fillId="3" fontId="1" numFmtId="164" xfId="0" applyAlignment="1" applyFill="1" applyFont="1" applyNumberFormat="1">
      <alignment/>
    </xf>
    <xf borderId="0" fillId="2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2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2</v>
      </c>
      <c r="B4" s="2" t="s">
        <v>3</v>
      </c>
      <c r="C4" s="2" t="s">
        <v>4</v>
      </c>
      <c r="D4" s="2" t="s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2" t="s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2" t="s">
        <v>7</v>
      </c>
      <c r="D6" s="2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2" t="s">
        <v>9</v>
      </c>
      <c r="D7" s="2" t="s">
        <v>10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3" t="s">
        <v>11</v>
      </c>
      <c r="D13" s="3" t="s">
        <v>12</v>
      </c>
      <c r="E13" s="3" t="s">
        <v>13</v>
      </c>
      <c r="F13" s="3" t="s">
        <v>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 t="s">
        <v>14</v>
      </c>
      <c r="B14" s="1"/>
      <c r="C14" s="2">
        <v>13.959</v>
      </c>
      <c r="D14" s="2">
        <v>3.182</v>
      </c>
      <c r="E14" s="2">
        <v>1.422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 t="s">
        <v>15</v>
      </c>
      <c r="B15" s="1"/>
      <c r="C15" s="4">
        <v>0.55</v>
      </c>
      <c r="D15" s="4">
        <v>0.075</v>
      </c>
      <c r="E15" s="4">
        <v>0.09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 t="s">
        <v>16</v>
      </c>
      <c r="B16" s="1"/>
      <c r="C16" s="1" t="str">
        <f>C15+C14</f>
        <v>14.509</v>
      </c>
      <c r="D16" s="1" t="str">
        <f t="shared" ref="D16:E16" si="1">sum(D14+D15)</f>
        <v>3.257</v>
      </c>
      <c r="E16" s="1" t="str">
        <f t="shared" si="1"/>
        <v>1.512</v>
      </c>
      <c r="F16" s="1"/>
      <c r="G16" s="2" t="s">
        <v>17</v>
      </c>
      <c r="H16" s="1" t="str">
        <f>sum(C16:E16)</f>
        <v>19.278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 t="s">
        <v>18</v>
      </c>
      <c r="B18" s="1"/>
      <c r="C18" s="2">
        <v>63.55</v>
      </c>
      <c r="D18" s="2">
        <v>65.38</v>
      </c>
      <c r="E18" s="2">
        <v>26.98</v>
      </c>
      <c r="F18" s="1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 t="s">
        <v>19</v>
      </c>
      <c r="B20" s="1"/>
      <c r="C20" s="1" t="str">
        <f t="shared" ref="C20:E20" si="2">C16/C18</f>
        <v>0.228</v>
      </c>
      <c r="D20" s="1" t="str">
        <f t="shared" si="2"/>
        <v>0.050</v>
      </c>
      <c r="E20" s="1" t="str">
        <f t="shared" si="2"/>
        <v>0.056</v>
      </c>
      <c r="F20" s="1"/>
      <c r="G20" s="2" t="s">
        <v>20</v>
      </c>
      <c r="H20" s="1" t="str">
        <f>sum(C20:E20)</f>
        <v>0.334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 t="s">
        <v>21</v>
      </c>
      <c r="B22" s="1"/>
      <c r="C22" s="1" t="str">
        <f>(C16/H16)</f>
        <v>0.753</v>
      </c>
      <c r="D22" s="1" t="str">
        <f>D16/H16</f>
        <v>0.169</v>
      </c>
      <c r="E22" s="1" t="str">
        <f>E16/H16</f>
        <v>0.078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 t="s">
        <v>22</v>
      </c>
      <c r="B23" s="1"/>
      <c r="C23" s="1" t="str">
        <f>C20/H20</f>
        <v>0.683</v>
      </c>
      <c r="D23" s="1" t="str">
        <f>D20/H20</f>
        <v>0.149</v>
      </c>
      <c r="E23" s="1" t="str">
        <f>E20/H20</f>
        <v>0.168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 t="s">
        <v>23</v>
      </c>
      <c r="B25" s="1"/>
      <c r="C25" s="1" t="str">
        <f>C23+(2*D23)+(3*E23)</f>
        <v>1.484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drawing r:id="rId1"/>
</worksheet>
</file>