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040" yWindow="3540" windowWidth="17280" windowHeight="9420" tabRatio="821" activeTab="1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22" l="1"/>
  <c r="G8" i="107" l="1"/>
  <c r="G10" i="107" s="1"/>
  <c r="B5" i="122"/>
  <c r="D8" i="107" s="1"/>
  <c r="D10" i="107" s="1"/>
  <c r="B6" i="122"/>
  <c r="E8" i="107" s="1"/>
  <c r="E10" i="107" s="1"/>
  <c r="D5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<sst xmlns="http://schemas.openxmlformats.org/spreadsheetml/2006/main" count="149" uniqueCount="124">
  <si>
    <t>TC16</t>
  </si>
  <si>
    <t>TC17</t>
  </si>
  <si>
    <t>TC18</t>
  </si>
  <si>
    <t>31/07/2007</t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</si>
  <si>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</si>
  <si>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</si>
  <si>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</si>
  <si>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</si>
  <si>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</si>
  <si>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</si>
  <si>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</si>
  <si>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</si>
  <si>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2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</si>
  <si>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</si>
  <si>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</si>
  <si>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</si>
  <si>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</si>
  <si>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</si>
  <si>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</si>
  <si>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</si>
  <si>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</si>
  <si>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</si>
  <si>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</si>
  <si>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</si>
  <si>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</si>
  <si>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</si>
  <si>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</si>
  <si>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</si>
  <si>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</si>
  <si>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</si>
  <si>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</si>
  <si>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</si>
  <si>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</si>
  <si>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</si>
  <si>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</si>
  <si>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</si>
  <si>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</si>
  <si>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</si>
  <si>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</si>
  <si>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</si>
  <si>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</si>
  <si>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</si>
  <si>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</si>
  <si>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</si>
  <si>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</si>
  <si>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Pass</t>
  </si>
  <si>
    <t>Pending</t>
  </si>
  <si>
    <t>1.0</t>
  </si>
  <si>
    <t>CR236 "Export all carrier choices"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</si>
  <si>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</si>
  <si>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</si>
  <si>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</si>
  <si>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</si>
  <si>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</si>
  <si>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</si>
  <si>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</si>
  <si>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</si>
  <si>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</si>
  <si>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</si>
  <si>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</si>
  <si>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1.1</t>
  </si>
  <si>
    <t>Update testcase</t>
  </si>
  <si>
    <t>1.2</t>
  </si>
  <si>
    <t>Sameple project</t>
  </si>
  <si>
    <t>UTEHY-SE01</t>
  </si>
  <si>
    <t>Test Leader 01</t>
  </si>
  <si>
    <t>John Doe</t>
  </si>
  <si>
    <t>Jane Doe</t>
  </si>
  <si>
    <t>ApOuBus</t>
  </si>
  <si>
    <t>1. Kiểm tra đăng nhập hệ thống</t>
  </si>
  <si>
    <t xml:space="preserve">1: Nhập tên đăng nhập vào khung Username
2: Nhập mật khẩu vào khung Password
3: Click Log In
</t>
  </si>
  <si>
    <t>Chuyển đến form quản lý</t>
  </si>
  <si>
    <t>1: Nhập sai tên đăng nhập hoặc để trống khung Username
2: Nhập mật khẩu vào khung Password
3: Click Log In</t>
  </si>
  <si>
    <t>1: Nhập tên đăng nhập vào khung Username
2: Nhập mật khẩu sai hoặc để trống  khung Password
3: Click Log In</t>
  </si>
  <si>
    <t xml:space="preserve">2.Kiểm tra chức năng quản lý </t>
  </si>
  <si>
    <t>Không thể đăng nhập, vẫn ở form Log in</t>
  </si>
  <si>
    <t>Chuyến đi mới được thêm</t>
  </si>
  <si>
    <t>1: Vào hệ thống, click vào ô thêm mới chuyến đi
2: Click enter để thêm chuyến</t>
  </si>
  <si>
    <t>Chuyến đi mới không được thêm</t>
  </si>
  <si>
    <t xml:space="preserve">Kiểm tra đăng nhập vào hệ thống </t>
  </si>
  <si>
    <t>Kiểm tra thêm chuyến đi mới</t>
  </si>
  <si>
    <t>1: Vào hệ thống, click vào ô thêm mới chuyến đi
2: Thêm trạm bắt đầu
3: Thêm trạm đến
4: Click thêm chuyến</t>
  </si>
  <si>
    <t xml:space="preserve">1: Vào hệ thống, click vào ô thêm mới chuyến đi
2: Thêm mã chuyến đi mới
3: Thêm mã xe
4: Thêm trạm bắt đầu 
5: Click thêm chuyến </t>
  </si>
  <si>
    <t xml:space="preserve">1: Vào hệ thống, click vào ô thêm chuyến đi mới
2: Thêm mã chuyến đi mới
3: Thêm mã xe
4: Thêm trạm đến
5: Click thêm chuyến </t>
  </si>
  <si>
    <t>Kiểm tra cập nhật chuyến đi</t>
  </si>
  <si>
    <t>Chức năng thêm mới chuyến đi</t>
  </si>
  <si>
    <t>Chức năng cập nhật chuyến đi</t>
  </si>
  <si>
    <t xml:space="preserve">1: Vào hệ thống, click vào ô thêm chuyến đi mới
2: Thêm mã chuyến đi mới
3: Thêm mã xe
4: Thêm trạm bắt đầu 
5: Thêm trạm đến
6: Thêm thời gian khởi hành
7: Click thêm chuyến </t>
  </si>
  <si>
    <t>1: Vào hệ thống, click vào ô thêm mới chuyến đi
2: Thêm mã chuyến đi
3: Thêm mã xe
4: Thêm giờ khởi hành
5: Click thêm chuyến</t>
  </si>
  <si>
    <t>1: Vào hệ thống, click ô cập nhật chuyến đi
2: Cập nhật giờ khởi hành
3: Click cập nhật</t>
  </si>
  <si>
    <t>Cập nhật thành công</t>
  </si>
  <si>
    <t>1: Vào hệ thống, click ô cập nhật chuyến đi
2: Click cập nhật</t>
  </si>
  <si>
    <t>Cập nhật không thành công</t>
  </si>
  <si>
    <t>Chức năng tra cứu chuyến đi</t>
  </si>
  <si>
    <r>
      <rPr>
        <sz val="10"/>
        <color rgb="FF000000"/>
        <rFont val="Tahoma"/>
        <family val="2"/>
      </rPr>
      <t>Kiểm tra chức năng tra cứu chuyến</t>
    </r>
    <r>
      <rPr>
        <b/>
        <sz val="10"/>
        <color indexed="8"/>
        <rFont val="Tahoma"/>
        <family val="2"/>
      </rPr>
      <t xml:space="preserve">
</t>
    </r>
  </si>
  <si>
    <t xml:space="preserve">1: Hiện thông tin mã chuyến đi 
2: Hiện thông tin mã xe
3: Thông tin trạm khởi hành
4: Thông tin trạm đến
5: Giờ khởi hành </t>
  </si>
  <si>
    <t xml:space="preserve">Kiểm tra chức năng tra cứu chuyến
</t>
  </si>
  <si>
    <t>1: Vào hệ thống, click ô tra cứu
2: Nhập mã chuyến đi
2: Click tra cứu</t>
  </si>
  <si>
    <t>Không thể tra cứu, hiện thông báo nhập mã chuyến đi</t>
  </si>
  <si>
    <t xml:space="preserve">1: Vào hệ thống, click ô tra cứu 
2: Click Enter
</t>
  </si>
  <si>
    <t>1: Vào hệ thống, click ô tra cứu 
2: Nhập sai mã chuyến đi
3: Click Enter</t>
  </si>
  <si>
    <t>Không thể tra cứu, hiện thông báo không có chuyến đi</t>
  </si>
  <si>
    <t>2.Kiểm tra chức năng đặt vé</t>
  </si>
  <si>
    <t xml:space="preserve">Kiểm tra chức năng đặt vé
</t>
  </si>
  <si>
    <t>1: Vào hệ thống, click  ô đặt vé 
2: Nhập mã vé
3: Nhập mã chuyến đi
4: Click đặt vé</t>
  </si>
  <si>
    <t>1: Nếu thời gian đặt vé trước 59 phút khi chuyến xe khởi hành, thông báo đặt vé thành công 
2: Nếu thời gian đặt vé trong khoảng 59 phút trước  khi chuyến xe khởi hành, thông báo quá thời gian đặt vé</t>
  </si>
  <si>
    <t>Kiểm tra chức năng xuất vé</t>
  </si>
  <si>
    <t>1: Vào hệ thống, click xuất vé
2: In thông tin mã vé, chuyến đi, giờ khởi hành</t>
  </si>
  <si>
    <t xml:space="preserve">1: Nếu xuất vé trước 5p trước thời gian xe khởi hành, thông báo bán vé thành công
2: Nếu xuất vé trong khoảng 5p trước khi xe khởi hành, thông báo quá thời gian nhận vé </t>
  </si>
  <si>
    <t xml:space="preserve">Kiểm tra chức năng tự động hủy vé
</t>
  </si>
  <si>
    <t>1: Hệ thống hủy vé trước 30 phút khi khởi hành</t>
  </si>
  <si>
    <t>Hủy vé thành công</t>
  </si>
  <si>
    <t>Kiểm tra chức năng hủy vé do khách yêu cầu</t>
  </si>
  <si>
    <t>1: Vào hệ thống, click hủy vé
2: Nhập mã vé của khách
3: Click hủy vé</t>
  </si>
  <si>
    <t xml:space="preserve">Kiểm tra chức năng đổi vé
</t>
  </si>
  <si>
    <t xml:space="preserve">1: Vào hệ thống, click đổi vé
2: Nhập mã vé
3: Thực hiện đổi vé trong chuyến </t>
  </si>
  <si>
    <t>1: Nếu trước 60p khi chuyến xe khởi hành, thực hiện đổi vé, vé đổi trở thành vé trống
2: Nếu trong 60p khi chuyến xe khởi hành, thông báo không đổi vé thành công</t>
  </si>
  <si>
    <t xml:space="preserve">Kiểm tra chức năng đổi vé 
</t>
  </si>
  <si>
    <t>1: Vào hệ thống, click đổi vé
2: Nhập mã vé
3: Nhập mã tuyến 
4:  Thực hiện đổi vé trong tuyến</t>
  </si>
  <si>
    <t>1: Nếu tìm thấy tuyến có thời gian khởi hành trước 60p, thông báo đổi vé thành công
2: Nếu không tìm thấy tuyến, thông báo không thể đổi vé</t>
  </si>
  <si>
    <t xml:space="preserve">                                                                            </t>
  </si>
  <si>
    <t>Kiểm tra vé rỗng</t>
  </si>
  <si>
    <t>1: Vào hệ thống, click tìm vé</t>
  </si>
  <si>
    <t>1: Nếu vé rỗng trong thời gian 5p khi khởi thành, chuyển thành trạng thái thu hồi
2: Nếu trước 5p khi khởi hành, thực hiện các chức năng trong hệ thống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</si>
</sst>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"/>
  </numFmts>
  <fonts count="2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49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4" fillId="3" borderId="12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NumberFormat="1" applyFont="1" applyFill="1" applyBorder="1" applyAlignment="1">
      <alignment horizontal="center"/>
    </xf>
    <xf numFmtId="0" fontId="14" fillId="3" borderId="13" xfId="0" applyNumberFormat="1" applyFont="1" applyFill="1" applyBorder="1" applyAlignment="1">
      <alignment horizontal="center"/>
    </xf>
    <xf numFmtId="0" fontId="14" fillId="3" borderId="13" xfId="0" applyNumberFormat="1" applyFont="1" applyFill="1" applyBorder="1" applyAlignment="1">
      <alignment horizontal="center" wrapText="1"/>
    </xf>
    <xf numFmtId="0" fontId="14" fillId="3" borderId="14" xfId="0" applyNumberFormat="1" applyFont="1" applyFill="1" applyBorder="1" applyAlignment="1">
      <alignment horizontal="center" wrapText="1"/>
    </xf>
    <xf numFmtId="0" fontId="15" fillId="3" borderId="9" xfId="0" applyNumberFormat="1" applyFont="1" applyFill="1" applyBorder="1" applyAlignment="1">
      <alignment horizontal="center"/>
    </xf>
    <xf numFmtId="0" fontId="14" fillId="3" borderId="10" xfId="0" applyFont="1" applyFill="1" applyBorder="1"/>
    <xf numFmtId="0" fontId="15" fillId="3" borderId="10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8" fillId="2" borderId="0" xfId="0" applyFont="1" applyFill="1" applyAlignment="1"/>
    <xf numFmtId="0" fontId="18" fillId="0" borderId="0" xfId="0" applyFont="1" applyAlignment="1"/>
    <xf numFmtId="0" fontId="20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4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2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2" fontId="0" fillId="0" borderId="20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22" fillId="0" borderId="1" xfId="0" applyFont="1" applyBorder="1" applyAlignment="1">
      <alignment vertical="top" wrapText="1"/>
    </xf>
    <xf numFmtId="2" fontId="23" fillId="0" borderId="20" xfId="0" applyNumberFormat="1" applyFont="1" applyBorder="1" applyAlignment="1">
      <alignment vertical="top"/>
    </xf>
    <xf numFmtId="0" fontId="22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24" fillId="0" borderId="21" xfId="0" applyFont="1" applyBorder="1" applyAlignment="1">
      <alignment horizontal="center"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1" fillId="4" borderId="20" xfId="2" applyFont="1" applyFill="1" applyBorder="1" applyAlignment="1">
      <alignment horizontal="left" vertical="center" wrapText="1"/>
    </xf>
    <xf numFmtId="0" fontId="21" fillId="4" borderId="22" xfId="2" applyFont="1" applyFill="1" applyBorder="1" applyAlignment="1">
      <alignment horizontal="left" vertical="center" wrapText="1"/>
    </xf>
    <xf numFmtId="0" fontId="21" fillId="4" borderId="17" xfId="2" applyFont="1" applyFill="1" applyBorder="1" applyAlignment="1">
      <alignment horizontal="left" vertical="center" wrapText="1"/>
    </xf>
    <xf numFmtId="0" fontId="14" fillId="5" borderId="31" xfId="2" applyFont="1" applyFill="1" applyBorder="1" applyAlignment="1">
      <alignment horizontal="center" vertical="center" wrapText="1"/>
    </xf>
    <xf numFmtId="0" fontId="14" fillId="5" borderId="0" xfId="2" applyFont="1" applyFill="1" applyBorder="1" applyAlignment="1">
      <alignment horizontal="center" vertical="center" wrapText="1"/>
    </xf>
    <xf numFmtId="0" fontId="14" fillId="5" borderId="32" xfId="2" applyFont="1" applyFill="1" applyBorder="1" applyAlignment="1">
      <alignment horizontal="center" vertical="center" wrapText="1"/>
    </xf>
    <xf numFmtId="0" fontId="14" fillId="5" borderId="27" xfId="2" applyFont="1" applyFill="1" applyBorder="1" applyAlignment="1">
      <alignment horizontal="center" vertical="center" wrapText="1"/>
    </xf>
    <xf numFmtId="0" fontId="14" fillId="5" borderId="33" xfId="2" applyFont="1" applyFill="1" applyBorder="1" applyAlignment="1">
      <alignment horizontal="center" vertical="center" wrapText="1"/>
    </xf>
    <xf numFmtId="0" fontId="14" fillId="5" borderId="34" xfId="2" applyFont="1" applyFill="1" applyBorder="1" applyAlignment="1">
      <alignment horizontal="center" vertical="center" wrapText="1"/>
    </xf>
    <xf numFmtId="0" fontId="21" fillId="4" borderId="20" xfId="2" applyFont="1" applyFill="1" applyBorder="1" applyAlignment="1">
      <alignment horizontal="center" vertical="center" wrapText="1"/>
    </xf>
    <xf numFmtId="0" fontId="21" fillId="4" borderId="22" xfId="2" applyFont="1" applyFill="1" applyBorder="1" applyAlignment="1">
      <alignment horizontal="center" vertical="center" wrapText="1"/>
    </xf>
    <xf numFmtId="0" fontId="21" fillId="4" borderId="17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14" fillId="5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4" fillId="5" borderId="26" xfId="2" applyFont="1" applyFill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left" vertical="center"/>
    </xf>
    <xf numFmtId="0" fontId="19" fillId="6" borderId="17" xfId="0" applyFont="1" applyFill="1" applyBorder="1" applyAlignment="1">
      <alignment horizontal="left" vertical="center"/>
    </xf>
    <xf numFmtId="0" fontId="14" fillId="5" borderId="30" xfId="2" applyFont="1" applyFill="1" applyBorder="1" applyAlignment="1">
      <alignment horizontal="center" vertical="center" wrapText="1"/>
    </xf>
    <xf numFmtId="0" fontId="14" fillId="5" borderId="30" xfId="2" applyFont="1" applyFill="1" applyBorder="1" applyAlignment="1">
      <alignment vertical="center" wrapText="1"/>
    </xf>
    <xf numFmtId="0" fontId="14" fillId="5" borderId="1" xfId="2" applyFont="1" applyFill="1" applyBorder="1" applyAlignment="1">
      <alignment vertical="center" wrapText="1"/>
    </xf>
    <xf numFmtId="20" fontId="6" fillId="0" borderId="20" xfId="0" applyNumberFormat="1" applyFont="1" applyBorder="1" applyAlignment="1">
      <alignment horizontal="left" vertical="top" wrapText="1"/>
    </xf>
    <xf numFmtId="0" fontId="24" fillId="0" borderId="20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B13" sqref="B13"/>
    </sheetView>
  </sheetViews>
  <sheetFormatPr defaultColWidth="9" defaultRowHeight="14"/>
  <cols>
    <col min="1" max="1" width="9" style="1"/>
    <col min="2" max="2" width="14.08984375" style="1" customWidth="1"/>
    <col min="3" max="3" width="9" style="1"/>
    <col min="4" max="4" width="15" style="1" customWidth="1"/>
    <col min="5" max="5" width="32.453125" style="1" customWidth="1"/>
    <col min="6" max="6" width="23.81640625" style="1" customWidth="1"/>
    <col min="7" max="7" width="20.453125" style="1" customWidth="1"/>
    <col min="8" max="8" width="26.6328125" style="1" customWidth="1"/>
    <col min="9" max="16384" width="9" style="1"/>
  </cols>
  <sheetData>
    <row r="1" spans="1:8">
      <c r="B1" s="31"/>
      <c r="C1" s="31"/>
    </row>
    <row r="2" spans="1:8" ht="22">
      <c r="A2" s="26"/>
      <c r="B2" s="27" t="s">
        <v>13</v>
      </c>
      <c r="C2" s="26"/>
      <c r="D2" s="26"/>
      <c r="E2" s="26"/>
      <c r="F2" s="26"/>
      <c r="G2" s="26"/>
    </row>
    <row r="3" spans="1:8">
      <c r="A3" s="26"/>
      <c r="B3" s="28" t="s">
        <v>41</v>
      </c>
      <c r="C3" s="63">
        <v>1.2</v>
      </c>
      <c r="D3" s="29"/>
      <c r="E3" s="26"/>
      <c r="F3" s="26"/>
      <c r="G3" s="26"/>
    </row>
    <row r="4" spans="1:8">
      <c r="A4" s="26"/>
      <c r="B4" s="28" t="s">
        <v>24</v>
      </c>
      <c r="C4" s="11" t="s">
        <v>3</v>
      </c>
      <c r="D4" s="11"/>
      <c r="E4" s="26"/>
      <c r="F4" s="26"/>
      <c r="G4" s="26"/>
    </row>
    <row r="5" spans="1:8" ht="14.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42</v>
      </c>
      <c r="C6" s="116" t="s">
        <v>63</v>
      </c>
      <c r="D6" s="116"/>
      <c r="E6" s="117"/>
      <c r="F6" s="26"/>
      <c r="G6" s="26"/>
    </row>
    <row r="7" spans="1:8">
      <c r="A7" s="26"/>
      <c r="B7" s="28" t="s">
        <v>43</v>
      </c>
      <c r="C7" s="116" t="s">
        <v>64</v>
      </c>
      <c r="D7" s="116"/>
      <c r="E7" s="117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33</v>
      </c>
    </row>
    <row r="11" spans="1:8" s="36" customFormat="1" ht="25">
      <c r="B11" s="52" t="s">
        <v>20</v>
      </c>
      <c r="C11" s="53" t="s">
        <v>34</v>
      </c>
      <c r="D11" s="53" t="s">
        <v>16</v>
      </c>
      <c r="E11" s="53" t="s">
        <v>17</v>
      </c>
      <c r="F11" s="53" t="s">
        <v>23</v>
      </c>
      <c r="G11" s="54" t="s">
        <v>22</v>
      </c>
      <c r="H11" s="87" t="s">
        <v>35</v>
      </c>
    </row>
    <row r="12" spans="1:8" s="36" customFormat="1" ht="25">
      <c r="B12" s="38">
        <v>39293</v>
      </c>
      <c r="C12" s="39" t="s">
        <v>47</v>
      </c>
      <c r="D12" s="40"/>
      <c r="E12" s="41" t="s">
        <v>21</v>
      </c>
      <c r="F12" s="77" t="s">
        <v>66</v>
      </c>
      <c r="G12" s="86"/>
      <c r="H12" s="88" t="s">
        <v>48</v>
      </c>
    </row>
    <row r="13" spans="1:8" s="36" customFormat="1" ht="25">
      <c r="B13" s="111">
        <v>39295</v>
      </c>
      <c r="C13" s="39" t="s">
        <v>60</v>
      </c>
      <c r="D13" s="40"/>
      <c r="E13" s="41" t="s">
        <v>61</v>
      </c>
      <c r="F13" s="77" t="s">
        <v>66</v>
      </c>
      <c r="G13" s="110" t="s">
        <v>67</v>
      </c>
      <c r="H13" s="88" t="s">
        <v>48</v>
      </c>
    </row>
    <row r="14" spans="1:8" s="37" customFormat="1" ht="25">
      <c r="B14" s="38">
        <v>39311</v>
      </c>
      <c r="C14" s="39" t="s">
        <v>62</v>
      </c>
      <c r="D14" s="40"/>
      <c r="E14" s="41" t="s">
        <v>61</v>
      </c>
      <c r="F14" s="77" t="s">
        <v>66</v>
      </c>
      <c r="G14" s="110" t="s">
        <v>65</v>
      </c>
      <c r="H14" s="88" t="s">
        <v>48</v>
      </c>
    </row>
    <row r="15" spans="1:8" s="37" customFormat="1" ht="12.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74"/>
  <sheetViews>
    <sheetView tabSelected="1" topLeftCell="A28" zoomScaleNormal="100" workbookViewId="0">
      <selection activeCell="E6" sqref="E6"/>
    </sheetView>
  </sheetViews>
  <sheetFormatPr defaultColWidth="8.81640625" defaultRowHeight="13.5" outlineLevelRow="1"/>
  <cols>
    <col min="1" max="1" width="15.6328125" customWidth="1"/>
    <col min="2" max="2" width="18.08984375" style="96" customWidth="1"/>
    <col min="3" max="3" width="42.08984375" customWidth="1"/>
    <col min="6" max="6" width="23.6328125" customWidth="1"/>
    <col min="7" max="7" width="18.453125" hidden="1" customWidth="1"/>
    <col min="8" max="8" width="17.08984375" customWidth="1"/>
    <col min="9" max="9" width="9" style="101"/>
    <col min="10" max="10" width="18" style="99" customWidth="1"/>
  </cols>
  <sheetData>
    <row r="1" spans="1:11" s="2" customFormat="1" ht="12.75" customHeight="1">
      <c r="A1" s="64" t="s">
        <v>13</v>
      </c>
      <c r="B1" s="132"/>
      <c r="C1" s="132"/>
      <c r="D1" s="132"/>
      <c r="E1" s="6"/>
      <c r="F1" s="6"/>
      <c r="G1" s="6"/>
      <c r="H1" s="6"/>
      <c r="I1" s="112"/>
      <c r="J1" s="113"/>
      <c r="K1" s="7"/>
    </row>
    <row r="2" spans="1:11" s="2" customFormat="1" ht="11.25" customHeight="1" thickBot="1">
      <c r="A2" s="7"/>
      <c r="B2" s="133"/>
      <c r="C2" s="133"/>
      <c r="D2" s="133"/>
      <c r="E2" s="6"/>
      <c r="F2" s="6"/>
      <c r="G2" s="6"/>
      <c r="H2" s="6"/>
      <c r="I2" s="112"/>
      <c r="J2" s="113"/>
      <c r="K2" s="7"/>
    </row>
    <row r="3" spans="1:11" s="3" customFormat="1" ht="15" customHeight="1">
      <c r="A3" s="65" t="s">
        <v>44</v>
      </c>
      <c r="B3" s="116" t="s">
        <v>68</v>
      </c>
      <c r="C3" s="116"/>
      <c r="D3" s="117"/>
      <c r="E3" s="68"/>
      <c r="F3" s="68"/>
      <c r="G3" s="68"/>
      <c r="H3" s="135"/>
      <c r="I3" s="135"/>
      <c r="J3" s="135"/>
      <c r="K3" s="9"/>
    </row>
    <row r="4" spans="1:11" s="3" customFormat="1" ht="12.5">
      <c r="A4" s="72"/>
      <c r="B4" s="137"/>
      <c r="C4" s="138"/>
      <c r="D4" s="139"/>
      <c r="E4" s="68"/>
      <c r="F4" s="68"/>
      <c r="G4" s="68"/>
      <c r="H4" s="135"/>
      <c r="I4" s="135"/>
      <c r="J4" s="135"/>
      <c r="K4" s="9"/>
    </row>
    <row r="5" spans="1:11" s="3" customFormat="1" ht="15" customHeight="1">
      <c r="A5" s="12" t="s">
        <v>45</v>
      </c>
      <c r="B5" s="92">
        <f>COUNTIF(I11:I38,"Pass")</f>
        <v>0</v>
      </c>
      <c r="C5" s="10" t="s">
        <v>46</v>
      </c>
      <c r="D5" s="13">
        <f>COUNTIF(I9:I757,"Pending")</f>
        <v>0</v>
      </c>
      <c r="E5" s="8"/>
      <c r="F5" s="8"/>
      <c r="G5" s="8"/>
      <c r="H5" s="135"/>
      <c r="I5" s="135"/>
      <c r="J5" s="135"/>
      <c r="K5" s="9"/>
    </row>
    <row r="6" spans="1:11" s="3" customFormat="1" ht="15" customHeight="1" thickBot="1">
      <c r="A6" s="14" t="s">
        <v>11</v>
      </c>
      <c r="B6" s="93">
        <f>COUNTIF(I11:I38,"Fail")</f>
        <v>0</v>
      </c>
      <c r="C6" s="30" t="s">
        <v>37</v>
      </c>
      <c r="D6" s="66">
        <f>21</f>
        <v>21</v>
      </c>
      <c r="E6" s="69"/>
      <c r="F6" s="69"/>
      <c r="G6" s="69"/>
      <c r="H6" s="135"/>
      <c r="I6" s="135"/>
      <c r="J6" s="135"/>
      <c r="K6" s="9"/>
    </row>
    <row r="7" spans="1:11" s="3" customFormat="1" ht="15" customHeight="1">
      <c r="A7" s="134"/>
      <c r="B7" s="134"/>
      <c r="C7" s="134"/>
      <c r="D7" s="134"/>
      <c r="E7" s="8"/>
      <c r="F7" s="8"/>
      <c r="G7" s="8"/>
      <c r="H7" s="8"/>
      <c r="I7" s="114"/>
      <c r="J7" s="114"/>
      <c r="K7" s="9"/>
    </row>
    <row r="8" spans="1:11" s="80" customFormat="1" ht="12" customHeight="1">
      <c r="A8" s="143" t="s">
        <v>39</v>
      </c>
      <c r="B8" s="144" t="s">
        <v>14</v>
      </c>
      <c r="C8" s="143" t="s">
        <v>25</v>
      </c>
      <c r="D8" s="123" t="s">
        <v>38</v>
      </c>
      <c r="E8" s="124"/>
      <c r="F8" s="124"/>
      <c r="G8" s="125"/>
      <c r="H8" s="140" t="s">
        <v>36</v>
      </c>
      <c r="I8" s="136" t="s">
        <v>15</v>
      </c>
      <c r="J8" s="136" t="s">
        <v>40</v>
      </c>
      <c r="K8" s="79"/>
    </row>
    <row r="9" spans="1:11" s="71" customFormat="1" ht="12" customHeight="1">
      <c r="A9" s="136"/>
      <c r="B9" s="145"/>
      <c r="C9" s="136"/>
      <c r="D9" s="126"/>
      <c r="E9" s="127"/>
      <c r="F9" s="127"/>
      <c r="G9" s="128"/>
      <c r="H9" s="126"/>
      <c r="I9" s="136"/>
      <c r="J9" s="136"/>
      <c r="K9" s="70"/>
    </row>
    <row r="10" spans="1:11" s="81" customFormat="1" ht="15">
      <c r="A10" s="141"/>
      <c r="B10" s="141"/>
      <c r="C10" s="141"/>
      <c r="D10" s="141"/>
      <c r="E10" s="141"/>
      <c r="F10" s="141"/>
      <c r="G10" s="141"/>
      <c r="H10" s="141"/>
      <c r="I10" s="141"/>
      <c r="J10" s="142"/>
    </row>
    <row r="11" spans="1:11" s="4" customFormat="1" ht="12.5">
      <c r="A11" s="120" t="s">
        <v>69</v>
      </c>
      <c r="B11" s="121"/>
      <c r="C11" s="121"/>
      <c r="D11" s="121"/>
      <c r="E11" s="121"/>
      <c r="F11" s="121"/>
      <c r="G11" s="121"/>
      <c r="H11" s="121"/>
      <c r="I11" s="121"/>
      <c r="J11" s="122"/>
    </row>
    <row r="12" spans="1:11" s="4" customFormat="1" ht="50" outlineLevel="1">
      <c r="A12" s="85" t="s">
        <v>4</v>
      </c>
      <c r="B12" s="94" t="s">
        <v>79</v>
      </c>
      <c r="C12" s="84" t="s">
        <v>70</v>
      </c>
      <c r="D12" s="118" t="s">
        <v>71</v>
      </c>
      <c r="E12" s="119"/>
      <c r="F12" s="119"/>
      <c r="G12" s="83"/>
      <c r="H12" s="108"/>
      <c r="I12" s="84"/>
      <c r="J12" s="82"/>
    </row>
    <row r="13" spans="1:11" s="4" customFormat="1" ht="63.75" customHeight="1" outlineLevel="1">
      <c r="A13" s="85" t="s">
        <v>5</v>
      </c>
      <c r="B13" s="94" t="s">
        <v>79</v>
      </c>
      <c r="C13" s="103" t="s">
        <v>72</v>
      </c>
      <c r="D13" s="118" t="s">
        <v>75</v>
      </c>
      <c r="E13" s="119"/>
      <c r="F13" s="119"/>
      <c r="G13" s="83"/>
      <c r="H13" s="97"/>
      <c r="I13" s="84"/>
      <c r="J13" s="82"/>
    </row>
    <row r="14" spans="1:11" s="4" customFormat="1" ht="63.75" customHeight="1" outlineLevel="1">
      <c r="A14" s="85" t="s">
        <v>6</v>
      </c>
      <c r="B14" s="94" t="s">
        <v>79</v>
      </c>
      <c r="C14" s="103" t="s">
        <v>73</v>
      </c>
      <c r="D14" s="118" t="s">
        <v>75</v>
      </c>
      <c r="E14" s="119"/>
      <c r="F14" s="119"/>
      <c r="G14" s="83"/>
      <c r="H14" s="108"/>
      <c r="I14" s="84"/>
      <c r="J14" s="82"/>
    </row>
    <row r="15" spans="1:11" s="4" customFormat="1" ht="12.5" outlineLevel="1">
      <c r="A15" s="120" t="s">
        <v>74</v>
      </c>
      <c r="B15" s="121"/>
      <c r="C15" s="121"/>
      <c r="D15" s="121"/>
      <c r="E15" s="121"/>
      <c r="F15" s="121"/>
      <c r="G15" s="121"/>
      <c r="H15" s="121"/>
      <c r="I15" s="121"/>
      <c r="J15" s="122"/>
    </row>
    <row r="16" spans="1:11" s="4" customFormat="1" ht="12.5" outlineLevel="1">
      <c r="A16" s="129" t="s">
        <v>85</v>
      </c>
      <c r="B16" s="130"/>
      <c r="C16" s="130"/>
      <c r="D16" s="130"/>
      <c r="E16" s="130"/>
      <c r="F16" s="130"/>
      <c r="G16" s="130"/>
      <c r="H16" s="130"/>
      <c r="I16" s="130"/>
      <c r="J16" s="131"/>
    </row>
    <row r="17" spans="1:14" s="4" customFormat="1" ht="87.5" outlineLevel="1">
      <c r="A17" s="85" t="s">
        <v>7</v>
      </c>
      <c r="B17" s="102" t="s">
        <v>80</v>
      </c>
      <c r="C17" s="103" t="s">
        <v>87</v>
      </c>
      <c r="D17" s="118" t="s">
        <v>76</v>
      </c>
      <c r="E17" s="119"/>
      <c r="F17" s="119"/>
      <c r="G17" s="83"/>
      <c r="H17" s="91"/>
      <c r="I17" s="84"/>
      <c r="J17" s="82"/>
    </row>
    <row r="18" spans="1:14" s="4" customFormat="1" ht="25" outlineLevel="1">
      <c r="A18" s="85" t="s">
        <v>8</v>
      </c>
      <c r="B18" s="102" t="s">
        <v>80</v>
      </c>
      <c r="C18" s="103" t="s">
        <v>77</v>
      </c>
      <c r="D18" s="147" t="s">
        <v>78</v>
      </c>
      <c r="E18" s="119"/>
      <c r="F18" s="119"/>
      <c r="G18" s="83"/>
      <c r="H18" s="97"/>
      <c r="I18" s="84"/>
      <c r="J18" s="82"/>
    </row>
    <row r="19" spans="1:14" s="4" customFormat="1" ht="63.75" customHeight="1" outlineLevel="1">
      <c r="A19" s="85" t="s">
        <v>9</v>
      </c>
      <c r="B19" s="102" t="s">
        <v>80</v>
      </c>
      <c r="C19" s="103" t="s">
        <v>88</v>
      </c>
      <c r="D19" s="118" t="s">
        <v>78</v>
      </c>
      <c r="E19" s="119"/>
      <c r="F19" s="119"/>
      <c r="G19" s="83"/>
      <c r="H19" s="97"/>
      <c r="I19" s="84"/>
      <c r="J19" s="82"/>
    </row>
    <row r="20" spans="1:14" s="4" customFormat="1" ht="50" outlineLevel="1">
      <c r="A20" s="85" t="s">
        <v>10</v>
      </c>
      <c r="B20" s="102" t="s">
        <v>80</v>
      </c>
      <c r="C20" s="103" t="s">
        <v>81</v>
      </c>
      <c r="D20" s="147" t="s">
        <v>78</v>
      </c>
      <c r="E20" s="119"/>
      <c r="F20" s="119"/>
      <c r="G20" s="83"/>
      <c r="H20" s="108"/>
      <c r="I20" s="84"/>
      <c r="J20" s="82"/>
    </row>
    <row r="21" spans="1:14" s="4" customFormat="1" ht="62.5" outlineLevel="1">
      <c r="A21" s="85" t="s">
        <v>49</v>
      </c>
      <c r="B21" s="102" t="s">
        <v>80</v>
      </c>
      <c r="C21" s="103" t="s">
        <v>82</v>
      </c>
      <c r="D21" s="147" t="s">
        <v>78</v>
      </c>
      <c r="E21" s="119"/>
      <c r="F21" s="119"/>
      <c r="G21" s="83"/>
      <c r="H21" s="91"/>
      <c r="I21" s="84"/>
      <c r="J21" s="82"/>
    </row>
    <row r="22" spans="1:14" s="90" customFormat="1" ht="207.75" customHeight="1" outlineLevel="1">
      <c r="A22" s="85" t="s">
        <v>50</v>
      </c>
      <c r="B22" s="115" t="s">
        <v>80</v>
      </c>
      <c r="C22" s="103" t="s">
        <v>83</v>
      </c>
      <c r="D22" s="147" t="s">
        <v>78</v>
      </c>
      <c r="E22" s="148"/>
      <c r="F22" s="148"/>
      <c r="G22" s="83"/>
      <c r="H22" s="97"/>
      <c r="I22" s="84"/>
      <c r="J22" s="82"/>
    </row>
    <row r="23" spans="1:14" s="4" customFormat="1" ht="12.5">
      <c r="A23" s="129" t="s">
        <v>86</v>
      </c>
      <c r="B23" s="130"/>
      <c r="C23" s="130"/>
      <c r="D23" s="130"/>
      <c r="E23" s="130"/>
      <c r="F23" s="130"/>
      <c r="G23" s="130"/>
      <c r="H23" s="130"/>
      <c r="I23" s="130"/>
      <c r="J23" s="131"/>
    </row>
    <row r="24" spans="1:14" s="90" customFormat="1" ht="255" customHeight="1" outlineLevel="1">
      <c r="A24" s="85" t="s">
        <v>51</v>
      </c>
      <c r="B24" s="95" t="s">
        <v>84</v>
      </c>
      <c r="C24" s="89" t="s">
        <v>89</v>
      </c>
      <c r="D24" s="118" t="s">
        <v>90</v>
      </c>
      <c r="E24" s="119"/>
      <c r="F24" s="119"/>
      <c r="I24" s="109"/>
      <c r="J24" s="91"/>
      <c r="K24" s="104"/>
      <c r="L24" s="104"/>
      <c r="M24" s="104"/>
      <c r="N24" s="104"/>
    </row>
    <row r="25" spans="1:14" s="90" customFormat="1" ht="276.75" customHeight="1" outlineLevel="1">
      <c r="A25" s="85" t="s">
        <v>52</v>
      </c>
      <c r="B25" s="95" t="s">
        <v>84</v>
      </c>
      <c r="C25" s="89" t="s">
        <v>91</v>
      </c>
      <c r="D25" s="118" t="s">
        <v>92</v>
      </c>
      <c r="E25" s="119"/>
      <c r="F25" s="119"/>
      <c r="H25" s="107"/>
      <c r="I25" s="109"/>
      <c r="J25" s="91"/>
    </row>
    <row r="26" spans="1:14" s="4" customFormat="1" ht="12.5">
      <c r="A26" s="129" t="s">
        <v>93</v>
      </c>
      <c r="B26" s="130"/>
      <c r="C26" s="130"/>
      <c r="D26" s="130"/>
      <c r="E26" s="130"/>
      <c r="F26" s="130"/>
      <c r="G26" s="130"/>
      <c r="H26" s="130"/>
      <c r="I26" s="130"/>
      <c r="J26" s="131"/>
    </row>
    <row r="27" spans="1:14" s="4" customFormat="1" ht="37.5">
      <c r="A27" s="85" t="s">
        <v>53</v>
      </c>
      <c r="B27" s="95" t="s">
        <v>94</v>
      </c>
      <c r="C27" s="89" t="s">
        <v>97</v>
      </c>
      <c r="D27" s="146" t="s">
        <v>95</v>
      </c>
      <c r="E27" s="119"/>
      <c r="F27" s="119"/>
      <c r="G27" s="90"/>
      <c r="H27" s="107"/>
      <c r="I27" s="105"/>
      <c r="J27" s="106"/>
    </row>
    <row r="28" spans="1:14" s="4" customFormat="1" ht="37.5" outlineLevel="1">
      <c r="A28" s="85" t="s">
        <v>54</v>
      </c>
      <c r="B28" s="95" t="s">
        <v>96</v>
      </c>
      <c r="C28" s="89" t="s">
        <v>99</v>
      </c>
      <c r="D28" s="118" t="s">
        <v>98</v>
      </c>
      <c r="E28" s="119"/>
      <c r="F28" s="119"/>
      <c r="G28" s="90"/>
      <c r="H28" s="98"/>
      <c r="I28" s="100"/>
      <c r="J28" s="91"/>
    </row>
    <row r="29" spans="1:14" s="90" customFormat="1" ht="87.75" customHeight="1" outlineLevel="1">
      <c r="A29" s="85" t="s">
        <v>55</v>
      </c>
      <c r="B29" s="95" t="s">
        <v>96</v>
      </c>
      <c r="C29" s="89" t="s">
        <v>100</v>
      </c>
      <c r="D29" s="118" t="s">
        <v>101</v>
      </c>
      <c r="E29" s="119"/>
      <c r="F29" s="119"/>
      <c r="H29" s="98"/>
      <c r="I29" s="100"/>
      <c r="J29" s="91"/>
    </row>
    <row r="30" spans="1:14" s="4" customFormat="1" ht="12.5" outlineLevel="1">
      <c r="A30" s="120" t="s">
        <v>102</v>
      </c>
      <c r="B30" s="121"/>
      <c r="C30" s="121"/>
      <c r="D30" s="121"/>
      <c r="E30" s="121"/>
      <c r="F30" s="121"/>
      <c r="G30" s="121"/>
      <c r="H30" s="121"/>
      <c r="I30" s="121"/>
      <c r="J30" s="122"/>
    </row>
    <row r="31" spans="1:14" s="90" customFormat="1" ht="59.25" customHeight="1" outlineLevel="1">
      <c r="A31" s="85" t="s">
        <v>56</v>
      </c>
      <c r="B31" s="95" t="s">
        <v>103</v>
      </c>
      <c r="C31" s="89" t="s">
        <v>104</v>
      </c>
      <c r="D31" s="118" t="s">
        <v>105</v>
      </c>
      <c r="E31" s="119"/>
      <c r="F31" s="119"/>
      <c r="H31" s="98"/>
      <c r="I31" s="100"/>
      <c r="J31" s="91"/>
    </row>
    <row r="32" spans="1:14" s="90" customFormat="1" ht="56.25" customHeight="1" outlineLevel="1">
      <c r="A32" s="85" t="s">
        <v>0</v>
      </c>
      <c r="B32" s="95" t="s">
        <v>106</v>
      </c>
      <c r="C32" s="89" t="s">
        <v>107</v>
      </c>
      <c r="D32" s="118" t="s">
        <v>108</v>
      </c>
      <c r="E32" s="119"/>
      <c r="F32" s="119"/>
      <c r="H32" s="98"/>
      <c r="I32" s="100"/>
      <c r="J32" s="91"/>
    </row>
    <row r="33" spans="1:10" s="90" customFormat="1" ht="87.75" customHeight="1" outlineLevel="1">
      <c r="A33" s="85" t="s">
        <v>1</v>
      </c>
      <c r="B33" s="95" t="s">
        <v>109</v>
      </c>
      <c r="C33" s="89" t="s">
        <v>110</v>
      </c>
      <c r="D33" s="118" t="s">
        <v>111</v>
      </c>
      <c r="E33" s="119"/>
      <c r="F33" s="119"/>
      <c r="H33" s="98"/>
      <c r="I33" s="100"/>
      <c r="J33" s="91"/>
    </row>
    <row r="34" spans="1:10" s="90" customFormat="1" ht="62.25" customHeight="1" outlineLevel="1">
      <c r="A34" s="85" t="s">
        <v>2</v>
      </c>
      <c r="B34" s="95" t="s">
        <v>112</v>
      </c>
      <c r="C34" s="89" t="s">
        <v>113</v>
      </c>
      <c r="D34" s="118" t="s">
        <v>111</v>
      </c>
      <c r="E34" s="119"/>
      <c r="F34" s="119"/>
      <c r="H34" s="98"/>
      <c r="I34" s="100"/>
      <c r="J34" s="91"/>
    </row>
    <row r="35" spans="1:10" s="4" customFormat="1" ht="37.5" outlineLevel="1">
      <c r="A35" s="85" t="s">
        <v>57</v>
      </c>
      <c r="B35" s="95" t="s">
        <v>114</v>
      </c>
      <c r="C35" s="89" t="s">
        <v>115</v>
      </c>
      <c r="D35" s="118" t="s">
        <v>116</v>
      </c>
      <c r="E35" s="119"/>
      <c r="F35" s="119"/>
      <c r="G35" s="90"/>
      <c r="H35" s="98"/>
      <c r="I35" s="100"/>
      <c r="J35" s="91"/>
    </row>
    <row r="36" spans="1:10" s="90" customFormat="1" ht="87.75" customHeight="1" outlineLevel="1">
      <c r="A36" s="85" t="s">
        <v>58</v>
      </c>
      <c r="B36" s="95" t="s">
        <v>117</v>
      </c>
      <c r="C36" s="89" t="s">
        <v>118</v>
      </c>
      <c r="D36" s="118" t="s">
        <v>119</v>
      </c>
      <c r="E36" s="119"/>
      <c r="F36" s="119"/>
      <c r="H36" s="98"/>
      <c r="I36" s="100"/>
      <c r="J36" s="91"/>
    </row>
    <row r="37" spans="1:10" s="4" customFormat="1" ht="12.5">
      <c r="A37" s="120" t="s">
        <v>120</v>
      </c>
      <c r="B37" s="121"/>
      <c r="C37" s="121"/>
      <c r="D37" s="121"/>
      <c r="E37" s="121"/>
      <c r="F37" s="121"/>
      <c r="G37" s="121"/>
      <c r="H37" s="121"/>
      <c r="I37" s="121"/>
      <c r="J37" s="122"/>
    </row>
    <row r="38" spans="1:10" s="90" customFormat="1" ht="101.25" customHeight="1" outlineLevel="1">
      <c r="A38" s="85" t="s">
        <v>59</v>
      </c>
      <c r="B38" s="95" t="s">
        <v>121</v>
      </c>
      <c r="C38" s="89" t="s">
        <v>122</v>
      </c>
      <c r="D38" s="118" t="s">
        <v>123</v>
      </c>
      <c r="E38" s="119"/>
      <c r="F38" s="119"/>
      <c r="H38" s="98"/>
      <c r="I38" s="100"/>
      <c r="J38" s="91"/>
    </row>
    <row r="39" spans="1:10" ht="12" customHeight="1"/>
    <row r="40" spans="1:10" ht="12" customHeight="1"/>
    <row r="41" spans="1:10" ht="12" customHeight="1"/>
    <row r="42" spans="1:10" ht="12" customHeight="1"/>
    <row r="43" spans="1:10" ht="12" customHeight="1"/>
    <row r="44" spans="1:10" ht="12" customHeight="1"/>
    <row r="45" spans="1:10" ht="12" customHeight="1"/>
    <row r="46" spans="1:10" ht="12" customHeight="1"/>
    <row r="47" spans="1:10" ht="12" customHeight="1"/>
    <row r="48" spans="1:10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</sheetData>
  <mergeCells count="44">
    <mergeCell ref="D29:F29"/>
    <mergeCell ref="D31:F31"/>
    <mergeCell ref="D19:F19"/>
    <mergeCell ref="D20:F20"/>
    <mergeCell ref="D21:F21"/>
    <mergeCell ref="A30:J30"/>
    <mergeCell ref="D25:F25"/>
    <mergeCell ref="A26:J26"/>
    <mergeCell ref="A23:J23"/>
    <mergeCell ref="D22:F22"/>
    <mergeCell ref="A15:J15"/>
    <mergeCell ref="D18:F18"/>
    <mergeCell ref="B1:D2"/>
    <mergeCell ref="A7:D7"/>
    <mergeCell ref="A11:J11"/>
    <mergeCell ref="H5:J5"/>
    <mergeCell ref="H6:J6"/>
    <mergeCell ref="B3:D3"/>
    <mergeCell ref="H4:J4"/>
    <mergeCell ref="J8:J9"/>
    <mergeCell ref="H3:J3"/>
    <mergeCell ref="B4:D4"/>
    <mergeCell ref="H8:H9"/>
    <mergeCell ref="A10:J10"/>
    <mergeCell ref="I8:I9"/>
    <mergeCell ref="A8:A9"/>
    <mergeCell ref="B8:B9"/>
    <mergeCell ref="C8:C9"/>
    <mergeCell ref="D36:F36"/>
    <mergeCell ref="D35:F35"/>
    <mergeCell ref="D38:F38"/>
    <mergeCell ref="A37:J37"/>
    <mergeCell ref="D8:G9"/>
    <mergeCell ref="D13:F13"/>
    <mergeCell ref="D17:F17"/>
    <mergeCell ref="D12:F12"/>
    <mergeCell ref="D14:F14"/>
    <mergeCell ref="A16:J16"/>
    <mergeCell ref="D32:F32"/>
    <mergeCell ref="D34:F34"/>
    <mergeCell ref="D33:F33"/>
    <mergeCell ref="D24:F24"/>
    <mergeCell ref="D28:F28"/>
    <mergeCell ref="D27:F27"/>
  </mergeCells>
  <phoneticPr fontId="17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"/>
    </sheetView>
  </sheetViews>
  <sheetFormatPr defaultColWidth="8.81640625" defaultRowHeight="13"/>
  <cols>
    <col min="3" max="3" width="22.81640625" customWidth="1"/>
    <col min="7" max="7" width="18.81640625" customWidth="1"/>
  </cols>
  <sheetData>
    <row r="1" spans="1:7" ht="22">
      <c r="A1" s="15" t="s">
        <v>19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5">
      <c r="B3" s="19" t="s">
        <v>18</v>
      </c>
      <c r="C3" s="17"/>
      <c r="D3" s="17"/>
      <c r="E3" s="17"/>
      <c r="F3" s="17"/>
      <c r="G3" s="18"/>
    </row>
    <row r="4" spans="1:7" ht="13.5">
      <c r="B4" s="19" t="s">
        <v>12</v>
      </c>
      <c r="C4" s="111"/>
      <c r="D4" s="19"/>
      <c r="E4" s="19"/>
      <c r="F4" s="19"/>
      <c r="G4" s="19"/>
    </row>
    <row r="5" spans="1:7" ht="13.5">
      <c r="A5" s="19"/>
      <c r="B5" s="19"/>
      <c r="C5" s="19"/>
      <c r="D5" s="19"/>
      <c r="E5" s="19"/>
      <c r="F5" s="19"/>
      <c r="G5" s="19"/>
    </row>
    <row r="6" spans="1:7" ht="13.5">
      <c r="A6" s="19"/>
      <c r="B6" s="19"/>
      <c r="C6" s="19"/>
      <c r="D6" s="19"/>
      <c r="E6" s="19"/>
      <c r="F6" s="19"/>
      <c r="G6" s="19"/>
    </row>
    <row r="7" spans="1:7" ht="25">
      <c r="A7" s="20"/>
      <c r="B7" s="55" t="s">
        <v>26</v>
      </c>
      <c r="C7" s="56" t="s">
        <v>27</v>
      </c>
      <c r="D7" s="57" t="s">
        <v>45</v>
      </c>
      <c r="E7" s="56" t="s">
        <v>11</v>
      </c>
      <c r="F7" s="56" t="s">
        <v>46</v>
      </c>
      <c r="G7" s="58" t="s">
        <v>28</v>
      </c>
    </row>
    <row r="8" spans="1:7" s="67" customFormat="1" ht="13.5">
      <c r="A8" s="73"/>
      <c r="B8" s="74">
        <v>1</v>
      </c>
      <c r="C8" s="75">
        <f>'Export all carrier choices'!B4</f>
        <v>0</v>
      </c>
      <c r="D8" s="76">
        <f>'Export all carrier choices'!B5</f>
        <v>0</v>
      </c>
      <c r="E8" s="75">
        <f>'Export all carrier choices'!B6</f>
        <v>0</v>
      </c>
      <c r="F8" s="75">
        <f>'Export all carrier choices'!D5</f>
        <v>0</v>
      </c>
      <c r="G8" s="76">
        <f>'Export all carrier choices'!D6</f>
        <v>21</v>
      </c>
    </row>
    <row r="9" spans="1:7" ht="13.5">
      <c r="A9" s="19"/>
      <c r="B9" s="34"/>
      <c r="C9" s="33"/>
      <c r="D9" s="78"/>
      <c r="E9" s="32"/>
      <c r="F9" s="32"/>
      <c r="G9" s="35"/>
    </row>
    <row r="10" spans="1:7" ht="13.5">
      <c r="A10" s="19"/>
      <c r="B10" s="59"/>
      <c r="C10" s="60" t="s">
        <v>29</v>
      </c>
      <c r="D10" s="61">
        <f>SUM(D6:D9)</f>
        <v>0</v>
      </c>
      <c r="E10" s="61">
        <f>SUM(E6:E9)</f>
        <v>0</v>
      </c>
      <c r="F10" s="61">
        <f>SUM(F6:F9)</f>
        <v>0</v>
      </c>
      <c r="G10" s="62">
        <f>SUM(G6:G9)</f>
        <v>21</v>
      </c>
    </row>
    <row r="11" spans="1:7" ht="13.5">
      <c r="A11" s="19"/>
      <c r="B11" s="21"/>
      <c r="C11" s="19"/>
      <c r="D11" s="22"/>
      <c r="E11" s="23"/>
      <c r="F11" s="23"/>
      <c r="G11" s="23"/>
    </row>
    <row r="12" spans="1:7" ht="13.5">
      <c r="A12" s="19"/>
      <c r="B12" s="19"/>
      <c r="C12" s="19" t="s">
        <v>30</v>
      </c>
      <c r="D12" s="19"/>
      <c r="E12" s="24">
        <f>(D10+E10)*100/G10</f>
        <v>0</v>
      </c>
      <c r="F12" s="19" t="s">
        <v>31</v>
      </c>
      <c r="G12" s="25"/>
    </row>
    <row r="13" spans="1:7" ht="13.5">
      <c r="A13" s="19"/>
      <c r="B13" s="19"/>
      <c r="C13" s="19" t="s">
        <v>32</v>
      </c>
      <c r="D13" s="19"/>
      <c r="E13" s="24">
        <f>D10*100/G10</f>
        <v>0</v>
      </c>
      <c r="F13" s="19" t="s">
        <v>31</v>
      </c>
      <c r="G13" s="25"/>
    </row>
  </sheetData>
  <phoneticPr fontId="12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Windows User</cp:lastModifiedBy>
  <cp:lastPrinted>2006-08-02T10:15:15Z</cp:lastPrinted>
  <dcterms:created xsi:type="dcterms:W3CDTF">2002-07-27T17:17:25Z</dcterms:created>
  <dcterms:modified xsi:type="dcterms:W3CDTF">2020-12-14T12:12:30Z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