
<file path=[Content_Types].xml><?xml version="1.0" encoding="utf-8"?>
<Types xmlns="http://schemas.openxmlformats.org/package/2006/content-types">
  <Default Extension="bin" ContentType="application/vnd.openxmlformats-officedocument.spreadsheetml.customProperty"/>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8"/>
  <workbookPr defaultThemeVersion="166925"/>
  <mc:AlternateContent xmlns:mc="http://schemas.openxmlformats.org/markup-compatibility/2006">
    <mc:Choice Requires="x15">
      <x15ac:absPath xmlns:x15ac="http://schemas.microsoft.com/office/spreadsheetml/2010/11/ac" url="C:\Users\MvMaren\Downloads\"/>
    </mc:Choice>
  </mc:AlternateContent>
  <xr:revisionPtr revIDLastSave="0" documentId="8_{AAF2BEB0-2153-4294-9BD3-88FE4DEF8541}" xr6:coauthVersionLast="47" xr6:coauthVersionMax="47" xr10:uidLastSave="{00000000-0000-0000-0000-000000000000}"/>
  <bookViews>
    <workbookView xWindow="-120" yWindow="-120" windowWidth="29040" windowHeight="15720" xr2:uid="{46BA2D6E-1E7D-4414-B7BB-9074A7CBF9B9}"/>
  </bookViews>
  <sheets>
    <sheet name="Memo" sheetId="1" r:id="rId1"/>
  </sheets>
  <definedNames>
    <definedName name="_xlnm._FilterDatabase" localSheetId="0" hidden="1">Memo!$B$30:$J$30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40" i="1" l="1"/>
  <c r="J39" i="1" l="1"/>
  <c r="J38" i="1"/>
  <c r="J37" i="1"/>
  <c r="J36" i="1"/>
  <c r="J35" i="1"/>
  <c r="J34" i="1"/>
  <c r="J31" i="1"/>
  <c r="J33" i="1" l="1"/>
  <c r="J32" i="1"/>
  <c r="B26" i="1" l="1"/>
  <c r="B22" i="1"/>
  <c r="B8" i="1" l="1"/>
</calcChain>
</file>

<file path=xl/sharedStrings.xml><?xml version="1.0" encoding="utf-8"?>
<sst xmlns="http://schemas.openxmlformats.org/spreadsheetml/2006/main" count="133" uniqueCount="93">
  <si>
    <t>Cliënt:</t>
  </si>
  <si>
    <t>Pepe Jeans Europe</t>
  </si>
  <si>
    <t>Onderdeel:</t>
  </si>
  <si>
    <t>Analyse inherente risicofactoren</t>
  </si>
  <si>
    <t>Cliëntnummer:</t>
  </si>
  <si>
    <t>Opsteller:</t>
  </si>
  <si>
    <t>Hill Sam Fung</t>
  </si>
  <si>
    <t>Boekjaar:</t>
  </si>
  <si>
    <t>2024-2025</t>
  </si>
  <si>
    <t>Datum:</t>
  </si>
  <si>
    <t>Betreft:</t>
  </si>
  <si>
    <t>1300 MPQ</t>
  </si>
  <si>
    <t>Beoordeeld:</t>
  </si>
  <si>
    <t>Doel:</t>
  </si>
  <si>
    <t>Analyse van de inherente risicofactoren</t>
  </si>
  <si>
    <t>Algemeen:</t>
  </si>
  <si>
    <t>Vanuit 1300 MPQ formulier vraag 16 wordt er gevraagd naar een analyse inherente risicofactoren. Dit is in dit memo uitgewerkt.</t>
  </si>
  <si>
    <t>Werkstappen:</t>
  </si>
  <si>
    <t>A</t>
  </si>
  <si>
    <t>Vastleggen wat er in de PAM is besproken</t>
  </si>
  <si>
    <t>B</t>
  </si>
  <si>
    <t>We hebben de aantekeningen van de PAM in het 3250 - PAM formulier vastgelegd, zie:</t>
  </si>
  <si>
    <t>Planning Meeting Agenda and Minutes.docx</t>
  </si>
  <si>
    <t>Inherente risicofactor</t>
  </si>
  <si>
    <t>Fraude risicofactor?</t>
  </si>
  <si>
    <t>Interne beheersingsmaatregelen</t>
  </si>
  <si>
    <t>Kans</t>
  </si>
  <si>
    <t>Toelichting kans</t>
  </si>
  <si>
    <t>Impact - kwantitatief materieel?</t>
  </si>
  <si>
    <t>Toelichting impact</t>
  </si>
  <si>
    <t>Conclusie</t>
  </si>
  <si>
    <t>SR?</t>
  </si>
  <si>
    <t>Risico in betalingsverkeer.</t>
  </si>
  <si>
    <t>Ja</t>
  </si>
  <si>
    <t>Aanwezige functiescheiding in betalingsproces</t>
  </si>
  <si>
    <t>Laag</t>
  </si>
  <si>
    <t>Kans is laag door de aanwezige functiescheiding in betalingsproces</t>
  </si>
  <si>
    <t>Impact zal laag zijn, omdat een betaling nooit zelfstandig uitgevoerd kan worden.</t>
  </si>
  <si>
    <t xml:space="preserve">Kans en impact zijn laag door aanwezige functiescheiding. </t>
  </si>
  <si>
    <t>Risico onttrekken van voorraad.</t>
  </si>
  <si>
    <t xml:space="preserve">- Pepe Jeans Europe loopt geen voorraadrisico, gezien risico ligt bij pepe Jeans S.L. (centraal magazijn in Barcelona). Pepe Jeans Europe heeft zeer beperkte voorraad in 2 outlet winkels.
- Fysieke beveiliging (camera's) in winkels.
</t>
  </si>
  <si>
    <t>Kans is laag, doordat voorraadrisico niet bij hun ligt.</t>
  </si>
  <si>
    <t xml:space="preserve">Impact zal laag zijn, omdat artikelen geen hoge waarde hebben. </t>
  </si>
  <si>
    <t>Kans en impact zijn laag door de aanwezge controls (voorraadtelling en fysieke beveiliging) en geringe voorraadwaarde van de artikelen.</t>
  </si>
  <si>
    <r>
      <rPr>
        <b/>
        <sz val="10"/>
        <color theme="1"/>
        <rFont val="Arial"/>
        <family val="2"/>
      </rPr>
      <t xml:space="preserve">Kick-back risico verkopen. </t>
    </r>
    <r>
      <rPr>
        <sz val="10"/>
        <color theme="1"/>
        <rFont val="Arial"/>
        <family val="2"/>
      </rPr>
      <t xml:space="preserve">
</t>
    </r>
  </si>
  <si>
    <t>- Functiescheiding tussen afsluiten contracten met distributeurs, uitlevering van goederen en facturatie / ontvangst betalingen.
- Periodieke managementrapportage en marge-analyse door het management.</t>
  </si>
  <si>
    <t>Kans is laag doordat het afsluiten van contracten op directieniveau ligt en marges periodiek worden geanalyseerd door het management.</t>
  </si>
  <si>
    <t>Impact zal laag zijn omdat met veel distributeurs uit verschillende landen wordt gewerkt. Het moet bij veel distributeurs mis gaan om een materiële impact te hebben.</t>
  </si>
  <si>
    <t>Kans en impact zijn laag door de aanwezige functiescheidingen en het werken met verschillende distributeurs in verschillende landen.</t>
  </si>
  <si>
    <t xml:space="preserve">Kick-back risico inkopen.
</t>
  </si>
  <si>
    <t>Nee</t>
  </si>
  <si>
    <t>Pepe Jeans Europe koopt niet zelfstandig in (inkopen worden centraal vanuit Pepe Jeans Spanje gedaan). Derhalve geen kick-back risico op de inkopen.</t>
  </si>
  <si>
    <t>Zie cel D4.</t>
  </si>
  <si>
    <t>Waardering debiteuren / risico op oninbaarheid van debiteuren.</t>
  </si>
  <si>
    <t xml:space="preserve">- Proces voor rapellering van debiteuren.
- Maandelijkse analyse van de opestaande debiteuren.
</t>
  </si>
  <si>
    <t>Voorziening voor dubieuze debiteuren is historisch gezien laag.  Echter berekent Pepe Jeans de voorziening op onjuiste manier (% van de omzet over de debiteurenpositie). Derhalve is er een kans dat de voorziening dubieuze debiteuren niet juist is, groot.</t>
  </si>
  <si>
    <t>Hoog</t>
  </si>
  <si>
    <t>Impact kan hoog zijn doordat een aantal debiteuren een hoog openstaand saldo hebben.</t>
  </si>
  <si>
    <t>Ondanks de mogelijke hoge impact is de kans zeer laag. De afschrijvingen op debiteuren zijn historisch gezien laag. Derhalve geen SR.</t>
  </si>
  <si>
    <t>Waardering voorraad / risico op onvolledige voorziening incourante voorraad.</t>
  </si>
  <si>
    <t>Pepe Jeans Europe heeft maar zeer beperkte voorraad (alleen voorraad in 2 outlet winkels).</t>
  </si>
  <si>
    <t>Zie cel D6.</t>
  </si>
  <si>
    <t>Onvolledige voorziening voor retouren.</t>
  </si>
  <si>
    <t xml:space="preserve">- Formeel retouneringsbeleid.
- Goedkeuring van retourneringen.
- Maandelijkse analyse van retouren / retourpercentages.
</t>
  </si>
  <si>
    <t>De retourneringen laten een constant beeld zien over de jaren. Tevens hanteert Pepe Jeans een strak retouneringsbeleid en worden de retouren maandelijks geanalyseerd.</t>
  </si>
  <si>
    <t>Er wordt geleverd aan veel verschillende distibuteurs. Impact zal pas hoog zijn wanneer retouren van meerdere distributeurs niet volledig zijn weergegeven.</t>
  </si>
  <si>
    <t>Kans en impact zijn laag door het strakke retourneringsbeleid / maandelijkse analyse van de retouren en het feit dat aan veel verschillende distributeurs wordt geleverd.</t>
  </si>
  <si>
    <t>Niet voldoen aan transfer pricing afspraken groep.</t>
  </si>
  <si>
    <t>- Pepe Jeans Spanje (hoofdkantoor) heeft een fiscale afdeling welke verantwoordelijk is voor transfer pricing binnen de groep.</t>
  </si>
  <si>
    <t xml:space="preserve">Kans is laag omdat binnen Pepe Jeans voldoende kennis aanwezig is en een fiscale afdeling verantwoordelijk is voor de transfer pricing binnen de groep. </t>
  </si>
  <si>
    <t>De impact kan hoog zijn doordat veel transacties / doorbelastingen plaatsvinden binnen de groep.</t>
  </si>
  <si>
    <t xml:space="preserve">Ondanks dat de impact van het niet voldoen aan transfer pricing afspraken hoog kan zijn wordt dit beperkt door de deskundigheid van de fiscale afdeling welke verantwoordelijk is voor de transfer pricing afspraken binnen de groep. </t>
  </si>
  <si>
    <t>Onjuiste omrekening bedragen in vreemde valuta.</t>
  </si>
  <si>
    <t xml:space="preserve">- Maandelijkse registratie van relevante wisselkoersen in SAP-systeem.
- Maandelijkse geautomatiseerde omrekening van vorderingen en schulden in vreemde valuta tegen eindkoers (debiteuren / leningen en rekening-couranten groepsmaatschappijen).
- Verwerking van koerresultaten bij ontvangst debiteurenbetalingen. </t>
  </si>
  <si>
    <t>Kans is laag door maandelijkse geautomatiseerde omrekening van vorderingen en schulden in vreemde valutatie tegen eindkoersen op basis van geregistreerde koersen in SAP.</t>
  </si>
  <si>
    <t>Het aantal vorderingen en schulden in vreemde valuta is beperkt (voornamelijk UK, Tsjechie, Polen).</t>
  </si>
  <si>
    <t>Kans en impact zijn laag door strakke beheersing van vorderingen / schulden in vreemde valuta in SAP en beperkte vorderingen in vreemde valuta.</t>
  </si>
  <si>
    <r>
      <t>Waardering deelnemingen:</t>
    </r>
    <r>
      <rPr>
        <sz val="10"/>
        <color theme="1"/>
        <rFont val="Arial"/>
        <family val="2"/>
      </rPr>
      <t xml:space="preserve"> er is een risico op onjuiste waardering van de deelnemingen en leningen aan groepsmaatschappijen.</t>
    </r>
  </si>
  <si>
    <t xml:space="preserve"> In de afgelopen jaren zien wij op basis van de uitgevoerde file reviews geen bijzonderheden die impact kunnen hebben op de waardering van de deelnemingen. </t>
  </si>
  <si>
    <t>Zie overweging hiernaast</t>
  </si>
  <si>
    <t>Impact kan hoog zijn, gezien de omvang van de deelnemingen</t>
  </si>
  <si>
    <t>Kans is laag, maar impact is hoog. Op basis hiervan geen SR</t>
  </si>
  <si>
    <t>Revenue recognition
Zoals toegelicht onder de tendentie in formulier 3306, onderkennen wij het risico dat de financiële prestaties in het huidige boekjaar geflatteerd worden gepresenteerd. De onderneming staat onder druk door ambitieuze groeidoelstellingen en de toetreding van nieuwe externe aandeelhouders in 2023. Deze omstandigheden vergroten het risico op bewuste of onbewuste beïnvloeding van omzetgerelateerde posten.
De omzetstromen bestaan uit zowel B2B- als B2C-transacties. De voorraad is opgeslagen bij een extern magazijn, waarbij de verkooporders worden ingevoerd door de salesafdeling voordat UPS de verzending gereedmaakt. Deze werkwijze zorgt voor functiescheiding tussen orderinvoer en uitlevering.
Wij hebben cut-off als significant risico geïdentificeerd. Onze controleaanpak richt zich daarnaast op de volgende beweringen: Existence/Occurrence (EO), Valuation/Accuracy (VA) en Presentation &amp; Classification (PC). De werkzaamheden omvatten onder andere:
het uitvoeren van een controle op de geld-goederenbeweging (gericht op volledigheid en voorkomen van omzet),
het uitvoeren van een prijstest (gericht op nauwkeurigheid), en
een toetsing aan de vereisten van de Richtlijnen voor de Jaarverslaggeving (RJ), waaronder de verplichte segmentatie voor grote rechtspersonen.
Overwegingen per bewering – Q-component (kwaliteit van de omzet)
Existence/Occurrence (EO)
Op basis van de tendentie initieel als significant risico overwogen. Gezien de aard van de producten (fysieke telefoons en accessoires), de opslag bij een extern magazijn en de aanwezige functiescheiding (orderinvoer door sales, uitlevering door UPS) achten wij het risico op het boeken van niet-bestaande omzet beperkt. Geen significant risico onderkend.
Completeness (Volledigheid)
Hoewel de tendentie aanleiding geeft tot verhoogde alertheid, achten wij het risico op onvolledige omzetverantwoording op basis van onze inschatting niet significant.
Cut-off
Het risico op onjuiste periodeverantwoording is met name aanwezig bij B2B-transacties vanwege grotere volumes en mogelijke verwerking van creditnota’s. Voor B2C-verkopen is het risico beperkt: de verkopen betreffen individuele webshoptransacties waarbij verwerking geautomatiseerd is via een interface met Odoo.
Valuation/Accuracy (VA)
Gezien de druk op resultaten initieel overwogen als significant risico. Echter, door de aard van het product en aanwezige functiescheiding achten wij het risico op materiële afwijkingen in waardering of juistheid van omzet laag. Geen significant risico onderkend.
Rights and Obligations (RO)
Betreft handel in fysieke, niet-complexe producten. Geen specifieke risico’s onderkend.
Presentation &amp; Classification (PC)
Relevante bewering in verband met segmentatieverplichtingen onder RJ. Geen significant risico geïdentificeerd.
Overwegingen per bewering – P-component (prijs van de omzettransacties)
Existence/Occurrence (EO)
Overwegingen identiek aan de Q-component.
Completeness
Zowel B2B- als B2C-prijzen zijn gebaseerd op vaste prijslijsten en contractuele afspraken. Gezien de functiescheiding binnen het salesteam is geen significant risico onderkend.
Cut-off
Niet van toepassing op de prijscomponent; de omzettransacties bestaan niet uit meerdere prijscomponenten.
Valuation/Accuracy (VA)
Door gebruik van vaste prijslijsten en contracten achten wij dit geen significant risico.
Rights and Obligations (RO)
Geen risico’s onderkend; de onderneming verkoopt fysieke, eenvoudig te traceren producten.
Presentation &amp; Classification (PC)
Relevantie vanwege segmentatievereisten, maar geen specifiek significant risico geïdentificeerd.</t>
  </si>
  <si>
    <t xml:space="preserve">B2C: Proces is geautomatiseerd van webshop bestelling, interfaces met UPS, facturatie tot het maken van de jomzetboeking. Hierdoor is het niet mogelijk voor medewerkers om te schuiven met de omzet. 
B2B: Elke maand worden de omzetcijfers tussen het salesteam en het finance team met elkaar vergeleken door het salesteam. Indien er verschillen zijn meld het salesteam dit aan Nuala Keyser (finance) zei zoeken dan gezamelijk de verschillen uit en passen het aan zodat het weer overeen komt.
Creditnota's: Er is scheiding tussen teams - Het customer support team bespreekt de retourzendeingen en stelt het op, de finance afdeling verwerkt het. Er zit geen controle op de creditnota's. </t>
  </si>
  <si>
    <t>'Bij de B2C-klanten is dit risico redelijk afgedekt, doordat het gehele proces volledig automatisch is ingericht in Odoo en via interfaces werkt met UPS. Voor B2B-klanten moet de omzet echter handmatig op het juiste moment worden geboekt. Dit zou in samenwerking tussen het sales- en het finance team mogelijk kunnen worden verschoven om ervoor te zorgen dat de omzet correct wordt geregistreerd en risicovolle situaties worden vermeden. Bij B2B-omzet zou ook met creditnota's verschoven kunnen worden, aangezien dit proces eveneens handmatig wordt verwerkt.</t>
  </si>
  <si>
    <t>De omzetschuiving kan leiden tot een materiele fout in de jaarrekening</t>
  </si>
  <si>
    <t>O.b.v. NV COS 270.27 wordt het geclassificeeerd als SR</t>
  </si>
  <si>
    <t>SR</t>
  </si>
  <si>
    <r>
      <rPr>
        <b/>
        <sz val="10"/>
        <color theme="1"/>
        <rFont val="Arial Narrow"/>
        <family val="2"/>
      </rPr>
      <t xml:space="preserve">Management override of control:
</t>
    </r>
    <r>
      <rPr>
        <sz val="10"/>
        <color theme="1"/>
        <rFont val="Arial Narrow"/>
        <family val="2"/>
      </rPr>
      <t>Doorbreken AO/IB door het management. Dit kan in schattingsposten en memoriaalboekingen en eventueel transacties buiten de normale bedrijfsvoering</t>
    </r>
  </si>
  <si>
    <t xml:space="preserve">De grootste schattingselement zit in de voorzieningen. Dit wordt opgesteld door de persoon die hier het meest over weet/ bevoegd voor is. Deze wordt daarna nog wel beoordeeld door CFO dit jaar om te zien of het logisch is. Dit is geen vaste control en het blijft een schattingselement.  </t>
  </si>
  <si>
    <t xml:space="preserve">Kans is hoog omdat het een schattingselement is waar geen controle op zit. Dit valt onder het risico management override of controls. </t>
  </si>
  <si>
    <t xml:space="preserve">Hoge impact omdat dit om materiële bedragen gaat en integriteit van het management. </t>
  </si>
  <si>
    <t>O.b.v. NV COS 270.32 wordt het geclassificeeerd als SR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</si>
</sst>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Calibri"/>
      <family val="2"/>
      <scheme val="minor"/>
    </font>
    <font>
      <sz val="10"/>
      <color theme="1"/>
      <name val="Arial"/>
      <family val="2"/>
    </font>
    <font>
      <b/>
      <sz val="10"/>
      <color theme="1"/>
      <name val="Arial"/>
      <family val="2"/>
    </font>
    <font>
      <sz val="10"/>
      <name val="Arial"/>
      <family val="2"/>
    </font>
    <font>
      <b/>
      <sz val="10"/>
      <name val="Arial"/>
      <family val="2"/>
    </font>
    <font>
      <b/>
      <sz val="10"/>
      <color rgb="FFFF0000"/>
      <name val="Arial"/>
      <family val="2"/>
    </font>
    <font>
      <b/>
      <sz val="10"/>
      <color theme="2" tint="-0.749992370372631"/>
      <name val="Arial"/>
      <family val="2"/>
    </font>
    <font>
      <b/>
      <sz val="10"/>
      <color rgb="FF009CDE"/>
      <name val="Arial"/>
      <family val="2"/>
    </font>
    <font>
      <sz val="10"/>
      <color theme="1"/>
      <name val="Arial"/>
      <family val="2"/>
    </font>
    <font>
      <b/>
      <sz val="10"/>
      <color theme="0"/>
      <name val="Arial"/>
      <family val="2"/>
    </font>
    <font>
      <u/>
      <sz val="11"/>
      <color theme="10"/>
      <name val="Calibri"/>
      <family val="2"/>
      <scheme val="minor"/>
    </font>
    <font>
      <b/>
      <sz val="10"/>
      <color rgb="FF0070C0"/>
      <name val="Arial Narrow"/>
      <family val="2"/>
    </font>
    <font>
      <sz val="10"/>
      <color theme="1"/>
      <name val="Arial Narrow"/>
      <family val="2"/>
    </font>
    <font>
      <sz val="10"/>
      <name val="Arial Narrow"/>
      <family val="2"/>
    </font>
    <font>
      <b/>
      <sz val="10"/>
      <color theme="1"/>
      <name val="Arial Narrow"/>
      <family val="2"/>
    </font>
  </fonts>
  <fills count="8">
    <fill>
      <patternFill patternType="none"/>
    </fill>
    <fill>
      <patternFill patternType="gray125"/>
    </fill>
    <fill>
      <patternFill patternType="solid">
        <fgColor rgb="FFE1F6FF"/>
        <bgColor indexed="64"/>
      </patternFill>
    </fill>
    <fill>
      <patternFill patternType="solid">
        <fgColor theme="4" tint="0.79998168889431442"/>
        <bgColor indexed="64"/>
      </patternFill>
    </fill>
    <fill>
      <patternFill patternType="solid">
        <fgColor rgb="FF009CDE"/>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theme="5" tint="0.79998168889431442"/>
        <bgColor indexed="64"/>
      </patternFill>
    </fill>
  </fills>
  <borders count="14">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3">
    <xf numFmtId="0" fontId="0" fillId="0" borderId="0"/>
    <xf numFmtId="0" fontId="7" fillId="3" borderId="9" applyNumberFormat="0" applyFill="0" applyBorder="0" applyAlignment="0">
      <alignment horizontal="center"/>
    </xf>
    <xf numFmtId="0" fontId="10" fillId="0" borderId="0" applyNumberFormat="0" applyFill="0" applyBorder="0" applyAlignment="0" applyProtection="0"/>
  </cellStyleXfs>
  <cellXfs count="62">
    <xf numFmtId="0" fontId="0" fillId="0" borderId="0" xfId="0"/>
    <xf numFmtId="0" fontId="2" fillId="0" borderId="0" xfId="0" applyFont="1" applyProtection="1">
      <protection locked="0"/>
    </xf>
    <xf numFmtId="0" fontId="3" fillId="0" borderId="1" xfId="0" applyFont="1" applyBorder="1" applyProtection="1">
      <protection locked="0"/>
    </xf>
    <xf numFmtId="0" fontId="2" fillId="0" borderId="2" xfId="0" applyFont="1" applyBorder="1" applyAlignment="1" applyProtection="1">
      <alignment horizontal="left"/>
      <protection locked="0"/>
    </xf>
    <xf numFmtId="0" fontId="3" fillId="0" borderId="2" xfId="0" applyFont="1" applyBorder="1" applyProtection="1">
      <protection locked="0"/>
    </xf>
    <xf numFmtId="0" fontId="4" fillId="0" borderId="3" xfId="0" applyFont="1" applyBorder="1" applyProtection="1">
      <protection locked="0"/>
    </xf>
    <xf numFmtId="0" fontId="4" fillId="0" borderId="0" xfId="0" applyFont="1" applyProtection="1">
      <protection locked="0"/>
    </xf>
    <xf numFmtId="0" fontId="3" fillId="0" borderId="4" xfId="0" applyFont="1" applyBorder="1" applyProtection="1">
      <protection locked="0"/>
    </xf>
    <xf numFmtId="0" fontId="4" fillId="0" borderId="0" xfId="0" applyFont="1" applyAlignment="1">
      <alignment horizontal="left"/>
    </xf>
    <xf numFmtId="0" fontId="3" fillId="0" borderId="0" xfId="0" applyFont="1" applyProtection="1">
      <protection locked="0"/>
    </xf>
    <xf numFmtId="0" fontId="4" fillId="0" borderId="5" xfId="0" applyFont="1" applyBorder="1" applyProtection="1">
      <protection locked="0"/>
    </xf>
    <xf numFmtId="0" fontId="4" fillId="0" borderId="0" xfId="0" applyFont="1" applyAlignment="1" applyProtection="1">
      <alignment horizontal="left"/>
      <protection locked="0"/>
    </xf>
    <xf numFmtId="14" fontId="4" fillId="0" borderId="5" xfId="0" applyNumberFormat="1" applyFont="1" applyBorder="1" applyAlignment="1" applyProtection="1">
      <alignment horizontal="left"/>
      <protection locked="0"/>
    </xf>
    <xf numFmtId="14" fontId="4" fillId="0" borderId="0" xfId="0" applyNumberFormat="1" applyFont="1" applyAlignment="1" applyProtection="1">
      <alignment horizontal="left"/>
      <protection locked="0"/>
    </xf>
    <xf numFmtId="0" fontId="3" fillId="0" borderId="6" xfId="0" applyFont="1" applyBorder="1" applyProtection="1">
      <protection locked="0"/>
    </xf>
    <xf numFmtId="0" fontId="4" fillId="0" borderId="7" xfId="0" applyFont="1" applyBorder="1" applyAlignment="1" applyProtection="1">
      <alignment horizontal="left"/>
      <protection locked="0"/>
    </xf>
    <xf numFmtId="14" fontId="5" fillId="0" borderId="7" xfId="0" applyNumberFormat="1" applyFont="1" applyBorder="1" applyAlignment="1" applyProtection="1">
      <alignment horizontal="left"/>
      <protection locked="0"/>
    </xf>
    <xf numFmtId="0" fontId="3" fillId="0" borderId="7" xfId="0" applyFont="1" applyBorder="1" applyProtection="1">
      <protection locked="0"/>
    </xf>
    <xf numFmtId="0" fontId="5" fillId="0" borderId="8" xfId="0" applyFont="1" applyBorder="1" applyProtection="1">
      <protection locked="0"/>
    </xf>
    <xf numFmtId="0" fontId="5" fillId="0" borderId="0" xfId="0" applyFont="1" applyProtection="1">
      <protection locked="0"/>
    </xf>
    <xf numFmtId="0" fontId="6" fillId="0" borderId="0" xfId="0" applyFont="1" applyAlignment="1">
      <alignment horizontal="center"/>
    </xf>
    <xf numFmtId="0" fontId="3" fillId="0" borderId="0" xfId="0" applyFont="1" applyAlignment="1">
      <alignment horizontal="left"/>
    </xf>
    <xf numFmtId="0" fontId="3" fillId="0" borderId="0" xfId="0" applyFont="1" applyAlignment="1" applyProtection="1">
      <alignment horizontal="left"/>
      <protection locked="0"/>
    </xf>
    <xf numFmtId="0" fontId="3" fillId="0" borderId="0" xfId="0" quotePrefix="1" applyFont="1" applyAlignment="1" applyProtection="1">
      <alignment horizontal="left"/>
      <protection locked="0"/>
    </xf>
    <xf numFmtId="0" fontId="7" fillId="0" borderId="0" xfId="1" applyFill="1" applyBorder="1" applyAlignment="1" applyProtection="1">
      <alignment horizontal="left"/>
      <protection locked="0"/>
    </xf>
    <xf numFmtId="0" fontId="7" fillId="0" borderId="0" xfId="1" applyFill="1" applyBorder="1" applyAlignment="1" applyProtection="1">
      <alignment horizontal="center"/>
      <protection locked="0"/>
    </xf>
    <xf numFmtId="0" fontId="8" fillId="0" borderId="0" xfId="0" applyFont="1" applyProtection="1">
      <protection locked="0"/>
    </xf>
    <xf numFmtId="0" fontId="8" fillId="0" borderId="0" xfId="0" applyFont="1"/>
    <xf numFmtId="0" fontId="9" fillId="4" borderId="0" xfId="0" applyFont="1" applyFill="1" applyAlignment="1" applyProtection="1">
      <alignment horizontal="center"/>
      <protection locked="0"/>
    </xf>
    <xf numFmtId="0" fontId="9" fillId="4" borderId="0" xfId="0" applyFont="1" applyFill="1" applyProtection="1">
      <protection locked="0"/>
    </xf>
    <xf numFmtId="0" fontId="0" fillId="4" borderId="0" xfId="0" applyFill="1" applyProtection="1">
      <protection locked="0"/>
    </xf>
    <xf numFmtId="0" fontId="0" fillId="4" borderId="0" xfId="0" applyFill="1" applyAlignment="1" applyProtection="1">
      <alignment horizontal="center" vertical="center"/>
      <protection locked="0"/>
    </xf>
    <xf numFmtId="0" fontId="10" fillId="0" borderId="0" xfId="2"/>
    <xf numFmtId="14" fontId="5" fillId="0" borderId="0" xfId="0" applyNumberFormat="1" applyFont="1" applyAlignment="1" applyProtection="1">
      <alignment horizontal="left"/>
      <protection locked="0"/>
    </xf>
    <xf numFmtId="0" fontId="2" fillId="0" borderId="12" xfId="0" applyFont="1" applyBorder="1" applyAlignment="1">
      <alignment vertical="center" wrapText="1"/>
    </xf>
    <xf numFmtId="0" fontId="2" fillId="5" borderId="12" xfId="0" applyFont="1" applyFill="1" applyBorder="1" applyAlignment="1">
      <alignment horizontal="center" wrapText="1"/>
    </xf>
    <xf numFmtId="0" fontId="2" fillId="0" borderId="13" xfId="0" applyFont="1" applyBorder="1" applyAlignment="1">
      <alignment vertical="center" wrapText="1"/>
    </xf>
    <xf numFmtId="0" fontId="2" fillId="0" borderId="12" xfId="0" applyFont="1" applyBorder="1" applyAlignment="1">
      <alignment vertical="center"/>
    </xf>
    <xf numFmtId="0" fontId="2" fillId="0" borderId="9" xfId="0" applyFont="1" applyBorder="1" applyAlignment="1">
      <alignment vertical="center"/>
    </xf>
    <xf numFmtId="0" fontId="2" fillId="6" borderId="13" xfId="0" applyFont="1" applyFill="1" applyBorder="1" applyAlignment="1">
      <alignment vertical="center" wrapText="1"/>
    </xf>
    <xf numFmtId="0" fontId="11" fillId="0" borderId="12" xfId="0" applyFont="1" applyBorder="1" applyAlignment="1">
      <alignment horizontal="center"/>
    </xf>
    <xf numFmtId="0" fontId="12" fillId="0" borderId="12" xfId="0" applyFont="1" applyBorder="1" applyAlignment="1">
      <alignment vertical="center" wrapText="1"/>
    </xf>
    <xf numFmtId="0" fontId="13" fillId="0" borderId="12" xfId="0" quotePrefix="1" applyFont="1" applyBorder="1" applyAlignment="1">
      <alignment vertical="center" wrapText="1"/>
    </xf>
    <xf numFmtId="0" fontId="14" fillId="7" borderId="12" xfId="0" applyFont="1" applyFill="1" applyBorder="1" applyAlignment="1">
      <alignment vertical="center" wrapText="1"/>
    </xf>
    <xf numFmtId="0" fontId="12" fillId="0" borderId="12" xfId="0" quotePrefix="1" applyFont="1" applyBorder="1" applyAlignment="1">
      <alignment vertical="center" wrapText="1"/>
    </xf>
    <xf numFmtId="0" fontId="14" fillId="7" borderId="12" xfId="0" quotePrefix="1" applyFont="1" applyFill="1" applyBorder="1" applyAlignment="1">
      <alignment vertical="center" wrapText="1"/>
    </xf>
    <xf numFmtId="0" fontId="1" fillId="0" borderId="0" xfId="0" applyFont="1" applyProtection="1">
      <protection locked="0"/>
    </xf>
    <xf numFmtId="0" fontId="1" fillId="0" borderId="0" xfId="0" applyFont="1" applyAlignment="1" applyProtection="1">
      <alignment horizontal="center" vertical="center"/>
      <protection locked="0"/>
    </xf>
    <xf numFmtId="0" fontId="1" fillId="0" borderId="2" xfId="0" applyFont="1" applyBorder="1" applyProtection="1">
      <protection locked="0"/>
    </xf>
    <xf numFmtId="0" fontId="1" fillId="0" borderId="0" xfId="0" applyFont="1"/>
    <xf numFmtId="0" fontId="1" fillId="0" borderId="12" xfId="0" applyFont="1" applyBorder="1"/>
    <xf numFmtId="0" fontId="1" fillId="0" borderId="12" xfId="0" quotePrefix="1" applyFont="1" applyBorder="1" applyAlignment="1">
      <alignment vertical="center" wrapText="1"/>
    </xf>
    <xf numFmtId="0" fontId="1" fillId="0" borderId="12" xfId="0" applyFont="1" applyBorder="1" applyAlignment="1">
      <alignment vertical="center" wrapText="1"/>
    </xf>
    <xf numFmtId="0" fontId="1" fillId="0" borderId="13" xfId="0" applyFont="1" applyBorder="1" applyAlignment="1">
      <alignment vertical="center" wrapText="1"/>
    </xf>
    <xf numFmtId="0" fontId="1" fillId="0" borderId="13" xfId="0" quotePrefix="1" applyFont="1" applyBorder="1" applyAlignment="1">
      <alignment horizontal="left" vertical="center" wrapText="1"/>
    </xf>
    <xf numFmtId="0" fontId="1" fillId="0" borderId="13" xfId="0" quotePrefix="1" applyFont="1" applyBorder="1" applyAlignment="1">
      <alignment vertical="center" wrapText="1"/>
    </xf>
    <xf numFmtId="0" fontId="1" fillId="0" borderId="0" xfId="0" applyFont="1" applyAlignment="1">
      <alignment vertical="center" wrapText="1"/>
    </xf>
    <xf numFmtId="0" fontId="1" fillId="0" borderId="1" xfId="0" quotePrefix="1" applyFont="1" applyBorder="1" applyAlignment="1">
      <alignment vertical="center" wrapText="1"/>
    </xf>
    <xf numFmtId="0" fontId="1" fillId="0" borderId="0" xfId="0" applyFont="1" applyAlignment="1">
      <alignment vertical="center"/>
    </xf>
    <xf numFmtId="0" fontId="6" fillId="2" borderId="9" xfId="0" applyFont="1" applyFill="1" applyBorder="1" applyAlignment="1">
      <alignment horizontal="center"/>
    </xf>
    <xf numFmtId="0" fontId="6" fillId="2" borderId="10" xfId="0" applyFont="1" applyFill="1" applyBorder="1" applyAlignment="1">
      <alignment horizontal="center"/>
    </xf>
    <xf numFmtId="0" fontId="6" fillId="2" borderId="11" xfId="0" applyFont="1" applyFill="1" applyBorder="1" applyAlignment="1">
      <alignment horizontal="center"/>
    </xf>
  </cellXfs>
  <cellStyles count="3">
    <cellStyle name="Hyperlink" xfId="2" builtinId="8"/>
    <cellStyle name="Normal" xfId="0" builtinId="0"/>
    <cellStyle name="RSM Blauw Vet" xfId="1" xr:uid="{3A702E3D-C5BD-447F-8D48-514D11783EBD}"/>
  </cellStyles>
  <dxfs count="5">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strike/>
        <color theme="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38432</xdr:colOff>
      <xdr:row>0</xdr:row>
      <xdr:rowOff>0</xdr:rowOff>
    </xdr:from>
    <xdr:ext cx="930468" cy="489565"/>
    <xdr:pic>
      <xdr:nvPicPr>
        <xdr:cNvPr id="2" name="Afbeelding 1">
          <a:extLst>
            <a:ext uri="{FF2B5EF4-FFF2-40B4-BE49-F238E27FC236}">
              <a16:creationId xmlns:a16="http://schemas.microsoft.com/office/drawing/2014/main" id="{00351FE3-B892-43D7-A7CD-0CECC86C5D6D}"/>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6087" t="12565" r="4348" b="10654"/>
        <a:stretch/>
      </xdr:blipFill>
      <xdr:spPr>
        <a:xfrm>
          <a:off x="267032" y="0"/>
          <a:ext cx="930468" cy="489565"/>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customProperty" Target="../customProperty1.bin"/><Relationship Id="rId1" Type="http://schemas.openxmlformats.org/officeDocument/2006/relationships/hyperlink" Target="Planning%20Meeting%20Agenda%20and%20Minutes.doc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BAB459-FA3A-4F91-BDF5-6BD0237F4388}">
  <dimension ref="A1:R43"/>
  <sheetViews>
    <sheetView tabSelected="1" zoomScale="70" zoomScaleNormal="70" workbookViewId="0">
      <selection activeCell="B41" sqref="B41"/>
    </sheetView>
  </sheetViews>
  <sheetFormatPr defaultColWidth="9.140625" defaultRowHeight="12.75"/>
  <cols>
    <col min="1" max="1" width="3.42578125" style="27" bestFit="1" customWidth="1"/>
    <col min="2" max="2" width="70.5703125" style="27" customWidth="1"/>
    <col min="3" max="3" width="26.28515625" style="27" customWidth="1"/>
    <col min="4" max="4" width="52.7109375" style="27" customWidth="1"/>
    <col min="5" max="10" width="26.28515625" style="27" customWidth="1"/>
    <col min="11" max="14" width="19.5703125" style="27" customWidth="1"/>
    <col min="15" max="16384" width="9.140625" style="27"/>
  </cols>
  <sheetData>
    <row r="1" spans="1:18" s="26" customFormat="1">
      <c r="A1" s="1"/>
      <c r="B1" s="46"/>
      <c r="C1" s="46"/>
      <c r="D1" s="46"/>
      <c r="E1" s="46"/>
      <c r="F1" s="46"/>
      <c r="G1" s="46"/>
      <c r="H1" s="46"/>
      <c r="I1" s="46"/>
      <c r="J1" s="46"/>
      <c r="K1" s="46"/>
      <c r="L1" s="47"/>
      <c r="M1" s="47"/>
      <c r="N1" s="47"/>
      <c r="O1" s="47"/>
      <c r="P1" s="47"/>
      <c r="Q1" s="47"/>
      <c r="R1" s="47"/>
    </row>
    <row r="2" spans="1:18" s="26" customFormat="1">
      <c r="A2" s="1"/>
      <c r="B2" s="46"/>
      <c r="C2" s="46"/>
      <c r="D2" s="46"/>
      <c r="E2" s="46"/>
      <c r="F2" s="46"/>
      <c r="G2" s="46"/>
      <c r="H2" s="46"/>
      <c r="I2" s="46"/>
      <c r="J2" s="46"/>
      <c r="K2" s="46"/>
      <c r="L2" s="47"/>
      <c r="M2" s="47"/>
      <c r="N2" s="47"/>
      <c r="O2" s="47"/>
      <c r="P2" s="47"/>
      <c r="Q2" s="47"/>
      <c r="R2" s="47"/>
    </row>
    <row r="3" spans="1:18" s="26" customFormat="1">
      <c r="A3" s="1"/>
      <c r="B3" s="46"/>
      <c r="C3" s="46"/>
      <c r="D3" s="46"/>
      <c r="E3" s="46"/>
      <c r="F3" s="46"/>
      <c r="G3" s="46"/>
      <c r="H3" s="46"/>
      <c r="I3" s="46"/>
      <c r="J3" s="46"/>
      <c r="K3" s="46"/>
      <c r="L3" s="47"/>
      <c r="M3" s="47"/>
      <c r="N3" s="47"/>
      <c r="O3" s="47"/>
      <c r="P3" s="47"/>
      <c r="Q3" s="47"/>
      <c r="R3" s="47"/>
    </row>
    <row r="4" spans="1:18" s="26" customFormat="1">
      <c r="A4" s="1"/>
      <c r="B4" s="2" t="s">
        <v>0</v>
      </c>
      <c r="C4" s="3" t="s">
        <v>1</v>
      </c>
      <c r="D4" s="4"/>
      <c r="E4" s="4"/>
      <c r="F4" s="4"/>
      <c r="G4" s="48"/>
      <c r="H4" s="48"/>
      <c r="I4" s="4" t="s">
        <v>2</v>
      </c>
      <c r="J4" s="5" t="s">
        <v>3</v>
      </c>
      <c r="K4" s="6"/>
      <c r="L4" s="47"/>
      <c r="M4" s="47"/>
      <c r="N4" s="47"/>
      <c r="O4" s="47"/>
      <c r="P4" s="47"/>
      <c r="Q4" s="47"/>
      <c r="R4" s="47"/>
    </row>
    <row r="5" spans="1:18" s="26" customFormat="1">
      <c r="A5" s="1"/>
      <c r="B5" s="7" t="s">
        <v>4</v>
      </c>
      <c r="C5" s="8">
        <v>20490</v>
      </c>
      <c r="D5" s="9"/>
      <c r="E5" s="9"/>
      <c r="F5" s="9"/>
      <c r="G5" s="46"/>
      <c r="H5" s="46"/>
      <c r="I5" s="9" t="s">
        <v>5</v>
      </c>
      <c r="J5" s="10" t="s">
        <v>6</v>
      </c>
      <c r="K5" s="6"/>
      <c r="L5" s="47"/>
      <c r="M5" s="47"/>
      <c r="N5" s="47"/>
      <c r="O5" s="47"/>
      <c r="P5" s="47"/>
      <c r="Q5" s="47"/>
      <c r="R5" s="47"/>
    </row>
    <row r="6" spans="1:18" s="26" customFormat="1">
      <c r="A6" s="1"/>
      <c r="B6" s="7" t="s">
        <v>7</v>
      </c>
      <c r="C6" s="11" t="s">
        <v>8</v>
      </c>
      <c r="D6" s="9"/>
      <c r="E6" s="9"/>
      <c r="F6" s="9"/>
      <c r="G6" s="46"/>
      <c r="H6" s="46"/>
      <c r="I6" s="9" t="s">
        <v>9</v>
      </c>
      <c r="J6" s="12">
        <v>45762</v>
      </c>
      <c r="K6" s="13"/>
      <c r="L6" s="47"/>
      <c r="M6" s="47"/>
      <c r="N6" s="47"/>
      <c r="O6" s="47"/>
      <c r="P6" s="47"/>
      <c r="Q6" s="47"/>
      <c r="R6" s="47"/>
    </row>
    <row r="7" spans="1:18" s="26" customFormat="1">
      <c r="A7" s="1"/>
      <c r="B7" s="14" t="s">
        <v>10</v>
      </c>
      <c r="C7" s="15" t="s">
        <v>11</v>
      </c>
      <c r="D7" s="9"/>
      <c r="E7" s="16"/>
      <c r="F7" s="33"/>
      <c r="G7" s="46"/>
      <c r="H7" s="46"/>
      <c r="I7" s="17" t="s">
        <v>12</v>
      </c>
      <c r="J7" s="18"/>
      <c r="K7" s="19"/>
      <c r="L7" s="47"/>
      <c r="M7" s="47"/>
      <c r="N7" s="47"/>
      <c r="O7" s="47"/>
      <c r="P7" s="47"/>
      <c r="Q7" s="47"/>
      <c r="R7" s="47"/>
    </row>
    <row r="8" spans="1:18" s="26" customFormat="1">
      <c r="A8" s="1"/>
      <c r="B8" s="59" t="str">
        <f>CONCATENATE("Memo - ",C7," - ",J4)</f>
        <v>Memo - 1300 MPQ - Analyse inherente risicofactoren</v>
      </c>
      <c r="C8" s="60"/>
      <c r="D8" s="60"/>
      <c r="E8" s="60"/>
      <c r="F8" s="60"/>
      <c r="G8" s="60"/>
      <c r="H8" s="60"/>
      <c r="I8" s="60"/>
      <c r="J8" s="61"/>
      <c r="K8" s="20"/>
      <c r="L8" s="47"/>
      <c r="M8" s="47"/>
      <c r="N8" s="47"/>
      <c r="O8" s="47"/>
      <c r="P8" s="47"/>
      <c r="Q8" s="47"/>
      <c r="R8" s="47"/>
    </row>
    <row r="9" spans="1:18" s="26" customFormat="1">
      <c r="A9" s="1"/>
      <c r="B9" s="46"/>
      <c r="C9" s="46"/>
      <c r="D9" s="46"/>
      <c r="E9" s="46"/>
      <c r="F9" s="46"/>
      <c r="G9" s="46"/>
      <c r="H9" s="46"/>
      <c r="I9" s="46"/>
      <c r="J9" s="46"/>
      <c r="K9" s="46"/>
      <c r="L9" s="47"/>
      <c r="M9" s="47"/>
      <c r="N9" s="47"/>
      <c r="O9" s="47"/>
      <c r="P9" s="47"/>
      <c r="Q9" s="47"/>
      <c r="R9" s="47"/>
    </row>
    <row r="10" spans="1:18" s="26" customFormat="1">
      <c r="A10" s="1"/>
      <c r="B10" s="24" t="s">
        <v>13</v>
      </c>
      <c r="C10" s="46"/>
      <c r="D10" s="46"/>
      <c r="E10" s="46"/>
      <c r="F10" s="46"/>
      <c r="G10" s="46"/>
      <c r="H10" s="46"/>
      <c r="I10" s="46"/>
      <c r="J10" s="46"/>
      <c r="K10" s="46"/>
      <c r="L10" s="47"/>
      <c r="M10" s="47"/>
      <c r="N10" s="47"/>
      <c r="O10" s="47"/>
      <c r="P10" s="47"/>
      <c r="Q10" s="47"/>
      <c r="R10" s="47"/>
    </row>
    <row r="11" spans="1:18" s="26" customFormat="1">
      <c r="A11" s="1"/>
      <c r="B11" s="21" t="s">
        <v>14</v>
      </c>
      <c r="C11" s="46"/>
      <c r="D11" s="46"/>
      <c r="E11" s="46"/>
      <c r="F11" s="46"/>
      <c r="G11" s="46"/>
      <c r="H11" s="46"/>
      <c r="I11" s="46"/>
      <c r="J11" s="46"/>
      <c r="K11" s="46"/>
      <c r="L11" s="47"/>
      <c r="M11" s="47"/>
      <c r="N11" s="47"/>
      <c r="O11" s="47"/>
      <c r="P11" s="47"/>
      <c r="Q11" s="47"/>
      <c r="R11" s="47"/>
    </row>
    <row r="12" spans="1:18" s="26" customFormat="1">
      <c r="A12" s="1"/>
      <c r="B12" s="22"/>
      <c r="C12" s="46"/>
      <c r="D12" s="46"/>
      <c r="E12" s="46"/>
      <c r="F12" s="46"/>
      <c r="G12" s="46"/>
      <c r="H12" s="46"/>
      <c r="I12" s="46"/>
      <c r="J12" s="46"/>
      <c r="K12" s="46"/>
      <c r="L12" s="47"/>
      <c r="M12" s="47"/>
      <c r="N12" s="47"/>
      <c r="O12" s="47"/>
      <c r="P12" s="47"/>
      <c r="Q12" s="47"/>
      <c r="R12" s="47"/>
    </row>
    <row r="13" spans="1:18" s="26" customFormat="1">
      <c r="A13" s="1"/>
      <c r="B13" s="24" t="s">
        <v>15</v>
      </c>
      <c r="C13" s="46"/>
      <c r="D13" s="46"/>
      <c r="E13" s="46"/>
      <c r="F13" s="46"/>
      <c r="G13" s="46"/>
      <c r="H13" s="46"/>
      <c r="I13" s="46"/>
      <c r="J13" s="46"/>
      <c r="K13" s="46"/>
      <c r="L13" s="47"/>
      <c r="M13" s="47"/>
      <c r="N13" s="47"/>
      <c r="O13" s="47"/>
      <c r="P13" s="47"/>
      <c r="Q13" s="47"/>
      <c r="R13" s="47"/>
    </row>
    <row r="14" spans="1:18" s="26" customFormat="1">
      <c r="A14" s="1"/>
      <c r="B14" s="22" t="s">
        <v>16</v>
      </c>
      <c r="C14" s="46"/>
      <c r="D14" s="46"/>
      <c r="E14" s="46"/>
      <c r="F14" s="46"/>
      <c r="G14" s="46"/>
      <c r="H14" s="46"/>
      <c r="I14" s="46"/>
      <c r="J14" s="46"/>
      <c r="K14" s="46"/>
      <c r="L14" s="47"/>
      <c r="M14" s="47"/>
      <c r="N14" s="47"/>
      <c r="O14" s="47"/>
      <c r="P14" s="47"/>
      <c r="Q14" s="47"/>
      <c r="R14" s="47"/>
    </row>
    <row r="15" spans="1:18" s="26" customFormat="1">
      <c r="A15" s="1"/>
      <c r="B15" s="22"/>
      <c r="C15" s="46"/>
      <c r="D15" s="46"/>
      <c r="E15" s="46"/>
      <c r="F15" s="46"/>
      <c r="G15" s="46"/>
      <c r="H15" s="46"/>
      <c r="I15" s="46"/>
      <c r="J15" s="46"/>
      <c r="K15" s="46"/>
      <c r="L15" s="47"/>
      <c r="M15" s="47"/>
      <c r="N15" s="47"/>
      <c r="O15" s="47"/>
      <c r="P15" s="47"/>
      <c r="Q15" s="47"/>
      <c r="R15" s="47"/>
    </row>
    <row r="16" spans="1:18" s="26" customFormat="1" ht="11.25" customHeight="1">
      <c r="A16" s="1"/>
      <c r="B16" s="24" t="s">
        <v>17</v>
      </c>
      <c r="C16" s="46"/>
      <c r="D16" s="46"/>
      <c r="E16" s="46"/>
      <c r="F16" s="46"/>
      <c r="G16" s="46"/>
      <c r="H16" s="46"/>
      <c r="I16" s="46"/>
      <c r="J16" s="46"/>
      <c r="K16" s="46"/>
      <c r="L16" s="47"/>
      <c r="M16" s="47"/>
      <c r="N16" s="47"/>
      <c r="O16" s="47"/>
      <c r="P16" s="47"/>
      <c r="Q16" s="47"/>
      <c r="R16" s="47"/>
    </row>
    <row r="17" spans="1:18" s="26" customFormat="1">
      <c r="A17" s="1"/>
      <c r="B17" s="23"/>
      <c r="C17" s="46"/>
      <c r="D17" s="46"/>
      <c r="E17" s="46"/>
      <c r="F17" s="46"/>
      <c r="G17" s="46"/>
      <c r="H17" s="46"/>
      <c r="I17" s="46"/>
      <c r="J17" s="46"/>
      <c r="K17" s="46"/>
      <c r="L17" s="47"/>
      <c r="M17" s="47"/>
      <c r="N17" s="47"/>
      <c r="O17" s="47"/>
      <c r="P17" s="47"/>
      <c r="Q17" s="47"/>
      <c r="R17" s="47"/>
    </row>
    <row r="18" spans="1:18" s="26" customFormat="1">
      <c r="A18" s="25" t="s">
        <v>18</v>
      </c>
      <c r="B18" s="22" t="s">
        <v>19</v>
      </c>
      <c r="C18" s="46"/>
      <c r="D18" s="46"/>
      <c r="E18" s="46"/>
      <c r="F18" s="46"/>
      <c r="G18" s="46"/>
      <c r="H18" s="46"/>
      <c r="I18" s="46"/>
      <c r="J18" s="46"/>
      <c r="K18" s="46"/>
      <c r="L18" s="47"/>
      <c r="M18" s="47"/>
      <c r="N18" s="47"/>
      <c r="O18" s="47"/>
      <c r="P18" s="47"/>
      <c r="Q18" s="47"/>
      <c r="R18" s="47"/>
    </row>
    <row r="19" spans="1:18" s="26" customFormat="1">
      <c r="A19" s="25" t="s">
        <v>20</v>
      </c>
      <c r="B19" s="22" t="s">
        <v>3</v>
      </c>
      <c r="C19" s="46"/>
      <c r="D19" s="46"/>
      <c r="E19" s="46"/>
      <c r="F19" s="46"/>
      <c r="G19" s="46"/>
      <c r="H19" s="46"/>
      <c r="I19" s="46"/>
      <c r="J19" s="46"/>
      <c r="K19" s="46"/>
      <c r="L19" s="47"/>
      <c r="M19" s="47"/>
      <c r="N19" s="47"/>
      <c r="O19" s="47"/>
      <c r="P19" s="47"/>
      <c r="Q19" s="47"/>
      <c r="R19" s="47"/>
    </row>
    <row r="20" spans="1:18" s="26" customFormat="1">
      <c r="A20" s="25"/>
      <c r="B20" s="22"/>
      <c r="C20" s="46"/>
      <c r="D20" s="46"/>
      <c r="E20" s="46"/>
      <c r="F20" s="46"/>
      <c r="G20" s="46"/>
      <c r="H20" s="46"/>
      <c r="I20" s="46"/>
      <c r="J20" s="46"/>
      <c r="K20" s="46"/>
      <c r="L20" s="47"/>
      <c r="M20" s="47"/>
      <c r="N20" s="47"/>
      <c r="O20" s="47"/>
      <c r="P20" s="47"/>
      <c r="Q20" s="47"/>
      <c r="R20" s="47"/>
    </row>
    <row r="22" spans="1:18" s="30" customFormat="1" ht="15">
      <c r="A22" s="28" t="s">
        <v>18</v>
      </c>
      <c r="B22" s="29" t="str">
        <f>VLOOKUP(A22,$A$18:$B$19,2,FALSE)</f>
        <v>Vastleggen wat er in de PAM is besproken</v>
      </c>
      <c r="L22" s="31"/>
      <c r="M22" s="31"/>
      <c r="N22" s="31"/>
      <c r="O22" s="31"/>
      <c r="P22" s="31"/>
      <c r="Q22" s="31"/>
      <c r="R22" s="31"/>
    </row>
    <row r="24" spans="1:18" ht="15">
      <c r="A24" s="49"/>
      <c r="B24" s="49" t="s">
        <v>21</v>
      </c>
      <c r="C24" s="49"/>
      <c r="D24" s="49"/>
      <c r="E24" s="32" t="s">
        <v>22</v>
      </c>
      <c r="F24" s="49"/>
      <c r="G24" s="49"/>
      <c r="H24" s="49"/>
      <c r="I24" s="49"/>
      <c r="J24" s="49"/>
      <c r="K24" s="49"/>
      <c r="L24" s="49"/>
      <c r="M24" s="49"/>
      <c r="N24" s="49"/>
      <c r="O24" s="49"/>
      <c r="P24" s="49"/>
      <c r="Q24" s="49"/>
      <c r="R24" s="49"/>
    </row>
    <row r="26" spans="1:18" s="30" customFormat="1" ht="15">
      <c r="A26" s="28" t="s">
        <v>20</v>
      </c>
      <c r="B26" s="29" t="str">
        <f>VLOOKUP(A26,$A$18:$B$19,2,FALSE)</f>
        <v>Analyse inherente risicofactoren</v>
      </c>
      <c r="L26" s="31"/>
      <c r="M26" s="31"/>
      <c r="N26" s="31"/>
      <c r="O26" s="31"/>
      <c r="P26" s="31"/>
      <c r="Q26" s="31"/>
      <c r="R26" s="31"/>
    </row>
    <row r="30" spans="1:18" ht="25.5">
      <c r="A30" s="50"/>
      <c r="B30" s="35" t="s">
        <v>23</v>
      </c>
      <c r="C30" s="35" t="s">
        <v>24</v>
      </c>
      <c r="D30" s="35" t="s">
        <v>25</v>
      </c>
      <c r="E30" s="35" t="s">
        <v>26</v>
      </c>
      <c r="F30" s="35" t="s">
        <v>27</v>
      </c>
      <c r="G30" s="35" t="s">
        <v>28</v>
      </c>
      <c r="H30" s="35" t="s">
        <v>29</v>
      </c>
      <c r="I30" s="35" t="s">
        <v>30</v>
      </c>
      <c r="J30" s="35" t="s">
        <v>31</v>
      </c>
      <c r="K30" s="49"/>
      <c r="L30" s="49"/>
      <c r="M30" s="49"/>
      <c r="N30" s="49"/>
      <c r="O30" s="49"/>
      <c r="P30" s="49"/>
      <c r="Q30" s="49"/>
      <c r="R30" s="49"/>
    </row>
    <row r="31" spans="1:18" ht="197.45" customHeight="1">
      <c r="A31" s="37">
        <v>1</v>
      </c>
      <c r="B31" s="34" t="s">
        <v>32</v>
      </c>
      <c r="C31" s="34" t="s">
        <v>33</v>
      </c>
      <c r="D31" s="51" t="s">
        <v>34</v>
      </c>
      <c r="E31" s="34" t="s">
        <v>35</v>
      </c>
      <c r="F31" s="52" t="s">
        <v>36</v>
      </c>
      <c r="G31" s="34" t="s">
        <v>35</v>
      </c>
      <c r="H31" s="52" t="s">
        <v>37</v>
      </c>
      <c r="I31" s="51" t="s">
        <v>38</v>
      </c>
      <c r="J31" s="51" t="str">
        <f t="shared" ref="J31:J39" si="0">IF(AND(E31="Hoog",G31="Hoog"),"Significante risico","geen SR")</f>
        <v>geen SR</v>
      </c>
      <c r="K31" s="49"/>
      <c r="L31" s="49"/>
      <c r="M31" s="49"/>
      <c r="N31" s="49"/>
      <c r="O31" s="49"/>
      <c r="P31" s="49"/>
      <c r="Q31" s="49"/>
      <c r="R31" s="49"/>
    </row>
    <row r="32" spans="1:18" ht="159.6" customHeight="1">
      <c r="A32" s="37">
        <v>2</v>
      </c>
      <c r="B32" s="34" t="s">
        <v>39</v>
      </c>
      <c r="C32" s="34" t="s">
        <v>33</v>
      </c>
      <c r="D32" s="51" t="s">
        <v>40</v>
      </c>
      <c r="E32" s="34" t="s">
        <v>35</v>
      </c>
      <c r="F32" s="51" t="s">
        <v>41</v>
      </c>
      <c r="G32" s="34" t="s">
        <v>35</v>
      </c>
      <c r="H32" s="52" t="s">
        <v>42</v>
      </c>
      <c r="I32" s="51" t="s">
        <v>43</v>
      </c>
      <c r="J32" s="51" t="str">
        <f t="shared" si="0"/>
        <v>geen SR</v>
      </c>
      <c r="K32" s="49"/>
      <c r="L32" s="49"/>
      <c r="M32" s="49"/>
      <c r="N32" s="49"/>
      <c r="O32" s="49"/>
      <c r="P32" s="49"/>
      <c r="Q32" s="49"/>
      <c r="R32" s="49"/>
    </row>
    <row r="33" spans="1:10" ht="214.9" customHeight="1">
      <c r="A33" s="37">
        <v>3</v>
      </c>
      <c r="B33" s="53" t="s">
        <v>44</v>
      </c>
      <c r="C33" s="36" t="s">
        <v>33</v>
      </c>
      <c r="D33" s="54" t="s">
        <v>45</v>
      </c>
      <c r="E33" s="36" t="s">
        <v>35</v>
      </c>
      <c r="F33" s="55" t="s">
        <v>46</v>
      </c>
      <c r="G33" s="36" t="s">
        <v>35</v>
      </c>
      <c r="H33" s="53" t="s">
        <v>47</v>
      </c>
      <c r="I33" s="56" t="s">
        <v>48</v>
      </c>
      <c r="J33" s="55" t="str">
        <f t="shared" si="0"/>
        <v>geen SR</v>
      </c>
    </row>
    <row r="34" spans="1:10" ht="214.9" customHeight="1">
      <c r="A34" s="38">
        <v>4</v>
      </c>
      <c r="B34" s="36" t="s">
        <v>49</v>
      </c>
      <c r="C34" s="36" t="s">
        <v>50</v>
      </c>
      <c r="D34" s="54" t="s">
        <v>51</v>
      </c>
      <c r="E34" s="36" t="s">
        <v>35</v>
      </c>
      <c r="F34" s="55" t="s">
        <v>52</v>
      </c>
      <c r="G34" s="36" t="s">
        <v>35</v>
      </c>
      <c r="H34" s="55" t="s">
        <v>52</v>
      </c>
      <c r="I34" s="55" t="s">
        <v>52</v>
      </c>
      <c r="J34" s="55" t="str">
        <f t="shared" si="0"/>
        <v>geen SR</v>
      </c>
    </row>
    <row r="35" spans="1:10" ht="214.9" customHeight="1">
      <c r="A35" s="38">
        <v>5</v>
      </c>
      <c r="B35" s="36" t="s">
        <v>53</v>
      </c>
      <c r="C35" s="36" t="s">
        <v>50</v>
      </c>
      <c r="D35" s="55" t="s">
        <v>54</v>
      </c>
      <c r="E35" s="39" t="s">
        <v>35</v>
      </c>
      <c r="F35" s="55" t="s">
        <v>55</v>
      </c>
      <c r="G35" s="39" t="s">
        <v>56</v>
      </c>
      <c r="H35" s="53" t="s">
        <v>57</v>
      </c>
      <c r="I35" s="52" t="s">
        <v>58</v>
      </c>
      <c r="J35" s="55" t="str">
        <f t="shared" si="0"/>
        <v>geen SR</v>
      </c>
    </row>
    <row r="36" spans="1:10" ht="214.9" customHeight="1">
      <c r="A36" s="38">
        <v>6</v>
      </c>
      <c r="B36" s="36" t="s">
        <v>59</v>
      </c>
      <c r="C36" s="36" t="s">
        <v>50</v>
      </c>
      <c r="D36" s="55" t="s">
        <v>60</v>
      </c>
      <c r="E36" s="36" t="s">
        <v>35</v>
      </c>
      <c r="F36" s="55" t="s">
        <v>61</v>
      </c>
      <c r="G36" s="36" t="s">
        <v>35</v>
      </c>
      <c r="H36" s="55" t="s">
        <v>61</v>
      </c>
      <c r="I36" s="55" t="s">
        <v>61</v>
      </c>
      <c r="J36" s="55" t="str">
        <f t="shared" si="0"/>
        <v>geen SR</v>
      </c>
    </row>
    <row r="37" spans="1:10" ht="214.9" customHeight="1">
      <c r="A37" s="38">
        <v>7</v>
      </c>
      <c r="B37" s="36" t="s">
        <v>62</v>
      </c>
      <c r="C37" s="36" t="s">
        <v>50</v>
      </c>
      <c r="D37" s="55" t="s">
        <v>63</v>
      </c>
      <c r="E37" s="36" t="s">
        <v>35</v>
      </c>
      <c r="F37" s="55" t="s">
        <v>64</v>
      </c>
      <c r="G37" s="36" t="s">
        <v>35</v>
      </c>
      <c r="H37" s="53" t="s">
        <v>65</v>
      </c>
      <c r="I37" s="52" t="s">
        <v>66</v>
      </c>
      <c r="J37" s="55" t="str">
        <f t="shared" si="0"/>
        <v>geen SR</v>
      </c>
    </row>
    <row r="38" spans="1:10" ht="214.9" customHeight="1">
      <c r="A38" s="38">
        <v>8</v>
      </c>
      <c r="B38" s="36" t="s">
        <v>67</v>
      </c>
      <c r="C38" s="36" t="s">
        <v>50</v>
      </c>
      <c r="D38" s="55" t="s">
        <v>68</v>
      </c>
      <c r="E38" s="36" t="s">
        <v>35</v>
      </c>
      <c r="F38" s="55" t="s">
        <v>69</v>
      </c>
      <c r="G38" s="39" t="s">
        <v>56</v>
      </c>
      <c r="H38" s="53" t="s">
        <v>70</v>
      </c>
      <c r="I38" s="52" t="s">
        <v>71</v>
      </c>
      <c r="J38" s="55" t="str">
        <f t="shared" si="0"/>
        <v>geen SR</v>
      </c>
    </row>
    <row r="39" spans="1:10" ht="214.9" customHeight="1">
      <c r="A39" s="38">
        <v>9</v>
      </c>
      <c r="B39" s="36" t="s">
        <v>72</v>
      </c>
      <c r="C39" s="36" t="s">
        <v>50</v>
      </c>
      <c r="D39" s="55" t="s">
        <v>73</v>
      </c>
      <c r="E39" s="36" t="s">
        <v>35</v>
      </c>
      <c r="F39" s="55" t="s">
        <v>74</v>
      </c>
      <c r="G39" s="36" t="s">
        <v>35</v>
      </c>
      <c r="H39" s="53" t="s">
        <v>75</v>
      </c>
      <c r="I39" s="52" t="s">
        <v>76</v>
      </c>
      <c r="J39" s="55" t="str">
        <f t="shared" si="0"/>
        <v>geen SR</v>
      </c>
    </row>
    <row r="40" spans="1:10" ht="214.9" customHeight="1">
      <c r="A40" s="38">
        <v>10</v>
      </c>
      <c r="B40" s="36" t="s">
        <v>77</v>
      </c>
      <c r="C40" s="36" t="s">
        <v>50</v>
      </c>
      <c r="D40" s="57" t="s">
        <v>78</v>
      </c>
      <c r="E40" s="36" t="s">
        <v>35</v>
      </c>
      <c r="F40" s="55" t="s">
        <v>79</v>
      </c>
      <c r="G40" s="39" t="s">
        <v>56</v>
      </c>
      <c r="H40" s="53" t="s">
        <v>80</v>
      </c>
      <c r="I40" s="52" t="s">
        <v>81</v>
      </c>
      <c r="J40" s="55" t="str">
        <f t="shared" ref="J40" si="1">IF(AND(E40="Hoog",G40="Hoog"),"Significante risico","geen SR")</f>
        <v>geen SR</v>
      </c>
    </row>
    <row r="41" spans="1:10" ht="214.9" customHeight="1">
      <c r="A41" s="40">
        <v>11</v>
      </c>
      <c r="B41" s="41" t="s">
        <v>82</v>
      </c>
      <c r="C41" s="41" t="s">
        <v>33</v>
      </c>
      <c r="D41" s="42" t="s">
        <v>83</v>
      </c>
      <c r="E41" s="43" t="s">
        <v>56</v>
      </c>
      <c r="F41" s="41" t="s">
        <v>84</v>
      </c>
      <c r="G41" s="43" t="s">
        <v>56</v>
      </c>
      <c r="H41" s="41" t="s">
        <v>85</v>
      </c>
      <c r="I41" s="44" t="s">
        <v>86</v>
      </c>
      <c r="J41" s="45" t="s">
        <v>87</v>
      </c>
    </row>
    <row r="42" spans="1:10" ht="214.9" customHeight="1">
      <c r="A42" s="40">
        <v>12</v>
      </c>
      <c r="B42" s="41" t="s">
        <v>88</v>
      </c>
      <c r="C42" s="41" t="s">
        <v>33</v>
      </c>
      <c r="D42" s="42" t="s">
        <v>89</v>
      </c>
      <c r="E42" s="43" t="s">
        <v>56</v>
      </c>
      <c r="F42" s="41" t="s">
        <v>90</v>
      </c>
      <c r="G42" s="43" t="s">
        <v>56</v>
      </c>
      <c r="H42" s="41" t="s">
        <v>91</v>
      </c>
      <c r="I42" s="44" t="s">
        <v>92</v>
      </c>
      <c r="J42" s="45" t="s">
        <v>87</v>
      </c>
    </row>
    <row r="43" spans="1:10">
      <c r="A43" s="49"/>
      <c r="B43" s="58"/>
      <c r="C43" s="49"/>
      <c r="D43" s="49"/>
      <c r="E43" s="49"/>
      <c r="F43" s="49"/>
      <c r="G43" s="49"/>
      <c r="H43" s="49"/>
      <c r="I43" s="49"/>
      <c r="J43" s="49"/>
    </row>
  </sheetData>
  <autoFilter ref="B30:J30" xr:uid="{3BBAB459-FA3A-4F91-BDF5-6BD0237F4388}"/>
  <mergeCells count="1">
    <mergeCell ref="B8:J8"/>
  </mergeCells>
  <conditionalFormatting sqref="B18:B20">
    <cfRule type="expression" dxfId="4" priority="8">
      <formula>#REF!="No"</formula>
    </cfRule>
  </conditionalFormatting>
  <conditionalFormatting sqref="E31:E40 G31:G40">
    <cfRule type="containsText" dxfId="3" priority="6" operator="containsText" text="Laag">
      <formula>NOT(ISERROR(SEARCH("Laag",E31)))</formula>
    </cfRule>
  </conditionalFormatting>
  <conditionalFormatting sqref="J31:J40">
    <cfRule type="containsText" dxfId="2" priority="4" operator="containsText" text="geen SR">
      <formula>NOT(ISERROR(SEARCH("geen SR",J31)))</formula>
    </cfRule>
  </conditionalFormatting>
  <conditionalFormatting sqref="E41:E42 G41:G42">
    <cfRule type="containsText" dxfId="1" priority="2" operator="containsText" text="Laag">
      <formula>NOT(ISERROR(SEARCH("Laag",E41)))</formula>
    </cfRule>
  </conditionalFormatting>
  <conditionalFormatting sqref="J41:J42">
    <cfRule type="containsText" dxfId="0" priority="1" operator="containsText" text="geen SR">
      <formula>NOT(ISERROR(SEARCH("geen SR",J41)))</formula>
    </cfRule>
  </conditionalFormatting>
  <dataValidations count="2">
    <dataValidation type="list" allowBlank="1" showInputMessage="1" showErrorMessage="1" sqref="C31:C42" xr:uid="{977C40AF-78A5-4CCD-A975-A62F3920D563}">
      <formula1>"Ja,Nee"</formula1>
    </dataValidation>
    <dataValidation type="list" allowBlank="1" showInputMessage="1" showErrorMessage="1" sqref="E31:E42 G31:G42" xr:uid="{208255A3-5272-4B0F-8725-0F25E6ACCB82}">
      <formula1>"Laag,Hoog"</formula1>
    </dataValidation>
  </dataValidations>
  <hyperlinks>
    <hyperlink ref="E24" r:id="rId1" xr:uid="{8EF34847-76D8-40C9-B722-950B45DE8174}"/>
  </hyperlinks>
  <pageMargins left="0.7" right="0.7" top="0.75" bottom="0.75" header="0.3" footer="0.3"/>
  <customProperties>
    <customPr name="OrphanNamesChecked" r:id="rId2"/>
  </customProperties>
  <drawing r:id="rId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Hill Sam Fung</dc:creator>
  <cp:keywords/>
  <dc:description/>
  <cp:lastModifiedBy/>
  <cp:revision/>
  <dcterms:created xsi:type="dcterms:W3CDTF">2023-03-06T12:34:19Z</dcterms:created>
  <dcterms:modified xsi:type="dcterms:W3CDTF">2025-08-04T12:50:40Z</dcterms:modified>
  <cp:category/>
  <cp:contentStatus/>
</cp:coreProperties>
</file>