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667B03C7-785A-574D-BAAF-6DF571B7BA96}" xr6:coauthVersionLast="47" xr6:coauthVersionMax="47" xr10:uidLastSave="{00000000-0000-0000-0000-000000000000}"/>
  <bookViews>
    <workbookView xWindow="30720" yWindow="-780" windowWidth="27320" windowHeight="19980" xr2:uid="{00000000-000D-0000-FFFF-FFFF00000000}"/>
  </bookViews>
  <sheets>
    <sheet name="W6_RNN_TF" sheetId="1" r:id="rId1"/>
    <sheet name="W6_RNN_Non TF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3" l="1"/>
  <c r="U10" i="3" s="1"/>
  <c r="T9" i="3"/>
  <c r="U9" i="3" s="1"/>
  <c r="T8" i="3"/>
  <c r="U8" i="3" s="1"/>
  <c r="T7" i="3"/>
  <c r="U7" i="3" s="1"/>
  <c r="T5" i="3"/>
  <c r="U5" i="3" s="1"/>
  <c r="T4" i="3"/>
  <c r="U4" i="3" s="1"/>
  <c r="T3" i="3"/>
  <c r="U3" i="3" s="1"/>
  <c r="T2" i="3"/>
  <c r="L40" i="3"/>
  <c r="L39" i="3"/>
  <c r="L38" i="3"/>
  <c r="L37" i="3"/>
  <c r="I40" i="3"/>
  <c r="I39" i="3"/>
  <c r="I38" i="3"/>
  <c r="I37" i="3"/>
  <c r="G39" i="3"/>
  <c r="G38" i="3"/>
  <c r="G37" i="3"/>
  <c r="O29" i="3"/>
  <c r="O28" i="3"/>
  <c r="O27" i="3"/>
  <c r="L29" i="3"/>
  <c r="L28" i="3"/>
  <c r="L27" i="3"/>
  <c r="I33" i="3"/>
  <c r="I32" i="3"/>
  <c r="I31" i="3"/>
  <c r="G33" i="3"/>
  <c r="G32" i="3"/>
  <c r="G31" i="3"/>
  <c r="I25" i="3"/>
  <c r="I24" i="3"/>
  <c r="I23" i="3"/>
  <c r="O14" i="3"/>
  <c r="O13" i="3"/>
  <c r="O12" i="3"/>
  <c r="L14" i="3"/>
  <c r="L13" i="3"/>
  <c r="L12" i="3"/>
  <c r="I18" i="3"/>
  <c r="I17" i="3"/>
  <c r="I16" i="3"/>
  <c r="I11" i="3"/>
  <c r="I10" i="3"/>
  <c r="I9" i="3"/>
  <c r="Y6" i="1"/>
  <c r="Y1" i="1"/>
  <c r="T2" i="1"/>
  <c r="R38" i="1"/>
  <c r="C19" i="2"/>
  <c r="B19" i="2"/>
  <c r="A19" i="2"/>
  <c r="C18" i="2"/>
  <c r="B18" i="2"/>
  <c r="A18" i="2"/>
  <c r="F3" i="2"/>
  <c r="F2" i="2"/>
  <c r="F1" i="2"/>
  <c r="E3" i="2"/>
  <c r="E2" i="2"/>
  <c r="E1" i="2"/>
  <c r="A15" i="2"/>
  <c r="B15" i="2"/>
  <c r="C15" i="2"/>
  <c r="A16" i="2"/>
  <c r="B16" i="2"/>
  <c r="C16" i="2"/>
  <c r="A17" i="2"/>
  <c r="B17" i="2"/>
  <c r="C17" i="2"/>
  <c r="B14" i="2"/>
  <c r="C14" i="2"/>
  <c r="A14" i="2"/>
  <c r="Y6" i="3" l="1"/>
  <c r="U2" i="3"/>
  <c r="Y1" i="3" s="1"/>
  <c r="A7" i="2"/>
  <c r="B7" i="2"/>
  <c r="C7" i="2"/>
  <c r="A8" i="2"/>
  <c r="B8" i="2"/>
  <c r="C8" i="2"/>
  <c r="B6" i="2"/>
  <c r="C6" i="2"/>
  <c r="A6" i="2"/>
  <c r="A2" i="2"/>
  <c r="B2" i="2"/>
  <c r="C2" i="2"/>
  <c r="D2" i="2"/>
  <c r="A3" i="2"/>
  <c r="B3" i="2"/>
  <c r="C3" i="2"/>
  <c r="D3" i="2"/>
  <c r="B1" i="2"/>
  <c r="C1" i="2"/>
  <c r="D1" i="2"/>
  <c r="A1" i="2"/>
  <c r="I17" i="1" l="1"/>
  <c r="I18" i="1"/>
  <c r="I16" i="1"/>
  <c r="I9" i="1"/>
  <c r="L12" i="1" s="1"/>
  <c r="G31" i="1" s="1"/>
  <c r="I24" i="1" l="1"/>
  <c r="I25" i="1"/>
  <c r="I23" i="1"/>
  <c r="I10" i="1"/>
  <c r="L13" i="1" s="1"/>
  <c r="G32" i="1" s="1"/>
  <c r="I11" i="1"/>
  <c r="L14" i="1" s="1"/>
  <c r="G33" i="1" s="1"/>
  <c r="O12" i="1"/>
  <c r="I32" i="1" l="1"/>
  <c r="L28" i="1" s="1"/>
  <c r="G38" i="1" s="1"/>
  <c r="I31" i="1"/>
  <c r="L27" i="1" s="1"/>
  <c r="G37" i="1" s="1"/>
  <c r="I33" i="1"/>
  <c r="L29" i="1" s="1"/>
  <c r="G39" i="1" s="1"/>
  <c r="O27" i="1"/>
  <c r="O14" i="1"/>
  <c r="O28" i="1"/>
  <c r="O13" i="1"/>
  <c r="T3" i="1" s="1"/>
  <c r="T5" i="1" l="1"/>
  <c r="O29" i="1"/>
  <c r="T8" i="1" s="1"/>
  <c r="T4" i="1"/>
  <c r="U4" i="1" s="1"/>
  <c r="I38" i="1"/>
  <c r="I39" i="1"/>
  <c r="I40" i="1"/>
  <c r="I37" i="1"/>
  <c r="L37" i="1" s="1"/>
  <c r="L38" i="1" l="1"/>
  <c r="L40" i="1"/>
  <c r="L39" i="1"/>
  <c r="U2" i="1"/>
  <c r="T10" i="1"/>
  <c r="U5" i="1"/>
  <c r="T9" i="1"/>
  <c r="T7" i="1"/>
  <c r="U7" i="1" s="1"/>
  <c r="U3" i="1"/>
  <c r="U10" i="1" l="1"/>
  <c r="U9" i="1"/>
  <c r="U8" i="1"/>
</calcChain>
</file>

<file path=xl/sharedStrings.xml><?xml version="1.0" encoding="utf-8"?>
<sst xmlns="http://schemas.openxmlformats.org/spreadsheetml/2006/main" count="133" uniqueCount="85">
  <si>
    <t>h</t>
  </si>
  <si>
    <t>e</t>
  </si>
  <si>
    <t>l</t>
  </si>
  <si>
    <t>wxh</t>
  </si>
  <si>
    <t>wxh*x1</t>
  </si>
  <si>
    <t>whh</t>
  </si>
  <si>
    <t>bias</t>
  </si>
  <si>
    <t>ht-1 = h0</t>
  </si>
  <si>
    <t>whh*ht-1 + bias</t>
  </si>
  <si>
    <t>wxh*x1 + whh*ht-1 + bias</t>
  </si>
  <si>
    <t>h1 = tanh(wxh*x1 + whh*ht-1 + bias)</t>
  </si>
  <si>
    <t>x2</t>
  </si>
  <si>
    <t>wxh*x2</t>
  </si>
  <si>
    <t>ht-1 = h1</t>
  </si>
  <si>
    <t>wxh*x2 + whh*ht-1 + bias</t>
  </si>
  <si>
    <t>h2 = tanh(wxh*x2 + whh*ht-1 + bias)</t>
  </si>
  <si>
    <t>why</t>
  </si>
  <si>
    <t>ht = h2</t>
  </si>
  <si>
    <t>yt = why * h2</t>
  </si>
  <si>
    <t>softmax(yt)</t>
  </si>
  <si>
    <t>ma trận 3x4 vì 4: số từ trong từ điển, 3 là số chiều của h</t>
  </si>
  <si>
    <t>ma trận 4x3: 4 là số từ trong từ điển, 3 là số chiều của h</t>
  </si>
  <si>
    <t>o</t>
  </si>
  <si>
    <t>ma trận 3x3</t>
  </si>
  <si>
    <t>ma trận 3x4</t>
  </si>
  <si>
    <t>x1 = h</t>
  </si>
  <si>
    <t>x2 = e</t>
  </si>
  <si>
    <t>x3 = l</t>
  </si>
  <si>
    <t>y1 = e</t>
  </si>
  <si>
    <t>y2 = l</t>
  </si>
  <si>
    <t>y3 = l</t>
  </si>
  <si>
    <t>y^1 = ?</t>
  </si>
  <si>
    <t>y^2 = h</t>
  </si>
  <si>
    <t>predicted</t>
  </si>
  <si>
    <t>"0010"</t>
  </si>
  <si>
    <t>Teacher Forcing</t>
  </si>
  <si>
    <t>Non TF</t>
  </si>
  <si>
    <t>x3 = "1000"</t>
  </si>
  <si>
    <t>Loss 1 = ?</t>
  </si>
  <si>
    <t>Loss 2 = ?</t>
  </si>
  <si>
    <t>y1</t>
  </si>
  <si>
    <t>loss1</t>
  </si>
  <si>
    <t>loss2</t>
  </si>
  <si>
    <t>x</t>
  </si>
  <si>
    <t>hello</t>
  </si>
  <si>
    <t>hi</t>
  </si>
  <si>
    <t>&lt;eow&gt;</t>
  </si>
  <si>
    <t>olleh</t>
  </si>
  <si>
    <t>ih</t>
  </si>
  <si>
    <t>i</t>
  </si>
  <si>
    <t>Ví dụ: train trên corpus chỉ có chữ hello. Train nhiều lần để nhập h, đoán e; nhập l, đoán l</t>
  </si>
  <si>
    <t>h: 1</t>
  </si>
  <si>
    <t>e: 0</t>
  </si>
  <si>
    <t>l: 0</t>
  </si>
  <si>
    <t>o: 0</t>
  </si>
  <si>
    <t>Video 38:20. X là vector 4 chiều, đi qua MT 3x4 ra vector 3c</t>
  </si>
  <si>
    <t>Ma trận 3x4 vì 4: số từ trong từ điển, 3 là số chiều của h</t>
  </si>
  <si>
    <t>Ma trận 3x3</t>
  </si>
  <si>
    <t>Ma trận 3x4</t>
  </si>
  <si>
    <t>wxh*x1 (hàng * cột)</t>
  </si>
  <si>
    <t>whh*(ht-1) + bias</t>
  </si>
  <si>
    <t>wxh*x1 + whh*(ht-1) + bias</t>
  </si>
  <si>
    <t>wxh*x2 + whh*(ht-1) + bias</t>
  </si>
  <si>
    <t>h2 = tanh(wxh*x2 + whh*(ht-1) + bias)</t>
  </si>
  <si>
    <t>h0 là vector of zero</t>
  </si>
  <si>
    <t>Input = X&lt;0&gt; + a&lt;0&gt;</t>
  </si>
  <si>
    <t>Input 1: x1</t>
  </si>
  <si>
    <t>Inut 2: ht-1 = h0</t>
  </si>
  <si>
    <t>h1 = tanh(wxh*x1 + whh*(ht-1) + bias) là ra vector a&lt;1&gt;</t>
  </si>
  <si>
    <t>x2: e</t>
  </si>
  <si>
    <t>Đây là semi-super, tự máy dựa gán nhãn, ko cần con ng</t>
  </si>
  <si>
    <t xml:space="preserve">_&gt; cao nhất nên y2^ predict ra h. </t>
  </si>
  <si>
    <t>Mà y2 = l (0 0 1 0). Nên tính loss(y2, y2^)= -1*log2(0.152997)</t>
  </si>
  <si>
    <t>yt=why*h2</t>
  </si>
  <si>
    <t>yt=why*h1</t>
  </si>
  <si>
    <t>y1: e</t>
  </si>
  <si>
    <t>y2: l</t>
  </si>
  <si>
    <t>Teacher
Forcing</t>
  </si>
  <si>
    <t>x1: h</t>
  </si>
  <si>
    <t xml:space="preserve"> </t>
  </si>
  <si>
    <t>TF: bất chấp chữ predict là gì thì vẫn lấy input là input thật, là chữ l. Non TF: lấy output predict lần trước làm input lần sau, chữ h. Các Language Model đều xài Teacher Forcing hết.</t>
  </si>
  <si>
    <t>Đổi x2 thành chữ h (1000). Vì Non-TF quy định input lần 2 là output lần 1, căn cứ theo softmax lần 1 thì hàng 1 của softmax = 0.432319 là max -&gt; predict ra h</t>
  </si>
  <si>
    <t>Non-
Teacher
Forcing</t>
  </si>
  <si>
    <t>Non Teacher Forcing giành cho bài toán Language Generation (sinh ngôn ngữ)</t>
  </si>
  <si>
    <t>? Có thể là e (Hello) || i (Hi)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</si>
</sst>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4" borderId="0" xfId="0" applyFont="1" applyFill="1"/>
    <xf numFmtId="0" fontId="0" fillId="4" borderId="0" xfId="0" applyFill="1"/>
    <xf numFmtId="0" fontId="0" fillId="7" borderId="0" xfId="0" applyFill="1"/>
    <xf numFmtId="0" fontId="0" fillId="3" borderId="0" xfId="0" applyFill="1"/>
    <xf numFmtId="0" fontId="0" fillId="6" borderId="1" xfId="0" applyFill="1" applyBorder="1"/>
    <xf numFmtId="0" fontId="1" fillId="6" borderId="1" xfId="0" applyFont="1" applyFill="1" applyBorder="1"/>
    <xf numFmtId="164" fontId="0" fillId="0" borderId="0" xfId="0" applyNumberFormat="1"/>
    <xf numFmtId="164" fontId="2" fillId="2" borderId="0" xfId="0" applyNumberFormat="1" applyFont="1" applyFill="1"/>
    <xf numFmtId="164" fontId="0" fillId="8" borderId="0" xfId="0" applyNumberFormat="1" applyFill="1"/>
    <xf numFmtId="164" fontId="0" fillId="5" borderId="0" xfId="0" applyNumberFormat="1" applyFill="1"/>
    <xf numFmtId="0" fontId="0" fillId="6" borderId="4" xfId="0" applyFill="1" applyBorder="1"/>
    <xf numFmtId="0" fontId="3" fillId="0" borderId="0" xfId="0" applyFont="1"/>
    <xf numFmtId="164" fontId="3" fillId="0" borderId="0" xfId="0" applyNumberFormat="1" applyFont="1"/>
    <xf numFmtId="0" fontId="3" fillId="9" borderId="6" xfId="0" applyFont="1" applyFill="1" applyBorder="1"/>
    <xf numFmtId="0" fontId="3" fillId="9" borderId="7" xfId="0" applyFont="1" applyFill="1" applyBorder="1"/>
    <xf numFmtId="0" fontId="3" fillId="10" borderId="0" xfId="0" applyFont="1" applyFill="1"/>
    <xf numFmtId="0" fontId="3" fillId="9" borderId="4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4" fillId="0" borderId="0" xfId="0" applyFont="1"/>
    <xf numFmtId="0" fontId="5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8" borderId="0" xfId="0" applyFill="1"/>
    <xf numFmtId="0" fontId="0" fillId="11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12" borderId="0" xfId="0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</xdr:colOff>
      <xdr:row>10</xdr:row>
      <xdr:rowOff>16935</xdr:rowOff>
    </xdr:from>
    <xdr:to>
      <xdr:col>24</xdr:col>
      <xdr:colOff>666749</xdr:colOff>
      <xdr:row>22</xdr:row>
      <xdr:rowOff>62971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1A6928-DB7F-A941-9B86-F16FAF792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3751" y="1921935"/>
          <a:ext cx="4053415" cy="2332036"/>
        </a:xfrm>
        <a:prstGeom prst="rect">
          <a:avLst/>
        </a:prstGeom>
      </xdr:spPr>
    </xdr:pic>
    <xdr:clientData/>
  </xdr:twoCellAnchor>
  <xdr:twoCellAnchor editAs="oneCell">
    <xdr:from>
      <xdr:col>19</xdr:col>
      <xdr:colOff>2</xdr:colOff>
      <xdr:row>24</xdr:row>
      <xdr:rowOff>0</xdr:rowOff>
    </xdr:from>
    <xdr:to>
      <xdr:col>25</xdr:col>
      <xdr:colOff>1873</xdr:colOff>
      <xdr:row>36</xdr:row>
      <xdr:rowOff>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4E4B54-D999-8943-ADD2-C91B032DA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3752" y="4572000"/>
          <a:ext cx="4063856" cy="233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topLeftCell="I8" zoomScale="211" zoomScaleNormal="120" workbookViewId="0">
      <selection activeCell="J17" sqref="J17"/>
    </sheetView>
  </sheetViews>
  <sheetFormatPr baseColWidth="10" defaultColWidth="8.83203125" defaultRowHeight="15" x14ac:dyDescent="0.2"/>
  <cols>
    <col min="9" max="9" width="15.33203125" style="8" customWidth="1"/>
    <col min="10" max="10" width="10.6640625" customWidth="1"/>
  </cols>
  <sheetData>
    <row r="1" spans="1:25" x14ac:dyDescent="0.2">
      <c r="A1" s="35" t="s">
        <v>51</v>
      </c>
      <c r="B1">
        <v>0</v>
      </c>
      <c r="C1">
        <v>0</v>
      </c>
      <c r="D1">
        <v>0</v>
      </c>
      <c r="E1">
        <v>0</v>
      </c>
      <c r="G1" s="8" t="s">
        <v>70</v>
      </c>
      <c r="I1"/>
      <c r="K1" t="s">
        <v>33</v>
      </c>
      <c r="M1" t="s">
        <v>35</v>
      </c>
      <c r="O1" t="s">
        <v>36</v>
      </c>
      <c r="T1" s="38" t="s">
        <v>74</v>
      </c>
      <c r="U1" s="38" t="s">
        <v>19</v>
      </c>
      <c r="V1" s="39" t="s">
        <v>75</v>
      </c>
      <c r="W1" s="40" t="s">
        <v>77</v>
      </c>
      <c r="X1" t="s">
        <v>41</v>
      </c>
      <c r="Y1">
        <f>-V2*LOG(U2,2)-V3*LOG(U3,2)-V4*LOG(U4,2)-V5*LOG(U5,2)</f>
        <v>2.2854396531901267</v>
      </c>
    </row>
    <row r="2" spans="1:25" x14ac:dyDescent="0.2">
      <c r="A2" s="35" t="s">
        <v>52</v>
      </c>
      <c r="B2">
        <v>1</v>
      </c>
      <c r="C2">
        <v>0</v>
      </c>
      <c r="D2">
        <v>0</v>
      </c>
      <c r="E2">
        <v>0</v>
      </c>
      <c r="G2" s="8" t="s">
        <v>25</v>
      </c>
      <c r="H2" t="s">
        <v>31</v>
      </c>
      <c r="I2" t="s">
        <v>28</v>
      </c>
      <c r="Q2" t="s">
        <v>38</v>
      </c>
      <c r="T2">
        <f>A37*$O$12+B37*$O$13+C37*$O$14</f>
        <v>1.8003343766921991</v>
      </c>
      <c r="U2">
        <f>EXP(T2)/(EXP(T2)+EXP(T3)+EXP(T4)+EXP(T5))</f>
        <v>0.43231876421953064</v>
      </c>
      <c r="V2">
        <v>0</v>
      </c>
      <c r="W2" s="41"/>
    </row>
    <row r="3" spans="1:25" x14ac:dyDescent="0.2">
      <c r="A3" s="35" t="s">
        <v>53</v>
      </c>
      <c r="B3">
        <v>0</v>
      </c>
      <c r="C3">
        <v>1</v>
      </c>
      <c r="D3">
        <v>1</v>
      </c>
      <c r="E3">
        <v>0</v>
      </c>
      <c r="G3" s="8" t="s">
        <v>26</v>
      </c>
      <c r="H3" t="s">
        <v>32</v>
      </c>
      <c r="I3" t="s">
        <v>29</v>
      </c>
      <c r="J3" t="s">
        <v>34</v>
      </c>
      <c r="K3" t="s">
        <v>0</v>
      </c>
      <c r="Q3" t="s">
        <v>39</v>
      </c>
      <c r="T3">
        <f>A38*$O$12+B38*$O$13+C38*$O$14</f>
        <v>1.0547804074434937</v>
      </c>
      <c r="U3">
        <f>EXP(T3)/(EXP(T2)+EXP(T3)+EXP(T4)+EXP(T5))</f>
        <v>0.20512288263339659</v>
      </c>
      <c r="V3">
        <v>1</v>
      </c>
      <c r="W3" s="41"/>
    </row>
    <row r="4" spans="1:25" x14ac:dyDescent="0.2">
      <c r="A4" s="35" t="s">
        <v>54</v>
      </c>
      <c r="B4">
        <v>0</v>
      </c>
      <c r="C4">
        <v>0</v>
      </c>
      <c r="D4">
        <v>0</v>
      </c>
      <c r="E4">
        <v>1</v>
      </c>
      <c r="G4" s="8" t="s">
        <v>27</v>
      </c>
      <c r="H4" s="42" t="s">
        <v>80</v>
      </c>
      <c r="I4" t="s">
        <v>30</v>
      </c>
      <c r="M4" t="s">
        <v>27</v>
      </c>
      <c r="O4" t="s">
        <v>37</v>
      </c>
      <c r="T4">
        <f>A39*$O$12+B39*$O$13+C39*$O$14</f>
        <v>0.80694321850482309</v>
      </c>
      <c r="U4">
        <f>EXP(T4)/(EXP(T2)+EXP(T3)+EXP(T4)+EXP(T5))</f>
        <v>0.16009574429311779</v>
      </c>
      <c r="V4">
        <v>0</v>
      </c>
      <c r="W4" s="41"/>
    </row>
    <row r="5" spans="1:25" x14ac:dyDescent="0.2">
      <c r="A5" s="1" t="s">
        <v>0</v>
      </c>
      <c r="B5" s="1" t="s">
        <v>1</v>
      </c>
      <c r="C5" s="1" t="s">
        <v>2</v>
      </c>
      <c r="D5" s="1" t="s">
        <v>2</v>
      </c>
      <c r="E5" s="1" t="s">
        <v>22</v>
      </c>
      <c r="F5" s="1" t="s">
        <v>50</v>
      </c>
      <c r="T5">
        <f>A40*$O$12+B40*$O$13+C40*$O$14</f>
        <v>1.0417264022723225</v>
      </c>
      <c r="U5">
        <f>EXP(T5)/(EXP(T2)+EXP(T3)+EXP(T4)+EXP(T5))</f>
        <v>0.20246260885395498</v>
      </c>
      <c r="V5">
        <v>0</v>
      </c>
      <c r="W5" s="41"/>
    </row>
    <row r="6" spans="1:25" x14ac:dyDescent="0.2">
      <c r="A6" s="36" t="s">
        <v>55</v>
      </c>
      <c r="B6" s="36"/>
      <c r="C6" s="36"/>
      <c r="D6" s="36"/>
      <c r="E6" s="36"/>
      <c r="T6" s="38" t="s">
        <v>73</v>
      </c>
      <c r="U6" s="38" t="s">
        <v>19</v>
      </c>
      <c r="V6" s="39" t="s">
        <v>76</v>
      </c>
      <c r="W6" s="41"/>
      <c r="X6" t="s">
        <v>42</v>
      </c>
      <c r="Y6">
        <f>-V7*LOG(U7,2)-V8*LOG(U8,2)-V9*LOG(U9,2)-V10*LOG(U10,2)</f>
        <v>2.7084273345934342</v>
      </c>
    </row>
    <row r="7" spans="1:25" x14ac:dyDescent="0.2">
      <c r="A7" t="s">
        <v>56</v>
      </c>
      <c r="H7" t="s">
        <v>79</v>
      </c>
      <c r="T7">
        <f>A37*$O$27+B37*$O$28+C37*$O$29</f>
        <v>2.1248325506575196</v>
      </c>
      <c r="U7">
        <f>EXP(T7)/(EXP(T7)+EXP(T8)+EXP(T9)+EXP(T10))</f>
        <v>0.44647229024895968</v>
      </c>
      <c r="V7">
        <v>0</v>
      </c>
      <c r="W7" s="41"/>
    </row>
    <row r="8" spans="1:25" x14ac:dyDescent="0.2">
      <c r="A8" s="23" t="s">
        <v>3</v>
      </c>
      <c r="B8" s="24"/>
      <c r="C8" s="24"/>
      <c r="D8" s="25"/>
      <c r="G8" s="37" t="s">
        <v>66</v>
      </c>
      <c r="H8" t="s">
        <v>79</v>
      </c>
      <c r="I8" s="8" t="s">
        <v>59</v>
      </c>
      <c r="T8">
        <f>A38*$O$27+B38*$O$28+C38*$O$29</f>
        <v>1.3042347651484101</v>
      </c>
      <c r="U8">
        <f>EXP(T8)/(EXP(T7)+EXP(T8)+EXP(T9)+EXP(T10))</f>
        <v>0.19652301575390438</v>
      </c>
      <c r="V8">
        <v>0</v>
      </c>
      <c r="W8" s="41"/>
    </row>
    <row r="9" spans="1:25" x14ac:dyDescent="0.2">
      <c r="A9" s="6">
        <v>0.28702699999999998</v>
      </c>
      <c r="B9" s="6">
        <v>0.84606000000000003</v>
      </c>
      <c r="C9" s="6">
        <v>0.57239200000000001</v>
      </c>
      <c r="D9" s="6">
        <v>0.486813</v>
      </c>
      <c r="G9">
        <v>1</v>
      </c>
      <c r="I9" s="9">
        <f>A9*$G$9+B9*$G$10+C9*$G$11+D9*$G$12</f>
        <v>0.28702699999999998</v>
      </c>
      <c r="T9">
        <f>A39*$O$27+B39*$O$28+C39*$O$29</f>
        <v>1.053871720436717</v>
      </c>
      <c r="U9">
        <f>EXP(T9)/(EXP(T7)+EXP(T8)+EXP(T9)+EXP(T10))</f>
        <v>0.15299672382538732</v>
      </c>
      <c r="V9">
        <v>1</v>
      </c>
      <c r="W9" s="41"/>
    </row>
    <row r="10" spans="1:25" x14ac:dyDescent="0.2">
      <c r="A10" s="6">
        <v>0.90287399999999995</v>
      </c>
      <c r="B10" s="6">
        <v>0.87152200000000002</v>
      </c>
      <c r="C10" s="6">
        <v>0.691079</v>
      </c>
      <c r="D10" s="6">
        <v>0.18998000000000001</v>
      </c>
      <c r="G10">
        <v>0</v>
      </c>
      <c r="I10" s="9">
        <f t="shared" ref="I10:I11" si="0">A10*$G$9+B10*$G$10+C10*$G$11+D10*$G$12</f>
        <v>0.90287399999999995</v>
      </c>
      <c r="L10" t="s">
        <v>65</v>
      </c>
      <c r="T10">
        <f>A40*$O$27+B40*$O$28+C40*$O$29</f>
        <v>1.3416142747298871</v>
      </c>
      <c r="U10">
        <f>EXP(T10)/(EXP(T7)+EXP(T8)+EXP(T9)+EXP(T10))</f>
        <v>0.20400797017174871</v>
      </c>
      <c r="V10">
        <v>0</v>
      </c>
      <c r="W10" s="41"/>
    </row>
    <row r="11" spans="1:25" x14ac:dyDescent="0.2">
      <c r="A11" s="6">
        <v>0.537524</v>
      </c>
      <c r="B11" s="6">
        <v>9.2240000000000003E-2</v>
      </c>
      <c r="C11" s="6">
        <v>0.55815899999999996</v>
      </c>
      <c r="D11" s="6">
        <v>0.49152800000000002</v>
      </c>
      <c r="G11">
        <v>0</v>
      </c>
      <c r="I11" s="9">
        <f t="shared" si="0"/>
        <v>0.537524</v>
      </c>
      <c r="L11" t="s">
        <v>61</v>
      </c>
      <c r="O11" t="s">
        <v>68</v>
      </c>
    </row>
    <row r="12" spans="1:25" x14ac:dyDescent="0.2">
      <c r="F12" t="s">
        <v>79</v>
      </c>
      <c r="G12">
        <v>0</v>
      </c>
      <c r="L12" s="2">
        <f>I9+I16</f>
        <v>0.85402800000000001</v>
      </c>
      <c r="O12" s="4">
        <f>TANH(L12)</f>
        <v>0.69316793692761036</v>
      </c>
    </row>
    <row r="13" spans="1:25" x14ac:dyDescent="0.2">
      <c r="G13" s="1" t="s">
        <v>0</v>
      </c>
      <c r="L13" s="2">
        <f t="shared" ref="L13:L14" si="1">I10+I17</f>
        <v>1.469875</v>
      </c>
      <c r="O13" s="4">
        <f t="shared" ref="O13:O14" si="2">TANH(L13)</f>
        <v>0.89955360588736333</v>
      </c>
    </row>
    <row r="14" spans="1:25" x14ac:dyDescent="0.2">
      <c r="A14" t="s">
        <v>57</v>
      </c>
      <c r="L14" s="2">
        <f t="shared" si="1"/>
        <v>1.104525</v>
      </c>
      <c r="O14" s="4">
        <f t="shared" si="2"/>
        <v>0.80211853038459802</v>
      </c>
    </row>
    <row r="15" spans="1:25" x14ac:dyDescent="0.2">
      <c r="A15" s="23" t="s">
        <v>5</v>
      </c>
      <c r="B15" s="24"/>
      <c r="C15" s="25"/>
      <c r="D15" s="12" t="s">
        <v>6</v>
      </c>
      <c r="G15" s="37" t="s">
        <v>67</v>
      </c>
      <c r="H15" s="37"/>
      <c r="I15" s="8" t="s">
        <v>60</v>
      </c>
    </row>
    <row r="16" spans="1:25" x14ac:dyDescent="0.2">
      <c r="A16" s="7">
        <v>0.42704300000000001</v>
      </c>
      <c r="B16" s="7">
        <v>0.17</v>
      </c>
      <c r="C16" s="7">
        <v>0.23</v>
      </c>
      <c r="D16" s="12">
        <v>0.56700099999999998</v>
      </c>
      <c r="G16" s="4">
        <v>0</v>
      </c>
      <c r="I16" s="10">
        <f>A16*$G$16+B16*$G$17+C16*$G$18 + $D$16</f>
        <v>0.56700099999999998</v>
      </c>
      <c r="Q16" s="21"/>
    </row>
    <row r="17" spans="1:17" x14ac:dyDescent="0.2">
      <c r="A17" s="7">
        <v>0.33</v>
      </c>
      <c r="B17" s="7">
        <v>0.12</v>
      </c>
      <c r="C17" s="7">
        <v>0.4</v>
      </c>
      <c r="G17" s="4">
        <v>0</v>
      </c>
      <c r="I17" s="10">
        <f>A17*$G$16+B17*$G$17+C17*$G$18 + $D$16</f>
        <v>0.56700099999999998</v>
      </c>
      <c r="P17" s="21"/>
      <c r="Q17" s="21"/>
    </row>
    <row r="18" spans="1:17" x14ac:dyDescent="0.2">
      <c r="A18" s="7">
        <v>0.8</v>
      </c>
      <c r="B18" s="7">
        <v>0.66</v>
      </c>
      <c r="C18" s="7">
        <v>0.9</v>
      </c>
      <c r="G18" s="4">
        <v>0</v>
      </c>
      <c r="I18" s="10">
        <f>A18*$G$16+B18*$G$17+C18*$G$18 + $D$16</f>
        <v>0.56700099999999998</v>
      </c>
      <c r="N18" s="22" t="s">
        <v>43</v>
      </c>
      <c r="O18" s="21" t="s">
        <v>40</v>
      </c>
    </row>
    <row r="19" spans="1:17" x14ac:dyDescent="0.2">
      <c r="G19" t="s">
        <v>64</v>
      </c>
      <c r="L19" s="22" t="s">
        <v>44</v>
      </c>
      <c r="N19" t="s">
        <v>45</v>
      </c>
      <c r="O19" t="s">
        <v>84</v>
      </c>
    </row>
    <row r="20" spans="1:17" x14ac:dyDescent="0.2">
      <c r="L20" s="21" t="s">
        <v>45</v>
      </c>
      <c r="N20" s="22" t="s">
        <v>45</v>
      </c>
      <c r="O20" s="22" t="s">
        <v>46</v>
      </c>
    </row>
    <row r="21" spans="1:17" x14ac:dyDescent="0.2">
      <c r="A21" t="s">
        <v>58</v>
      </c>
    </row>
    <row r="22" spans="1:17" x14ac:dyDescent="0.2">
      <c r="A22" s="23" t="s">
        <v>3</v>
      </c>
      <c r="B22" s="24"/>
      <c r="C22" s="24"/>
      <c r="D22" s="25"/>
      <c r="G22" s="1" t="s">
        <v>69</v>
      </c>
      <c r="I22" s="8" t="s">
        <v>12</v>
      </c>
      <c r="L22" s="21" t="s">
        <v>47</v>
      </c>
      <c r="N22" s="21" t="s">
        <v>22</v>
      </c>
      <c r="O22" s="21" t="s">
        <v>2</v>
      </c>
    </row>
    <row r="23" spans="1:17" x14ac:dyDescent="0.2">
      <c r="A23" s="6">
        <v>0.28702699999999998</v>
      </c>
      <c r="B23" s="6">
        <v>0.84606000000000003</v>
      </c>
      <c r="C23" s="6">
        <v>0.57239200000000001</v>
      </c>
      <c r="D23" s="6">
        <v>0.486813</v>
      </c>
      <c r="G23">
        <v>0</v>
      </c>
      <c r="I23" s="9">
        <f>A23*$G$23+B23*$G$24+C23*$G$25+D23*$G$26</f>
        <v>0.84606000000000003</v>
      </c>
      <c r="L23" s="21" t="s">
        <v>48</v>
      </c>
      <c r="N23" s="21" t="s">
        <v>49</v>
      </c>
      <c r="O23" s="21" t="s">
        <v>0</v>
      </c>
    </row>
    <row r="24" spans="1:17" x14ac:dyDescent="0.2">
      <c r="A24" s="6">
        <v>0.90287399999999995</v>
      </c>
      <c r="B24" s="6">
        <v>0.87152200000000002</v>
      </c>
      <c r="C24" s="6">
        <v>0.691079</v>
      </c>
      <c r="D24" s="6">
        <v>0.18998000000000001</v>
      </c>
      <c r="G24">
        <v>1</v>
      </c>
      <c r="I24" s="9">
        <f t="shared" ref="I24:I25" si="3">A24*$G$23+B24*$G$24+C24*$G$25+D24*$G$26</f>
        <v>0.87152200000000002</v>
      </c>
    </row>
    <row r="25" spans="1:17" x14ac:dyDescent="0.2">
      <c r="A25" s="6">
        <v>0.537524</v>
      </c>
      <c r="B25" s="6">
        <v>9.2240000000000003E-2</v>
      </c>
      <c r="C25" s="6">
        <v>0.55815899999999996</v>
      </c>
      <c r="D25" s="6">
        <v>0.49152800000000002</v>
      </c>
      <c r="G25">
        <v>0</v>
      </c>
      <c r="I25" s="9">
        <f t="shared" si="3"/>
        <v>9.2240000000000003E-2</v>
      </c>
    </row>
    <row r="26" spans="1:17" x14ac:dyDescent="0.2">
      <c r="G26">
        <v>0</v>
      </c>
      <c r="L26" t="s">
        <v>62</v>
      </c>
      <c r="O26" t="s">
        <v>63</v>
      </c>
    </row>
    <row r="27" spans="1:17" x14ac:dyDescent="0.2">
      <c r="G27" s="1"/>
      <c r="L27" s="3">
        <f>I23+I31</f>
        <v>2.0464848902786867</v>
      </c>
      <c r="O27" s="4">
        <f>TANH(L27)</f>
        <v>0.96716874938723008</v>
      </c>
    </row>
    <row r="28" spans="1:17" x14ac:dyDescent="0.2">
      <c r="L28" s="3">
        <f t="shared" ref="L28:L29" si="4">I24+I32</f>
        <v>2.0960622640464344</v>
      </c>
      <c r="O28" s="4">
        <f t="shared" ref="O28:O29" si="5">TANH(L28)</f>
        <v>0.9702217913768667</v>
      </c>
    </row>
    <row r="29" spans="1:17" x14ac:dyDescent="0.2">
      <c r="A29" t="s">
        <v>23</v>
      </c>
      <c r="L29" s="3">
        <f t="shared" si="4"/>
        <v>2.5293874067738864</v>
      </c>
      <c r="O29" s="4">
        <f t="shared" si="5"/>
        <v>0.98737354261921007</v>
      </c>
    </row>
    <row r="30" spans="1:17" x14ac:dyDescent="0.2">
      <c r="A30" s="26" t="s">
        <v>5</v>
      </c>
      <c r="B30" s="27"/>
      <c r="C30" s="28"/>
      <c r="D30" s="12" t="s">
        <v>6</v>
      </c>
      <c r="G30" t="s">
        <v>13</v>
      </c>
      <c r="I30" s="8" t="s">
        <v>8</v>
      </c>
    </row>
    <row r="31" spans="1:17" x14ac:dyDescent="0.2">
      <c r="A31" s="7">
        <v>0.42704300000000001</v>
      </c>
      <c r="B31" s="7">
        <v>0.17</v>
      </c>
      <c r="C31" s="7">
        <v>0.23</v>
      </c>
      <c r="D31" s="12">
        <v>0.56700099999999998</v>
      </c>
      <c r="G31" s="4">
        <f>TANH(L12)</f>
        <v>0.69316793692761036</v>
      </c>
      <c r="I31" s="10">
        <f>A31*$G$31+B31*$G$32+C31*$G$33 + $D$31</f>
        <v>1.2004248902786867</v>
      </c>
    </row>
    <row r="32" spans="1:17" x14ac:dyDescent="0.2">
      <c r="A32" s="7">
        <v>0.33</v>
      </c>
      <c r="B32" s="7">
        <v>0.12</v>
      </c>
      <c r="C32" s="7">
        <v>0.4</v>
      </c>
      <c r="G32" s="4">
        <f t="shared" ref="G32:G33" si="6">TANH(L13)</f>
        <v>0.89955360588736333</v>
      </c>
      <c r="I32" s="10">
        <f>A32*$G$31+B32*$G$32+C32*$G$33 + $D$31</f>
        <v>1.2245402640464342</v>
      </c>
    </row>
    <row r="33" spans="1:18" x14ac:dyDescent="0.2">
      <c r="A33" s="7">
        <v>0.8</v>
      </c>
      <c r="B33" s="7">
        <v>0.66</v>
      </c>
      <c r="C33" s="7">
        <v>0.9</v>
      </c>
      <c r="G33" s="4">
        <f t="shared" si="6"/>
        <v>0.80211853038459802</v>
      </c>
      <c r="I33" s="10">
        <f>A33*$G$31+B33*$G$32+C33*$G$33 + $D$31</f>
        <v>2.4371474067738865</v>
      </c>
    </row>
    <row r="35" spans="1:18" x14ac:dyDescent="0.2">
      <c r="A35" t="s">
        <v>21</v>
      </c>
    </row>
    <row r="36" spans="1:18" x14ac:dyDescent="0.2">
      <c r="A36" s="23" t="s">
        <v>16</v>
      </c>
      <c r="B36" s="24"/>
      <c r="C36" s="25"/>
      <c r="G36" t="s">
        <v>17</v>
      </c>
      <c r="I36" s="8" t="s">
        <v>18</v>
      </c>
      <c r="L36" t="s">
        <v>19</v>
      </c>
    </row>
    <row r="37" spans="1:18" x14ac:dyDescent="0.2">
      <c r="A37" s="6">
        <v>0.37168000000000001</v>
      </c>
      <c r="B37" s="6">
        <v>0.97482945899999995</v>
      </c>
      <c r="C37" s="6">
        <v>0.83003488599999997</v>
      </c>
      <c r="G37" s="4">
        <f>TANH(L27)</f>
        <v>0.96716874938723008</v>
      </c>
      <c r="I37" s="11">
        <f>A37*$G$37+B37*$G$38+C37*$G$39</f>
        <v>2.1248325506575196</v>
      </c>
      <c r="L37" s="5">
        <f>EXP(I37)/(EXP($I$37)+EXP($I$38)+EXP($I$39)+EXP($I$40))</f>
        <v>0.44647229024895968</v>
      </c>
      <c r="M37" t="s">
        <v>71</v>
      </c>
    </row>
    <row r="38" spans="1:18" x14ac:dyDescent="0.2">
      <c r="A38" s="6">
        <v>0.39140999999999998</v>
      </c>
      <c r="B38" s="6">
        <v>0.28258582300000001</v>
      </c>
      <c r="C38" s="6">
        <v>0.65983570899999999</v>
      </c>
      <c r="G38" s="4">
        <f t="shared" ref="G38:G39" si="7">TANH(L28)</f>
        <v>0.9702217913768667</v>
      </c>
      <c r="I38" s="11">
        <f t="shared" ref="I38:I40" si="8">A38*$G$37+B38*$G$38+C38*$G$39</f>
        <v>1.3042347651484101</v>
      </c>
      <c r="L38" s="5">
        <f t="shared" ref="L38:L40" si="9">EXP(I38)/(EXP($I$37)+EXP($I$38)+EXP($I$39)+EXP($I$40))</f>
        <v>0.19652301575390438</v>
      </c>
      <c r="M38" t="s">
        <v>72</v>
      </c>
      <c r="R38">
        <f>-1*LOG(L39,2)</f>
        <v>2.7084273345934342</v>
      </c>
    </row>
    <row r="39" spans="1:18" x14ac:dyDescent="0.2">
      <c r="A39" s="6">
        <v>0.64985000000000004</v>
      </c>
      <c r="B39" s="6">
        <v>9.8215570000000002E-2</v>
      </c>
      <c r="C39" s="6">
        <v>0.33428708400000001</v>
      </c>
      <c r="G39" s="4">
        <f t="shared" si="7"/>
        <v>0.98737354261921007</v>
      </c>
      <c r="I39" s="11">
        <f t="shared" si="8"/>
        <v>1.053871720436717</v>
      </c>
      <c r="L39" s="5">
        <f t="shared" si="9"/>
        <v>0.15299672382538732</v>
      </c>
    </row>
    <row r="40" spans="1:18" x14ac:dyDescent="0.2">
      <c r="A40" s="6">
        <v>0.91266000000000003</v>
      </c>
      <c r="B40" s="6">
        <v>0.32581642</v>
      </c>
      <c r="C40" s="6">
        <v>0.144630018</v>
      </c>
      <c r="I40" s="11">
        <f t="shared" si="8"/>
        <v>1.3416142747298871</v>
      </c>
      <c r="L40" s="5">
        <f t="shared" si="9"/>
        <v>0.20400797017174871</v>
      </c>
    </row>
  </sheetData>
  <mergeCells count="6">
    <mergeCell ref="W1:W10"/>
    <mergeCell ref="A8:D8"/>
    <mergeCell ref="A22:D22"/>
    <mergeCell ref="A36:C36"/>
    <mergeCell ref="A15:C15"/>
    <mergeCell ref="A30:C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6986-C164-7740-A2BC-9CDF82EEA8F4}">
  <dimension ref="A1:Y40"/>
  <sheetViews>
    <sheetView zoomScale="125" zoomScaleNormal="100" workbookViewId="0">
      <selection activeCell="F4" sqref="F4"/>
    </sheetView>
  </sheetViews>
  <sheetFormatPr baseColWidth="10" defaultColWidth="8.83203125" defaultRowHeight="15" x14ac:dyDescent="0.2"/>
  <sheetData>
    <row r="1" spans="1:25" ht="15" customHeight="1" x14ac:dyDescent="0.2">
      <c r="A1" t="s">
        <v>83</v>
      </c>
      <c r="T1" s="38" t="s">
        <v>74</v>
      </c>
      <c r="U1" s="38" t="s">
        <v>19</v>
      </c>
      <c r="V1" s="39" t="s">
        <v>75</v>
      </c>
      <c r="W1" s="40" t="s">
        <v>82</v>
      </c>
      <c r="X1" t="s">
        <v>41</v>
      </c>
      <c r="Y1">
        <f>-V2*LOG(U2,2)-V3*LOG(U3,2)-V4*LOG(U4,2)-V5*LOG(U5,2)</f>
        <v>2.285438961640605</v>
      </c>
    </row>
    <row r="2" spans="1:25" x14ac:dyDescent="0.2">
      <c r="T2">
        <f>A37*$O$12+B37*$O$13+C37*$O$14</f>
        <v>1.8003340552386065</v>
      </c>
      <c r="U2">
        <f>EXP(T2)/(EXP(T2)+EXP(T3)+EXP(T4)+EXP(T5))</f>
        <v>0.43231866273467029</v>
      </c>
      <c r="V2">
        <v>0</v>
      </c>
      <c r="W2" s="41"/>
    </row>
    <row r="3" spans="1:25" x14ac:dyDescent="0.2">
      <c r="T3">
        <f>A38*$O$12+B38*$O$13+C38*$O$14</f>
        <v>1.054780800080974</v>
      </c>
      <c r="U3">
        <f>EXP(T3)/(EXP(T2)+EXP(T3)+EXP(T4)+EXP(T5))</f>
        <v>0.20512298095817166</v>
      </c>
      <c r="V3">
        <v>1</v>
      </c>
      <c r="W3" s="41"/>
    </row>
    <row r="4" spans="1:25" ht="15" customHeight="1" x14ac:dyDescent="0.2">
      <c r="A4" s="13"/>
      <c r="B4" s="13">
        <v>0</v>
      </c>
      <c r="C4" s="13">
        <v>0</v>
      </c>
      <c r="D4" s="13">
        <v>0</v>
      </c>
      <c r="E4" s="13"/>
      <c r="F4" s="13"/>
      <c r="G4" s="13"/>
      <c r="H4" s="13"/>
      <c r="I4" s="14"/>
      <c r="J4" s="13"/>
      <c r="K4" s="8"/>
      <c r="T4">
        <f>A39*$O$12+B39*$O$13+C39*$O$14</f>
        <v>0.80694353793491702</v>
      </c>
      <c r="U4">
        <f>EXP(T4)/(EXP(T2)+EXP(T3)+EXP(T4)+EXP(T5))</f>
        <v>0.16009580931413075</v>
      </c>
      <c r="V4">
        <v>0</v>
      </c>
      <c r="W4" s="41"/>
    </row>
    <row r="5" spans="1:25" x14ac:dyDescent="0.2">
      <c r="A5" s="1" t="s">
        <v>0</v>
      </c>
      <c r="B5" s="1" t="s">
        <v>1</v>
      </c>
      <c r="C5" s="1" t="s">
        <v>2</v>
      </c>
      <c r="D5" s="1" t="s">
        <v>2</v>
      </c>
      <c r="E5" s="1" t="s">
        <v>22</v>
      </c>
      <c r="F5" s="13"/>
      <c r="G5" s="13"/>
      <c r="H5" s="13"/>
      <c r="I5" s="14"/>
      <c r="J5" s="13"/>
      <c r="K5" s="8"/>
      <c r="T5">
        <f>A40*$O$12+B40*$O$13+C40*$O$14</f>
        <v>1.0417260100216745</v>
      </c>
      <c r="U5">
        <f>EXP(T5)/(EXP(T2)+EXP(T3)+EXP(T4)+EXP(T5))</f>
        <v>0.20246254699302729</v>
      </c>
      <c r="V5">
        <v>0</v>
      </c>
      <c r="W5" s="41"/>
    </row>
    <row r="6" spans="1:25" x14ac:dyDescent="0.2">
      <c r="A6" s="13"/>
      <c r="B6" s="13"/>
      <c r="C6" s="13"/>
      <c r="D6" s="13"/>
      <c r="E6" s="13"/>
      <c r="F6" s="13"/>
      <c r="G6" s="13"/>
      <c r="H6" s="13"/>
      <c r="I6" s="14"/>
      <c r="J6" s="13"/>
      <c r="K6" s="8"/>
      <c r="T6" s="38" t="s">
        <v>73</v>
      </c>
      <c r="U6" s="38" t="s">
        <v>19</v>
      </c>
      <c r="V6" s="39" t="s">
        <v>76</v>
      </c>
      <c r="W6" s="41"/>
      <c r="X6" t="s">
        <v>42</v>
      </c>
      <c r="Y6">
        <f>-V7*LOG(U7,2)-V8*LOG(U8,2)-V9*LOG(U9,2)-V10*LOG(U10,2)</f>
        <v>2.7237428340964311</v>
      </c>
    </row>
    <row r="7" spans="1:25" x14ac:dyDescent="0.2">
      <c r="A7" s="13" t="s">
        <v>20</v>
      </c>
      <c r="B7" s="13"/>
      <c r="C7" s="13"/>
      <c r="D7" s="13"/>
      <c r="E7" s="13"/>
      <c r="F7" s="13"/>
      <c r="G7" s="13"/>
      <c r="H7" s="13"/>
      <c r="I7" s="14"/>
      <c r="J7" s="13"/>
      <c r="K7" s="8"/>
      <c r="T7">
        <f>A37*$O$27+B37*$O$28+C37*$O$29</f>
        <v>2.1088305719394738</v>
      </c>
      <c r="U7">
        <f>EXP(T7)/(EXP(T7)+EXP(T8)+EXP(T9)+EXP(T10))</f>
        <v>0.45209676030482226</v>
      </c>
      <c r="V7">
        <v>0</v>
      </c>
      <c r="W7" s="41"/>
    </row>
    <row r="8" spans="1:25" x14ac:dyDescent="0.2">
      <c r="A8" s="29" t="s">
        <v>3</v>
      </c>
      <c r="B8" s="30"/>
      <c r="C8" s="30"/>
      <c r="D8" s="31"/>
      <c r="E8" s="13"/>
      <c r="F8" s="13"/>
      <c r="G8" s="1" t="s">
        <v>78</v>
      </c>
      <c r="H8" s="13"/>
      <c r="I8" s="14" t="s">
        <v>4</v>
      </c>
      <c r="J8" s="13"/>
      <c r="K8" s="13"/>
      <c r="L8" s="13"/>
      <c r="M8" s="13"/>
      <c r="N8" s="13"/>
      <c r="O8" s="13"/>
      <c r="P8" s="13"/>
      <c r="Q8" s="13"/>
      <c r="T8">
        <f>A38*$O$27+B38*$O$28+C38*$O$29</f>
        <v>1.2844656130370835</v>
      </c>
      <c r="U8">
        <f>EXP(T8)/(EXP(T7)+EXP(T8)+EXP(T9)+EXP(T10))</f>
        <v>0.19825047758000808</v>
      </c>
      <c r="V8">
        <v>0</v>
      </c>
      <c r="W8" s="41"/>
    </row>
    <row r="9" spans="1:25" x14ac:dyDescent="0.2">
      <c r="A9" s="15">
        <v>0.28702699999999998</v>
      </c>
      <c r="B9" s="16">
        <v>0.84606000000000003</v>
      </c>
      <c r="C9" s="16">
        <v>0.57239200000000001</v>
      </c>
      <c r="D9" s="16">
        <v>0.486813</v>
      </c>
      <c r="E9" s="13"/>
      <c r="F9" s="13"/>
      <c r="G9" s="13">
        <v>1</v>
      </c>
      <c r="H9" s="13"/>
      <c r="I9" s="9">
        <f>A9*$G$9+B9*$G$10+C9*$G$11+D9*$G$12</f>
        <v>0.28702699999999998</v>
      </c>
      <c r="J9" s="13"/>
      <c r="K9" s="13"/>
      <c r="L9" s="13"/>
      <c r="M9" s="13"/>
      <c r="N9" s="13"/>
      <c r="O9" s="13"/>
      <c r="P9" s="13"/>
      <c r="Q9" s="13"/>
      <c r="T9">
        <f>A39*$O$27+B39*$O$28+C39*$O$29</f>
        <v>1.0147349565042654</v>
      </c>
      <c r="U9">
        <f>EXP(T9)/(EXP(T7)+EXP(T8)+EXP(T9)+EXP(T10))</f>
        <v>0.15138111735153256</v>
      </c>
      <c r="V9">
        <v>1</v>
      </c>
      <c r="W9" s="41"/>
    </row>
    <row r="10" spans="1:25" x14ac:dyDescent="0.2">
      <c r="A10" s="15">
        <v>0.90287399999999995</v>
      </c>
      <c r="B10" s="16">
        <v>0.87152200000000002</v>
      </c>
      <c r="C10" s="16">
        <v>0.691079</v>
      </c>
      <c r="D10" s="16">
        <v>0.18998000000000001</v>
      </c>
      <c r="E10" s="13"/>
      <c r="F10" s="13"/>
      <c r="G10" s="13">
        <v>0</v>
      </c>
      <c r="H10" s="13"/>
      <c r="I10" s="9">
        <f t="shared" ref="I10:I11" si="0">A10*$G$9+B10*$G$10+C10*$G$11+D10*$G$12</f>
        <v>0.90287399999999995</v>
      </c>
      <c r="J10" s="13"/>
      <c r="K10" s="13"/>
      <c r="L10" s="13"/>
      <c r="M10" s="13"/>
      <c r="N10" s="13"/>
      <c r="O10" s="13"/>
      <c r="P10" s="13"/>
      <c r="Q10" s="13"/>
      <c r="T10">
        <f>A40*$O$27+B40*$O$28+C40*$O$29</f>
        <v>1.2845723772373956</v>
      </c>
      <c r="U10">
        <f>EXP(T10)/(EXP(T7)+EXP(T8)+EXP(T9)+EXP(T10))</f>
        <v>0.19827164476363701</v>
      </c>
      <c r="V10">
        <v>0</v>
      </c>
      <c r="W10" s="41"/>
    </row>
    <row r="11" spans="1:25" x14ac:dyDescent="0.2">
      <c r="A11" s="15">
        <v>0.537524</v>
      </c>
      <c r="B11" s="16">
        <v>9.2240000000000003E-2</v>
      </c>
      <c r="C11" s="16">
        <v>0.55815899999999996</v>
      </c>
      <c r="D11" s="16">
        <v>0.49152800000000002</v>
      </c>
      <c r="E11" s="13"/>
      <c r="F11" s="13"/>
      <c r="G11" s="13">
        <v>0</v>
      </c>
      <c r="H11" s="13"/>
      <c r="I11" s="9">
        <f t="shared" si="0"/>
        <v>0.537524</v>
      </c>
      <c r="J11" s="13"/>
      <c r="K11" s="13"/>
      <c r="L11" s="13" t="s">
        <v>9</v>
      </c>
      <c r="M11" s="13"/>
      <c r="N11" s="13"/>
      <c r="O11" s="13" t="s">
        <v>10</v>
      </c>
      <c r="P11" s="13"/>
      <c r="Q11" s="13"/>
      <c r="W11" s="43"/>
    </row>
    <row r="12" spans="1:25" x14ac:dyDescent="0.2">
      <c r="A12" s="13"/>
      <c r="B12" s="13"/>
      <c r="C12" s="13"/>
      <c r="D12" s="13"/>
      <c r="E12" s="13"/>
      <c r="F12" s="13"/>
      <c r="G12" s="13">
        <v>0</v>
      </c>
      <c r="H12" s="13"/>
      <c r="I12" s="14"/>
      <c r="J12" s="13"/>
      <c r="K12" s="13"/>
      <c r="L12" s="2">
        <f>I9+I16</f>
        <v>0.85402800000000001</v>
      </c>
      <c r="M12" s="13"/>
      <c r="N12" s="13"/>
      <c r="O12" s="4">
        <f>TANH(L12)</f>
        <v>0.69316793692761036</v>
      </c>
      <c r="P12" s="13"/>
      <c r="Q12" s="13"/>
      <c r="W12" s="43"/>
    </row>
    <row r="13" spans="1:25" x14ac:dyDescent="0.2">
      <c r="A13" s="13"/>
      <c r="B13" s="13"/>
      <c r="C13" s="13"/>
      <c r="D13" s="13"/>
      <c r="E13" s="13"/>
      <c r="F13" s="13"/>
      <c r="G13" s="1"/>
      <c r="H13" s="13"/>
      <c r="I13" s="14"/>
      <c r="J13" s="13"/>
      <c r="K13" s="13"/>
      <c r="L13" s="2">
        <f t="shared" ref="L13:L14" si="1">I10+I17</f>
        <v>1.469875</v>
      </c>
      <c r="M13" s="13"/>
      <c r="N13" s="13"/>
      <c r="O13" s="4">
        <f t="shared" ref="O13:O14" si="2">TANH(L13)</f>
        <v>0.89955360588736333</v>
      </c>
      <c r="P13" s="13"/>
      <c r="Q13" s="13"/>
      <c r="W13" s="43"/>
    </row>
    <row r="14" spans="1:25" x14ac:dyDescent="0.2">
      <c r="A14" s="13" t="s">
        <v>23</v>
      </c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2">
        <f t="shared" si="1"/>
        <v>1.104525</v>
      </c>
      <c r="M14" s="13"/>
      <c r="N14" s="13"/>
      <c r="O14" s="4">
        <f t="shared" si="2"/>
        <v>0.80211853038459802</v>
      </c>
      <c r="P14" s="13"/>
      <c r="Q14" s="13"/>
    </row>
    <row r="15" spans="1:25" x14ac:dyDescent="0.2">
      <c r="A15" s="29" t="s">
        <v>5</v>
      </c>
      <c r="B15" s="30"/>
      <c r="C15" s="31"/>
      <c r="D15" s="18" t="s">
        <v>6</v>
      </c>
      <c r="E15" s="13"/>
      <c r="F15" s="13"/>
      <c r="G15" s="13" t="s">
        <v>7</v>
      </c>
      <c r="H15" s="13"/>
      <c r="I15" s="14" t="s">
        <v>8</v>
      </c>
      <c r="J15" s="13"/>
      <c r="K15" s="13"/>
      <c r="L15" s="13"/>
      <c r="M15" s="13"/>
      <c r="N15" s="13"/>
      <c r="O15" s="13"/>
      <c r="P15" s="13"/>
      <c r="Q15" s="13"/>
    </row>
    <row r="16" spans="1:25" x14ac:dyDescent="0.2">
      <c r="A16" s="19">
        <v>0.42704300000000001</v>
      </c>
      <c r="B16" s="20">
        <v>0.17</v>
      </c>
      <c r="C16" s="20">
        <v>0.23</v>
      </c>
      <c r="D16" s="16">
        <v>0.56700099999999998</v>
      </c>
      <c r="E16" s="13"/>
      <c r="F16" s="13"/>
      <c r="G16" s="17">
        <v>0</v>
      </c>
      <c r="H16" s="13"/>
      <c r="I16" s="10">
        <f>A16*$G$16+B16*$G$17+C16*$G$18 + $D$16</f>
        <v>0.56700099999999998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9">
        <v>0.33</v>
      </c>
      <c r="B17" s="20">
        <v>0.12</v>
      </c>
      <c r="C17" s="20">
        <v>0.4</v>
      </c>
      <c r="D17" s="13"/>
      <c r="E17" s="13"/>
      <c r="F17" s="13"/>
      <c r="G17" s="17">
        <v>0</v>
      </c>
      <c r="H17" s="13"/>
      <c r="I17" s="10">
        <f>A17*$G$16+B17*$G$17+C17*$G$18 + $D$16</f>
        <v>0.56700099999999998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19">
        <v>0.8</v>
      </c>
      <c r="B18" s="20">
        <v>0.66</v>
      </c>
      <c r="C18" s="20">
        <v>0.9</v>
      </c>
      <c r="D18" s="13"/>
      <c r="E18" s="13"/>
      <c r="F18" s="13"/>
      <c r="G18" s="17">
        <v>0</v>
      </c>
      <c r="H18" s="13"/>
      <c r="I18" s="10">
        <f>A18*$G$16+B18*$G$17+C18*$G$18 + $D$16</f>
        <v>0.56700099999999998</v>
      </c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13"/>
      <c r="B19" s="13"/>
      <c r="C19" s="13"/>
      <c r="D19" s="13"/>
      <c r="E19" s="13"/>
      <c r="F19" s="13"/>
      <c r="G19" s="13"/>
      <c r="H19" s="13"/>
      <c r="I19" s="14"/>
      <c r="J19" s="13"/>
      <c r="K19" s="13"/>
      <c r="L19" s="13"/>
      <c r="M19" s="13"/>
      <c r="N19" s="13"/>
      <c r="O19" s="13"/>
      <c r="P19" s="13"/>
      <c r="Q19" s="13"/>
    </row>
    <row r="20" spans="1:17" x14ac:dyDescent="0.2">
      <c r="A20" s="13"/>
      <c r="B20" s="13"/>
      <c r="C20" s="13"/>
      <c r="D20" s="13"/>
      <c r="E20" s="13"/>
      <c r="F20" s="13"/>
      <c r="G20" s="13"/>
      <c r="H20" s="13"/>
      <c r="I20" s="14"/>
      <c r="J20" s="13"/>
      <c r="K20" s="13"/>
      <c r="L20" s="13"/>
      <c r="M20" s="13"/>
      <c r="N20" s="13"/>
      <c r="O20" s="13"/>
      <c r="P20" s="13"/>
      <c r="Q20" s="13"/>
    </row>
    <row r="21" spans="1:17" x14ac:dyDescent="0.2">
      <c r="A21" s="13" t="s">
        <v>24</v>
      </c>
      <c r="B21" s="13"/>
      <c r="C21" s="13"/>
      <c r="D21" s="13"/>
      <c r="E21" s="13"/>
      <c r="F21" s="13"/>
      <c r="G21" s="1" t="s">
        <v>81</v>
      </c>
      <c r="H21" s="13"/>
      <c r="I21" s="14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29" t="s">
        <v>3</v>
      </c>
      <c r="B22" s="30"/>
      <c r="C22" s="30"/>
      <c r="D22" s="31"/>
      <c r="E22" s="13"/>
      <c r="F22" s="13"/>
      <c r="G22" s="13" t="s">
        <v>11</v>
      </c>
      <c r="H22" s="13"/>
      <c r="I22" s="14" t="s">
        <v>12</v>
      </c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15">
        <v>0.28702699999999998</v>
      </c>
      <c r="B23" s="16">
        <v>0.84606000000000003</v>
      </c>
      <c r="C23" s="16">
        <v>0.57239200000000001</v>
      </c>
      <c r="D23" s="16">
        <v>0.486813</v>
      </c>
      <c r="E23" s="13"/>
      <c r="F23" s="13"/>
      <c r="G23" s="1">
        <v>1</v>
      </c>
      <c r="H23" s="13"/>
      <c r="I23" s="9">
        <f>A23*$G$23+B23*$G$24+C23*$G$25+D23*$G$26</f>
        <v>0.28702699999999998</v>
      </c>
      <c r="J23" s="13"/>
      <c r="K23" s="13"/>
      <c r="L23" s="13"/>
      <c r="M23" s="13"/>
      <c r="N23" s="13"/>
      <c r="O23" s="13"/>
      <c r="P23" s="13"/>
      <c r="Q23" s="13"/>
    </row>
    <row r="24" spans="1:17" x14ac:dyDescent="0.2">
      <c r="A24" s="15">
        <v>0.90287399999999995</v>
      </c>
      <c r="B24" s="16">
        <v>0.87152200000000002</v>
      </c>
      <c r="C24" s="16">
        <v>0.691079</v>
      </c>
      <c r="D24" s="16">
        <v>0.18998000000000001</v>
      </c>
      <c r="E24" s="13"/>
      <c r="F24" s="13"/>
      <c r="G24" s="1">
        <v>0</v>
      </c>
      <c r="H24" s="13"/>
      <c r="I24" s="9">
        <f t="shared" ref="I24:I25" si="3">A24*$G$23+B24*$G$24+C24*$G$25+D24*$G$26</f>
        <v>0.90287399999999995</v>
      </c>
      <c r="J24" s="13"/>
      <c r="K24" s="13"/>
      <c r="L24" s="13"/>
      <c r="M24" s="13"/>
      <c r="N24" s="13"/>
      <c r="O24" s="13"/>
      <c r="P24" s="13"/>
      <c r="Q24" s="13"/>
    </row>
    <row r="25" spans="1:17" x14ac:dyDescent="0.2">
      <c r="A25" s="15">
        <v>0.537524</v>
      </c>
      <c r="B25" s="16">
        <v>9.2240000000000003E-2</v>
      </c>
      <c r="C25" s="16">
        <v>0.55815899999999996</v>
      </c>
      <c r="D25" s="16">
        <v>0.49152800000000002</v>
      </c>
      <c r="E25" s="13"/>
      <c r="F25" s="13"/>
      <c r="G25" s="1">
        <v>0</v>
      </c>
      <c r="H25" s="13"/>
      <c r="I25" s="9">
        <f t="shared" si="3"/>
        <v>0.537524</v>
      </c>
      <c r="J25" s="13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B26" s="13"/>
      <c r="C26" s="13"/>
      <c r="D26" s="13"/>
      <c r="E26" s="13"/>
      <c r="F26" s="13"/>
      <c r="G26" s="1">
        <v>0</v>
      </c>
      <c r="H26" s="13"/>
      <c r="I26" s="14"/>
      <c r="J26" s="13"/>
      <c r="K26" s="13"/>
      <c r="L26" s="13" t="s">
        <v>14</v>
      </c>
      <c r="M26" s="13"/>
      <c r="N26" s="13"/>
      <c r="O26" s="13" t="s">
        <v>15</v>
      </c>
      <c r="P26" s="13"/>
      <c r="Q26" s="13"/>
    </row>
    <row r="27" spans="1:17" x14ac:dyDescent="0.2">
      <c r="A27" s="13"/>
      <c r="B27" s="13"/>
      <c r="C27" s="13"/>
      <c r="D27" s="13"/>
      <c r="E27" s="13"/>
      <c r="F27" s="13"/>
      <c r="G27" s="1" t="s">
        <v>1</v>
      </c>
      <c r="H27" s="13"/>
      <c r="I27" s="14"/>
      <c r="J27" s="13"/>
      <c r="K27" s="13"/>
      <c r="L27" s="3">
        <f>I23+I31</f>
        <v>1.4874518902786866</v>
      </c>
      <c r="M27" s="13"/>
      <c r="N27" s="13"/>
      <c r="O27" s="4">
        <f>TANH(L27)</f>
        <v>0.9028547984492078</v>
      </c>
      <c r="P27" s="13"/>
      <c r="Q27" s="13"/>
    </row>
    <row r="28" spans="1:17" x14ac:dyDescent="0.2">
      <c r="A28" s="13"/>
      <c r="B28" s="13"/>
      <c r="C28" s="13"/>
      <c r="D28" s="13"/>
      <c r="E28" s="13"/>
      <c r="F28" s="13"/>
      <c r="G28" s="13"/>
      <c r="H28" s="13"/>
      <c r="I28" s="14"/>
      <c r="J28" s="13"/>
      <c r="K28" s="13"/>
      <c r="L28" s="3">
        <f t="shared" ref="L28:L29" si="4">I24+I32</f>
        <v>2.1274142640464344</v>
      </c>
      <c r="M28" s="13"/>
      <c r="N28" s="13"/>
      <c r="O28" s="4">
        <f t="shared" ref="O28:O29" si="5">TANH(L28)</f>
        <v>0.97200633541506587</v>
      </c>
      <c r="P28" s="13"/>
      <c r="Q28" s="13"/>
    </row>
    <row r="29" spans="1:17" x14ac:dyDescent="0.2">
      <c r="A29" s="13" t="s">
        <v>23</v>
      </c>
      <c r="B29" s="13"/>
      <c r="C29" s="13"/>
      <c r="D29" s="13"/>
      <c r="E29" s="13"/>
      <c r="F29" s="13"/>
      <c r="G29" s="13"/>
      <c r="H29" s="13"/>
      <c r="I29" s="14"/>
      <c r="J29" s="13"/>
      <c r="K29" s="13"/>
      <c r="L29" s="3">
        <f t="shared" si="4"/>
        <v>2.9746714067738864</v>
      </c>
      <c r="M29" s="13"/>
      <c r="N29" s="13"/>
      <c r="O29" s="4">
        <f t="shared" si="5"/>
        <v>0.99479845609587425</v>
      </c>
      <c r="P29" s="13"/>
      <c r="Q29" s="13"/>
    </row>
    <row r="30" spans="1:17" ht="15" customHeight="1" x14ac:dyDescent="0.2">
      <c r="A30" s="32" t="s">
        <v>5</v>
      </c>
      <c r="B30" s="33"/>
      <c r="C30" s="34"/>
      <c r="D30" s="18" t="s">
        <v>6</v>
      </c>
      <c r="E30" s="13"/>
      <c r="F30" s="13"/>
      <c r="G30" s="13" t="s">
        <v>13</v>
      </c>
      <c r="H30" s="13"/>
      <c r="I30" s="14" t="s">
        <v>8</v>
      </c>
      <c r="J30" s="13"/>
      <c r="K30" s="13"/>
      <c r="L30" s="13"/>
      <c r="M30" s="13"/>
      <c r="N30" s="13"/>
      <c r="O30" s="13"/>
      <c r="P30" s="13"/>
      <c r="Q30" s="13"/>
    </row>
    <row r="31" spans="1:17" x14ac:dyDescent="0.2">
      <c r="A31" s="19">
        <v>0.42704300000000001</v>
      </c>
      <c r="B31" s="20">
        <v>0.17</v>
      </c>
      <c r="C31" s="20">
        <v>0.23</v>
      </c>
      <c r="D31" s="16">
        <v>0.56700099999999998</v>
      </c>
      <c r="E31" s="13"/>
      <c r="F31" s="13"/>
      <c r="G31" s="4">
        <f>TANH(L12)</f>
        <v>0.69316793692761036</v>
      </c>
      <c r="H31" s="13"/>
      <c r="I31" s="10">
        <f>A31*$G$31+B31*$G$32+C31*$G$33 + $D$31</f>
        <v>1.2004248902786867</v>
      </c>
      <c r="J31" s="13"/>
      <c r="K31" s="13"/>
      <c r="L31" s="13"/>
      <c r="M31" s="13"/>
      <c r="N31" s="13"/>
      <c r="O31" s="13"/>
      <c r="P31" s="13"/>
      <c r="Q31" s="13"/>
    </row>
    <row r="32" spans="1:17" x14ac:dyDescent="0.2">
      <c r="A32" s="19">
        <v>0.33</v>
      </c>
      <c r="B32" s="20">
        <v>0.12</v>
      </c>
      <c r="C32" s="20">
        <v>0.4</v>
      </c>
      <c r="D32" s="13"/>
      <c r="E32" s="13"/>
      <c r="F32" s="13"/>
      <c r="G32" s="4">
        <f t="shared" ref="G32:G33" si="6">TANH(L13)</f>
        <v>0.89955360588736333</v>
      </c>
      <c r="H32" s="13"/>
      <c r="I32" s="10">
        <f>A32*$G$31+B32*$G$32+C32*$G$33 + $D$31</f>
        <v>1.2245402640464342</v>
      </c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9">
        <v>0.8</v>
      </c>
      <c r="B33" s="20">
        <v>0.66</v>
      </c>
      <c r="C33" s="20">
        <v>0.9</v>
      </c>
      <c r="D33" s="13"/>
      <c r="E33" s="13"/>
      <c r="F33" s="13"/>
      <c r="G33" s="4">
        <f t="shared" si="6"/>
        <v>0.80211853038459802</v>
      </c>
      <c r="H33" s="13"/>
      <c r="I33" s="10">
        <f>A33*$G$31+B33*$G$32+C33*$G$33 + $D$31</f>
        <v>2.4371474067738865</v>
      </c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B34" s="13"/>
      <c r="C34" s="13"/>
      <c r="D34" s="13"/>
      <c r="E34" s="13"/>
      <c r="F34" s="13"/>
      <c r="G34" s="13"/>
      <c r="H34" s="13"/>
      <c r="I34" s="14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 t="s">
        <v>21</v>
      </c>
      <c r="B35" s="13"/>
      <c r="C35" s="13"/>
      <c r="D35" s="13"/>
      <c r="E35" s="13"/>
      <c r="F35" s="13"/>
      <c r="G35" s="13"/>
      <c r="H35" s="13"/>
      <c r="I35" s="14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29" t="s">
        <v>16</v>
      </c>
      <c r="B36" s="30"/>
      <c r="C36" s="31"/>
      <c r="D36" s="13"/>
      <c r="E36" s="13"/>
      <c r="F36" s="13"/>
      <c r="G36" s="13" t="s">
        <v>17</v>
      </c>
      <c r="H36" s="13"/>
      <c r="I36" s="14" t="s">
        <v>18</v>
      </c>
      <c r="J36" s="13"/>
      <c r="K36" s="13"/>
      <c r="L36" s="13" t="s">
        <v>19</v>
      </c>
      <c r="M36" s="13"/>
      <c r="N36" s="13"/>
      <c r="O36" s="13"/>
      <c r="P36" s="13"/>
      <c r="Q36" s="13"/>
    </row>
    <row r="37" spans="1:17" x14ac:dyDescent="0.2">
      <c r="A37" s="15">
        <v>0.37168000000000001</v>
      </c>
      <c r="B37" s="16">
        <v>0.97482899999999995</v>
      </c>
      <c r="C37" s="16">
        <v>0.83003499999999997</v>
      </c>
      <c r="D37" s="13"/>
      <c r="E37" s="13"/>
      <c r="F37" s="13"/>
      <c r="G37" s="4">
        <f>TANH(L27)</f>
        <v>0.9028547984492078</v>
      </c>
      <c r="H37" s="13"/>
      <c r="I37" s="11">
        <f>A37*$G$37+B37*$G$38+C37*$G$39</f>
        <v>2.1088305719394738</v>
      </c>
      <c r="J37" s="13"/>
      <c r="K37" s="13"/>
      <c r="L37" s="5">
        <f>EXP(I37)/(EXP($I$37)+EXP($I$38)+EXP($I$39)+EXP($I$40))</f>
        <v>0.45209676030482226</v>
      </c>
      <c r="M37" s="13"/>
      <c r="N37" s="13"/>
      <c r="O37" s="13"/>
      <c r="P37" s="13"/>
      <c r="Q37" s="13"/>
    </row>
    <row r="38" spans="1:17" x14ac:dyDescent="0.2">
      <c r="A38" s="15">
        <v>0.39140999999999998</v>
      </c>
      <c r="B38" s="16">
        <v>0.282586</v>
      </c>
      <c r="C38" s="16">
        <v>0.65983599999999998</v>
      </c>
      <c r="D38" s="13"/>
      <c r="E38" s="13"/>
      <c r="F38" s="13"/>
      <c r="G38" s="4">
        <f t="shared" ref="G38:G39" si="7">TANH(L28)</f>
        <v>0.97200633541506587</v>
      </c>
      <c r="H38" s="13"/>
      <c r="I38" s="11">
        <f t="shared" ref="I38:I40" si="8">A38*$G$37+B38*$G$38+C38*$G$39</f>
        <v>1.2844656130370835</v>
      </c>
      <c r="J38" s="13"/>
      <c r="K38" s="13"/>
      <c r="L38" s="5">
        <f t="shared" ref="L38:L40" si="9">EXP(I38)/(EXP($I$37)+EXP($I$38)+EXP($I$39)+EXP($I$40))</f>
        <v>0.19825047758000808</v>
      </c>
      <c r="M38" s="13"/>
      <c r="N38" s="13"/>
      <c r="O38" s="13"/>
      <c r="P38" s="13"/>
      <c r="Q38" s="13"/>
    </row>
    <row r="39" spans="1:17" x14ac:dyDescent="0.2">
      <c r="A39" s="15">
        <v>0.64985000000000004</v>
      </c>
      <c r="B39" s="16">
        <v>9.8215999999999998E-2</v>
      </c>
      <c r="C39" s="16">
        <v>0.334287</v>
      </c>
      <c r="D39" s="13"/>
      <c r="E39" s="13"/>
      <c r="F39" s="13"/>
      <c r="G39" s="4">
        <f t="shared" si="7"/>
        <v>0.99479845609587425</v>
      </c>
      <c r="H39" s="13"/>
      <c r="I39" s="11">
        <f t="shared" si="8"/>
        <v>1.0147349565042654</v>
      </c>
      <c r="J39" s="13"/>
      <c r="K39" s="13"/>
      <c r="L39" s="5">
        <f t="shared" si="9"/>
        <v>0.15138111735153256</v>
      </c>
      <c r="M39" s="13"/>
      <c r="N39" s="13"/>
      <c r="O39" s="13"/>
      <c r="P39" s="13"/>
      <c r="Q39" s="13"/>
    </row>
    <row r="40" spans="1:17" x14ac:dyDescent="0.2">
      <c r="A40" s="15">
        <v>0.91266000000000003</v>
      </c>
      <c r="B40" s="16">
        <v>0.32581599999999999</v>
      </c>
      <c r="C40" s="16">
        <v>0.14463000000000001</v>
      </c>
      <c r="D40" s="13"/>
      <c r="E40" s="13"/>
      <c r="F40" s="13"/>
      <c r="G40" s="13"/>
      <c r="H40" s="13"/>
      <c r="I40" s="11">
        <f t="shared" si="8"/>
        <v>1.2845723772373956</v>
      </c>
      <c r="J40" s="13"/>
      <c r="K40" s="13"/>
      <c r="L40" s="5">
        <f t="shared" si="9"/>
        <v>0.19827164476363701</v>
      </c>
      <c r="M40" s="13"/>
      <c r="N40" s="13"/>
      <c r="O40" s="13"/>
      <c r="P40" s="13"/>
      <c r="Q40" s="13"/>
    </row>
  </sheetData>
  <mergeCells count="6">
    <mergeCell ref="W1:W10"/>
    <mergeCell ref="A8:D8"/>
    <mergeCell ref="A15:C15"/>
    <mergeCell ref="A22:D22"/>
    <mergeCell ref="A30:C30"/>
    <mergeCell ref="A36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41E-D24E-7B46-A129-66D8E85DBE1E}">
  <dimension ref="A1:F19"/>
  <sheetViews>
    <sheetView workbookViewId="0">
      <selection activeCell="D31" sqref="D31"/>
    </sheetView>
  </sheetViews>
  <sheetFormatPr baseColWidth="10" defaultRowHeight="15" x14ac:dyDescent="0.2"/>
  <sheetData>
    <row r="1" spans="1:6" x14ac:dyDescent="0.2">
      <c r="A1" s="6">
        <f ca="1">RANDBETWEEN(1,100)/100</f>
        <v>0.05</v>
      </c>
      <c r="B1" s="6">
        <f t="shared" ref="B1:F3" ca="1" si="0">RANDBETWEEN(1,100)/100</f>
        <v>0.69</v>
      </c>
      <c r="C1" s="6">
        <f t="shared" ca="1" si="0"/>
        <v>0.16</v>
      </c>
      <c r="D1" s="6">
        <f t="shared" ca="1" si="0"/>
        <v>0.47</v>
      </c>
      <c r="E1" s="6">
        <f t="shared" ca="1" si="0"/>
        <v>0.08</v>
      </c>
      <c r="F1" s="6">
        <f t="shared" ca="1" si="0"/>
        <v>0.44</v>
      </c>
    </row>
    <row r="2" spans="1:6" x14ac:dyDescent="0.2">
      <c r="A2" s="6">
        <f t="shared" ref="A2:A3" ca="1" si="1">RANDBETWEEN(1,100)/100</f>
        <v>0.38</v>
      </c>
      <c r="B2" s="6">
        <f t="shared" ca="1" si="0"/>
        <v>0.12</v>
      </c>
      <c r="C2" s="6">
        <f t="shared" ca="1" si="0"/>
        <v>0.08</v>
      </c>
      <c r="D2" s="6">
        <f t="shared" ca="1" si="0"/>
        <v>0.55000000000000004</v>
      </c>
      <c r="E2" s="6">
        <f t="shared" ca="1" si="0"/>
        <v>0.79</v>
      </c>
      <c r="F2" s="6">
        <f t="shared" ca="1" si="0"/>
        <v>0.12</v>
      </c>
    </row>
    <row r="3" spans="1:6" x14ac:dyDescent="0.2">
      <c r="A3" s="6">
        <f t="shared" ca="1" si="1"/>
        <v>0.46</v>
      </c>
      <c r="B3" s="6">
        <f t="shared" ca="1" si="0"/>
        <v>0.38</v>
      </c>
      <c r="C3" s="6">
        <f t="shared" ca="1" si="0"/>
        <v>0.26</v>
      </c>
      <c r="D3" s="6">
        <f t="shared" ca="1" si="0"/>
        <v>0.22</v>
      </c>
      <c r="E3" s="6">
        <f t="shared" ca="1" si="0"/>
        <v>0.67</v>
      </c>
      <c r="F3" s="6">
        <f t="shared" ca="1" si="0"/>
        <v>0.51</v>
      </c>
    </row>
    <row r="6" spans="1:6" x14ac:dyDescent="0.2">
      <c r="A6" s="7">
        <f ca="1">RANDBETWEEN(1,100)/100</f>
        <v>0.08</v>
      </c>
      <c r="B6" s="7">
        <f t="shared" ref="B6:C8" ca="1" si="2">RANDBETWEEN(1,100)/100</f>
        <v>0.34</v>
      </c>
      <c r="C6" s="7">
        <f t="shared" ca="1" si="2"/>
        <v>0.48</v>
      </c>
    </row>
    <row r="7" spans="1:6" x14ac:dyDescent="0.2">
      <c r="A7" s="7">
        <f t="shared" ref="A7:A8" ca="1" si="3">RANDBETWEEN(1,100)/100</f>
        <v>0.36</v>
      </c>
      <c r="B7" s="7">
        <f t="shared" ca="1" si="2"/>
        <v>0.61</v>
      </c>
      <c r="C7" s="7">
        <f t="shared" ca="1" si="2"/>
        <v>0.7</v>
      </c>
    </row>
    <row r="8" spans="1:6" x14ac:dyDescent="0.2">
      <c r="A8" s="7">
        <f t="shared" ca="1" si="3"/>
        <v>0.02</v>
      </c>
      <c r="B8" s="7">
        <f t="shared" ca="1" si="2"/>
        <v>0.48</v>
      </c>
      <c r="C8" s="7">
        <f t="shared" ca="1" si="2"/>
        <v>0.06</v>
      </c>
    </row>
    <row r="13" spans="1:6" x14ac:dyDescent="0.2">
      <c r="A13" s="23" t="s">
        <v>16</v>
      </c>
      <c r="B13" s="24"/>
      <c r="C13" s="25"/>
    </row>
    <row r="14" spans="1:6" x14ac:dyDescent="0.2">
      <c r="A14" s="6">
        <f ca="1">RANDBETWEEN(1,100)/100</f>
        <v>0.28000000000000003</v>
      </c>
      <c r="B14" s="6">
        <f t="shared" ref="B14:C19" ca="1" si="4">RANDBETWEEN(1,100)/100</f>
        <v>1</v>
      </c>
      <c r="C14" s="6">
        <f t="shared" ca="1" si="4"/>
        <v>0.81</v>
      </c>
    </row>
    <row r="15" spans="1:6" x14ac:dyDescent="0.2">
      <c r="A15" s="6">
        <f t="shared" ref="A15:A19" ca="1" si="5">RANDBETWEEN(1,100)/100</f>
        <v>0.16</v>
      </c>
      <c r="B15" s="6">
        <f t="shared" ca="1" si="4"/>
        <v>0.31</v>
      </c>
      <c r="C15" s="6">
        <f t="shared" ca="1" si="4"/>
        <v>0.49</v>
      </c>
    </row>
    <row r="16" spans="1:6" x14ac:dyDescent="0.2">
      <c r="A16" s="6">
        <f t="shared" ca="1" si="5"/>
        <v>0.31</v>
      </c>
      <c r="B16" s="6">
        <f t="shared" ca="1" si="4"/>
        <v>0.28999999999999998</v>
      </c>
      <c r="C16" s="6">
        <f t="shared" ca="1" si="4"/>
        <v>0.5</v>
      </c>
    </row>
    <row r="17" spans="1:3" x14ac:dyDescent="0.2">
      <c r="A17" s="6">
        <f t="shared" ca="1" si="5"/>
        <v>0.36</v>
      </c>
      <c r="B17" s="6">
        <f t="shared" ca="1" si="4"/>
        <v>0.87</v>
      </c>
      <c r="C17" s="6">
        <f t="shared" ca="1" si="4"/>
        <v>0.19</v>
      </c>
    </row>
    <row r="18" spans="1:3" x14ac:dyDescent="0.2">
      <c r="A18" s="6">
        <f t="shared" ca="1" si="5"/>
        <v>0.65</v>
      </c>
      <c r="B18" s="6">
        <f t="shared" ca="1" si="4"/>
        <v>0.49</v>
      </c>
      <c r="C18" s="6">
        <f t="shared" ca="1" si="4"/>
        <v>0.99</v>
      </c>
    </row>
    <row r="19" spans="1:3" x14ac:dyDescent="0.2">
      <c r="A19" s="6">
        <f t="shared" ca="1" si="5"/>
        <v>0.21</v>
      </c>
      <c r="B19" s="6">
        <f t="shared" ca="1" si="4"/>
        <v>0.24</v>
      </c>
      <c r="C19" s="6">
        <f t="shared" ca="1" si="4"/>
        <v>0.27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W6_RNN_TF</vt:lpstr>
      <vt:lpstr>W6_RNN_Non TF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2021-11-29T00:02:13Z</dcterms:modified>
</cp:coreProperties>
</file>