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Test\"/>
    </mc:Choice>
  </mc:AlternateContent>
  <xr:revisionPtr revIDLastSave="0" documentId="13_ncr:1_{725D3ECF-A6D1-4C34-9AAC-8C6966D384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07B" sheetId="2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26" l="1"/>
  <c r="R4" i="26"/>
  <c r="R5" i="26"/>
  <c r="R6" i="26"/>
  <c r="R7" i="26"/>
  <c r="R8" i="26"/>
  <c r="R9" i="26"/>
  <c r="R10" i="26"/>
  <c r="R2" i="26"/>
  <c r="M3" i="26"/>
  <c r="M4" i="26"/>
  <c r="M5" i="26"/>
  <c r="M6" i="26"/>
  <c r="M7" i="26"/>
  <c r="M8" i="26"/>
  <c r="M9" i="26"/>
  <c r="M10" i="26"/>
  <c r="M2" i="26"/>
  <c r="AM2" i="26"/>
  <c r="AM3" i="26"/>
  <c r="AM4" i="26"/>
  <c r="AM5" i="26"/>
  <c r="AM6" i="26"/>
  <c r="AM7" i="26"/>
  <c r="AM8" i="26"/>
  <c r="AM9" i="26"/>
  <c r="AM10" i="26"/>
  <c r="AD3" i="26"/>
  <c r="AD2" i="26"/>
  <c r="AD4" i="26"/>
  <c r="AD5" i="26"/>
  <c r="AD6" i="26"/>
  <c r="AD7" i="26"/>
  <c r="AD8" i="26"/>
  <c r="AD9" i="26"/>
  <c r="AD10" i="26"/>
</calcChain>
</file>

<file path=xl/sharedStrings.xml><?xml version="1.0" encoding="utf-8"?>
<sst xmlns="http://schemas.openxmlformats.org/spreadsheetml/2006/main" count="357" uniqueCount="168">
  <si>
    <t>STT</t>
  </si>
  <si>
    <t>Năm sinh</t>
  </si>
  <si>
    <t>Ngày cấp</t>
  </si>
  <si>
    <t>Nơi cấp</t>
  </si>
  <si>
    <t>Nơi cư trú</t>
  </si>
  <si>
    <t>Điện thoại</t>
  </si>
  <si>
    <t>Tuổi</t>
  </si>
  <si>
    <t>Họ tên người vay</t>
  </si>
  <si>
    <t>Tên bên cho vay</t>
  </si>
  <si>
    <t>Địa chỉ bên cho vay</t>
  </si>
  <si>
    <t>Điện thoại bên cho vay</t>
  </si>
  <si>
    <t>Họ và tên người đại diện</t>
  </si>
  <si>
    <t>Chức vụ</t>
  </si>
  <si>
    <t>Hợp đồng tín dụng số</t>
  </si>
  <si>
    <t>Hạn trả nợ cuối cùng</t>
  </si>
  <si>
    <t>Mục đích sử dụng tiền vay</t>
  </si>
  <si>
    <t>Số Căn cước</t>
  </si>
  <si>
    <t>Ngày bắt đầu trả gốc</t>
  </si>
  <si>
    <t>Kỳ hạn trả nợ gốc (số tháng/kỳ)</t>
  </si>
  <si>
    <t>Số tiền cho vay (đồng)</t>
  </si>
  <si>
    <t>Thời gian cho vay (tháng)</t>
  </si>
  <si>
    <t>Số tiền trả nợ gốc cho mỗi kỳ hạn (đồng)</t>
  </si>
  <si>
    <t>1</t>
  </si>
  <si>
    <t>Phòng giao dịch NHCSXH Lê Chân</t>
  </si>
  <si>
    <t>Hoàng Văn Sự</t>
  </si>
  <si>
    <t>Giám đốc</t>
  </si>
  <si>
    <t>01/09/2021</t>
  </si>
  <si>
    <t>12</t>
  </si>
  <si>
    <t>48</t>
  </si>
  <si>
    <t>2</t>
  </si>
  <si>
    <t>60</t>
  </si>
  <si>
    <t>700/2025/HĐ-TD</t>
  </si>
  <si>
    <t>Số 67 Cát Cụt, phường Lê Chân, Thành phố Hải Phòng</t>
  </si>
  <si>
    <t>701/2025/HĐ-TD</t>
  </si>
  <si>
    <t>3</t>
  </si>
  <si>
    <t>702/2025/HĐ-TD</t>
  </si>
  <si>
    <t>4</t>
  </si>
  <si>
    <t>703/2025/HĐ-TD</t>
  </si>
  <si>
    <t>5</t>
  </si>
  <si>
    <t>704/2025/HĐ-TD</t>
  </si>
  <si>
    <t>6</t>
  </si>
  <si>
    <t>705/2025/HĐ-TD</t>
  </si>
  <si>
    <t>7</t>
  </si>
  <si>
    <t>706/2025/HĐ-TD</t>
  </si>
  <si>
    <t>8</t>
  </si>
  <si>
    <t>707/2025/HĐ-TD</t>
  </si>
  <si>
    <t>9</t>
  </si>
  <si>
    <t>708/2025/HĐ-TD</t>
  </si>
  <si>
    <t>Vũ Đức Mạnh</t>
  </si>
  <si>
    <t>24/10/1984</t>
  </si>
  <si>
    <t>031084017516</t>
  </si>
  <si>
    <t>13/11/2024</t>
  </si>
  <si>
    <t>Bộ Công an</t>
  </si>
  <si>
    <t>Số 17 Nguyên Hồng, phường An Biên, TP. Hải Phòng</t>
  </si>
  <si>
    <t>0934407339</t>
  </si>
  <si>
    <t>15/07/2030</t>
  </si>
  <si>
    <t>Sửa cửa hàng</t>
  </si>
  <si>
    <t>15/07/2026</t>
  </si>
  <si>
    <t>Trần Văn Mùi</t>
  </si>
  <si>
    <t>05/09/1955</t>
  </si>
  <si>
    <t>031055008827</t>
  </si>
  <si>
    <t>02/07/2021</t>
  </si>
  <si>
    <t>Cục Cảnh sát</t>
  </si>
  <si>
    <t>Số 1/256 Tôn Đức Thắng, phường An Biên, TP. Hải Phòng</t>
  </si>
  <si>
    <t>0397404270</t>
  </si>
  <si>
    <t>Sửa cửa hàng bán hương, vàng mã</t>
  </si>
  <si>
    <t>Nguyễn Đức Minh</t>
  </si>
  <si>
    <t>11/06/1982</t>
  </si>
  <si>
    <t>031082023108</t>
  </si>
  <si>
    <t>08/03/2022</t>
  </si>
  <si>
    <t>Số 26 Nguyên Hồng, phường An Biên, TP. Hải Phòng</t>
  </si>
  <si>
    <t>0936840357</t>
  </si>
  <si>
    <t>Sửa cửa hàng bán sơn bả</t>
  </si>
  <si>
    <t>Vũ Thị Hương</t>
  </si>
  <si>
    <t>07/07/1966</t>
  </si>
  <si>
    <t>031166010214</t>
  </si>
  <si>
    <t>08/07/2021</t>
  </si>
  <si>
    <t>Số 20/73 Tôn Đức Thắng, phường An Biên, TP. Hải Phòng</t>
  </si>
  <si>
    <t>0935745189</t>
  </si>
  <si>
    <t>Sửa cửa hàng bán nhựa ốp</t>
  </si>
  <si>
    <t>Nguyễn Thị Trang</t>
  </si>
  <si>
    <t>23/12/1965</t>
  </si>
  <si>
    <t>031165004576</t>
  </si>
  <si>
    <t>28/06/2021</t>
  </si>
  <si>
    <t>Số 75A Tôn Đức Thắng, phường An Biên, TP. Hải Phòng</t>
  </si>
  <si>
    <t>0789232279</t>
  </si>
  <si>
    <t>15/07/2029</t>
  </si>
  <si>
    <t>Sửa cửa hàng bán nội thất</t>
  </si>
  <si>
    <t>Nguyễn Ngọc Tuyết</t>
  </si>
  <si>
    <t>23/11/1986</t>
  </si>
  <si>
    <t>031186010223</t>
  </si>
  <si>
    <t>Số 6/6/89 Tôn Đức Thắng, phường An Biên, TP. Hải Phòng</t>
  </si>
  <si>
    <t>0906084326</t>
  </si>
  <si>
    <t>Sửa cửa hàng bán giải khát</t>
  </si>
  <si>
    <t>Đàm Thị Oanh</t>
  </si>
  <si>
    <t>06/12/1970</t>
  </si>
  <si>
    <t>019170000028</t>
  </si>
  <si>
    <t>Số 27/182 Trần Nguyên Hãn, phường An Biên, TP. Hải Phòng</t>
  </si>
  <si>
    <t>0344737688</t>
  </si>
  <si>
    <t>Sửa cửa hàng may quần áo</t>
  </si>
  <si>
    <t>Đỗ Thị Thủy</t>
  </si>
  <si>
    <t>18/12/1970</t>
  </si>
  <si>
    <t>031170013450</t>
  </si>
  <si>
    <t>Số 14/23/182 Trần Nguyên Hãn, phường An Biên, TP. Hải Phòng</t>
  </si>
  <si>
    <t>0901569379</t>
  </si>
  <si>
    <t>Sửa cửa hàng bán quần áo</t>
  </si>
  <si>
    <t>Vũ Thị Hằng</t>
  </si>
  <si>
    <t>13/01/1971</t>
  </si>
  <si>
    <t>031171016098</t>
  </si>
  <si>
    <t>16/09/2021</t>
  </si>
  <si>
    <t>Số 3/19/144 Trần Nguyên Hãn, phường An Biên, TP. Hải Phòng</t>
  </si>
  <si>
    <t>0938626531</t>
  </si>
  <si>
    <t>Sửa cửa hàng bán hàng ăn</t>
  </si>
  <si>
    <t>0225.3513.214</t>
  </si>
  <si>
    <t>Giới tính</t>
  </si>
  <si>
    <t>Nam</t>
  </si>
  <si>
    <t>Nữ</t>
  </si>
  <si>
    <t>Dân tộc</t>
  </si>
  <si>
    <t>Kinh</t>
  </si>
  <si>
    <t>Nơi thực hiện dự án</t>
  </si>
  <si>
    <t>Số lao động được tạo việc</t>
  </si>
  <si>
    <t>Số lao động nữ</t>
  </si>
  <si>
    <t>Lao động là người khuyết tật</t>
  </si>
  <si>
    <t>Lao động là người dân tộc thiểu số</t>
  </si>
  <si>
    <t>Khối lượng công trình</t>
  </si>
  <si>
    <t>Tổ dân phố số</t>
  </si>
  <si>
    <t>Phường</t>
  </si>
  <si>
    <t>0</t>
  </si>
  <si>
    <t>80m2</t>
  </si>
  <si>
    <t>70m2</t>
  </si>
  <si>
    <t>65m2</t>
  </si>
  <si>
    <t>75m2</t>
  </si>
  <si>
    <t>40m2</t>
  </si>
  <si>
    <t>Vốn thực hiện dự án (tiền)</t>
  </si>
  <si>
    <t>Vốn tự có (tiền)</t>
  </si>
  <si>
    <t>Đề nghị NH cho vay (tiền)</t>
  </si>
  <si>
    <t>Số nhà</t>
  </si>
  <si>
    <t>Đường</t>
  </si>
  <si>
    <t>17</t>
  </si>
  <si>
    <t>Nguyên Hồng</t>
  </si>
  <si>
    <t>Tôn Đức Thắng</t>
  </si>
  <si>
    <t>Trần Nguyên Hãn</t>
  </si>
  <si>
    <t>1/256</t>
  </si>
  <si>
    <t>26</t>
  </si>
  <si>
    <t>20/73</t>
  </si>
  <si>
    <t>6/6/89</t>
  </si>
  <si>
    <t>27/182</t>
  </si>
  <si>
    <t>14/23/182</t>
  </si>
  <si>
    <t>3/19/144</t>
  </si>
  <si>
    <t>75A</t>
  </si>
  <si>
    <t>An Biên</t>
  </si>
  <si>
    <t>TP. Hải Phòng</t>
  </si>
  <si>
    <t>Tỉnh/TP</t>
  </si>
  <si>
    <t>Tổ Trưởng</t>
  </si>
  <si>
    <t>Hội đoàn thể</t>
  </si>
  <si>
    <t>HCCB</t>
  </si>
  <si>
    <t>HPN</t>
  </si>
  <si>
    <t>ĐTN</t>
  </si>
  <si>
    <t>Nguyễn Văn A</t>
  </si>
  <si>
    <t>Trần Thị B</t>
  </si>
  <si>
    <t>Hoàng Ngọc C</t>
  </si>
  <si>
    <t>Đối tượng thụ hưởng</t>
  </si>
  <si>
    <t>80m3</t>
  </si>
  <si>
    <t>65m3</t>
  </si>
  <si>
    <t>70m3</t>
  </si>
  <si>
    <t>40m3</t>
  </si>
  <si>
    <t>75m3</t>
  </si>
  <si>
    <t>Đối tượng hỗ trợ tạo việc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</si>
</sst>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164" fontId="3" fillId="0" borderId="1" xfId="1" applyNumberFormat="1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49" fontId="3" fillId="2" borderId="0" xfId="0" applyNumberFormat="1" applyFont="1" applyFill="1" applyAlignment="1">
      <alignment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1" applyNumberFormat="1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"/>
  <sheetViews>
    <sheetView tabSelected="1" topLeftCell="B1" zoomScale="70" zoomScaleNormal="70" workbookViewId="0">
      <selection activeCell="AL15" sqref="AL15"/>
    </sheetView>
  </sheetViews>
  <sheetFormatPr defaultColWidth="9.140625" defaultRowHeight="15.75" x14ac:dyDescent="0.25"/>
  <cols>
    <col min="1" max="1" width="4.42578125" style="2" customWidth="1"/>
    <col min="2" max="3" width="17.85546875" style="2" customWidth="1"/>
    <col min="4" max="4" width="18.5703125" style="2" customWidth="1"/>
    <col min="5" max="5" width="19.28515625" style="7" hidden="1" customWidth="1"/>
    <col min="6" max="6" width="25.85546875" style="7" hidden="1" customWidth="1"/>
    <col min="7" max="7" width="15.42578125" style="2" hidden="1" customWidth="1"/>
    <col min="8" max="8" width="15.140625" style="7" hidden="1" customWidth="1"/>
    <col min="9" max="9" width="6.7109375" style="6" hidden="1" customWidth="1"/>
    <col min="10" max="10" width="17.28515625" style="6" customWidth="1"/>
    <col min="11" max="11" width="12.42578125" style="2" customWidth="1"/>
    <col min="12" max="12" width="5.5703125" style="2" customWidth="1"/>
    <col min="13" max="13" width="5.42578125" style="2" hidden="1" customWidth="1"/>
    <col min="14" max="14" width="5.5703125" style="2" customWidth="1"/>
    <col min="15" max="15" width="15.28515625" style="2" customWidth="1"/>
    <col min="16" max="16" width="12.28515625" style="2" customWidth="1"/>
    <col min="17" max="17" width="10.28515625" style="7" customWidth="1"/>
    <col min="18" max="18" width="25" style="16" hidden="1" customWidth="1"/>
    <col min="19" max="19" width="9.42578125" style="16" customWidth="1"/>
    <col min="20" max="20" width="10.28515625" style="16" customWidth="1"/>
    <col min="21" max="21" width="5.7109375" style="16" customWidth="1"/>
    <col min="22" max="22" width="9" style="16" customWidth="1"/>
    <col min="23" max="23" width="9" style="16" hidden="1" customWidth="1"/>
    <col min="24" max="24" width="12.5703125" style="2" customWidth="1"/>
    <col min="25" max="25" width="14.85546875" style="8" customWidth="1"/>
    <col min="26" max="26" width="9.42578125" style="2" customWidth="1"/>
    <col min="27" max="27" width="12.28515625" style="2" customWidth="1"/>
    <col min="28" max="28" width="18.7109375" style="7" customWidth="1"/>
    <col min="29" max="29" width="11.42578125" style="2" customWidth="1"/>
    <col min="30" max="30" width="13.140625" style="8" customWidth="1"/>
    <col min="31" max="31" width="13.42578125" style="2" customWidth="1"/>
    <col min="32" max="32" width="25" style="6" customWidth="1"/>
    <col min="33" max="36" width="9.140625" style="6"/>
    <col min="37" max="37" width="14.140625" style="6" customWidth="1"/>
    <col min="38" max="38" width="12.85546875" style="6" customWidth="1"/>
    <col min="39" max="39" width="1.140625" style="6" hidden="1" customWidth="1"/>
    <col min="40" max="40" width="9.140625" style="6"/>
    <col min="41" max="41" width="12.28515625" style="6" hidden="1" customWidth="1"/>
    <col min="42" max="16384" width="9.140625" style="6"/>
  </cols>
  <sheetData>
    <row r="1" spans="1:42" s="2" customFormat="1" ht="81.75" customHeight="1" x14ac:dyDescent="0.25">
      <c r="A1" s="1" t="s">
        <v>0</v>
      </c>
      <c r="B1" s="1" t="s">
        <v>153</v>
      </c>
      <c r="C1" s="1" t="s">
        <v>154</v>
      </c>
      <c r="D1" s="1" t="s">
        <v>13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7</v>
      </c>
      <c r="K1" s="1" t="s">
        <v>1</v>
      </c>
      <c r="L1" s="1" t="s">
        <v>114</v>
      </c>
      <c r="M1" s="1" t="s">
        <v>6</v>
      </c>
      <c r="N1" s="1" t="s">
        <v>117</v>
      </c>
      <c r="O1" s="1" t="s">
        <v>16</v>
      </c>
      <c r="P1" s="1" t="s">
        <v>2</v>
      </c>
      <c r="Q1" s="1" t="s">
        <v>3</v>
      </c>
      <c r="R1" s="12" t="s">
        <v>4</v>
      </c>
      <c r="S1" s="12" t="s">
        <v>136</v>
      </c>
      <c r="T1" s="12" t="s">
        <v>137</v>
      </c>
      <c r="U1" s="12" t="s">
        <v>125</v>
      </c>
      <c r="V1" s="12" t="s">
        <v>126</v>
      </c>
      <c r="W1" s="12" t="s">
        <v>152</v>
      </c>
      <c r="X1" s="1" t="s">
        <v>5</v>
      </c>
      <c r="Y1" s="1" t="s">
        <v>19</v>
      </c>
      <c r="Z1" s="1" t="s">
        <v>20</v>
      </c>
      <c r="AA1" s="1" t="s">
        <v>14</v>
      </c>
      <c r="AB1" s="1" t="s">
        <v>15</v>
      </c>
      <c r="AC1" s="1" t="s">
        <v>18</v>
      </c>
      <c r="AD1" s="1" t="s">
        <v>21</v>
      </c>
      <c r="AE1" s="1" t="s">
        <v>17</v>
      </c>
      <c r="AF1" s="1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133</v>
      </c>
      <c r="AL1" s="1" t="s">
        <v>134</v>
      </c>
      <c r="AM1" s="1" t="s">
        <v>135</v>
      </c>
      <c r="AN1" s="1" t="s">
        <v>124</v>
      </c>
      <c r="AO1" s="1" t="s">
        <v>124</v>
      </c>
      <c r="AP1" s="1" t="s">
        <v>161</v>
      </c>
    </row>
    <row r="2" spans="1:42" ht="47.25" customHeight="1" x14ac:dyDescent="0.25">
      <c r="A2" s="11" t="s">
        <v>22</v>
      </c>
      <c r="B2" s="11" t="s">
        <v>158</v>
      </c>
      <c r="C2" s="11" t="s">
        <v>155</v>
      </c>
      <c r="D2" s="3" t="s">
        <v>31</v>
      </c>
      <c r="E2" s="4" t="s">
        <v>23</v>
      </c>
      <c r="F2" s="4" t="s">
        <v>32</v>
      </c>
      <c r="G2" s="3" t="s">
        <v>113</v>
      </c>
      <c r="H2" s="4" t="s">
        <v>24</v>
      </c>
      <c r="I2" s="5" t="s">
        <v>25</v>
      </c>
      <c r="J2" s="5" t="s">
        <v>48</v>
      </c>
      <c r="K2" s="3" t="s">
        <v>49</v>
      </c>
      <c r="L2" s="3" t="s">
        <v>115</v>
      </c>
      <c r="M2" s="3">
        <f ca="1">YEAR(NOW())-YEAR(K2)</f>
        <v>41</v>
      </c>
      <c r="N2" s="3" t="s">
        <v>118</v>
      </c>
      <c r="O2" s="3" t="s">
        <v>50</v>
      </c>
      <c r="P2" s="3" t="s">
        <v>51</v>
      </c>
      <c r="Q2" s="4" t="s">
        <v>52</v>
      </c>
      <c r="R2" s="17" t="str">
        <f>"Số "&amp;S2&amp;", đường "&amp;T2&amp;", phường "&amp;V2&amp;", "&amp;W2</f>
        <v>Số 17, đường Nguyên Hồng, phường An Biên, TP. Hải Phòng</v>
      </c>
      <c r="S2" s="5" t="s">
        <v>138</v>
      </c>
      <c r="T2" s="5" t="s">
        <v>139</v>
      </c>
      <c r="U2" s="3" t="s">
        <v>22</v>
      </c>
      <c r="V2" s="17" t="s">
        <v>150</v>
      </c>
      <c r="W2" s="17" t="s">
        <v>151</v>
      </c>
      <c r="X2" s="3" t="s">
        <v>54</v>
      </c>
      <c r="Y2" s="18">
        <v>100000000</v>
      </c>
      <c r="Z2" s="3" t="s">
        <v>30</v>
      </c>
      <c r="AA2" s="3" t="s">
        <v>55</v>
      </c>
      <c r="AB2" s="4" t="s">
        <v>56</v>
      </c>
      <c r="AC2" s="3" t="s">
        <v>27</v>
      </c>
      <c r="AD2" s="18">
        <f>Y2/(Z2/AC2)</f>
        <v>20000000</v>
      </c>
      <c r="AE2" s="3" t="s">
        <v>57</v>
      </c>
      <c r="AF2" s="5" t="s">
        <v>53</v>
      </c>
      <c r="AG2" s="3" t="s">
        <v>22</v>
      </c>
      <c r="AH2" s="3" t="s">
        <v>127</v>
      </c>
      <c r="AI2" s="3" t="s">
        <v>127</v>
      </c>
      <c r="AJ2" s="3" t="s">
        <v>127</v>
      </c>
      <c r="AK2" s="18">
        <v>120000000</v>
      </c>
      <c r="AL2" s="18">
        <v>20000000</v>
      </c>
      <c r="AM2" s="9">
        <f t="shared" ref="AM2:AM10" si="0">AK2-AL2</f>
        <v>100000000</v>
      </c>
      <c r="AN2" s="3" t="s">
        <v>128</v>
      </c>
      <c r="AO2" s="3" t="s">
        <v>162</v>
      </c>
      <c r="AP2" s="3" t="s">
        <v>167</v>
      </c>
    </row>
    <row r="3" spans="1:42" ht="47.25" customHeight="1" x14ac:dyDescent="0.25">
      <c r="A3" s="11" t="s">
        <v>29</v>
      </c>
      <c r="B3" s="11" t="s">
        <v>159</v>
      </c>
      <c r="C3" s="11" t="s">
        <v>156</v>
      </c>
      <c r="D3" s="3" t="s">
        <v>33</v>
      </c>
      <c r="E3" s="4" t="s">
        <v>23</v>
      </c>
      <c r="F3" s="4" t="s">
        <v>32</v>
      </c>
      <c r="G3" s="3" t="s">
        <v>113</v>
      </c>
      <c r="H3" s="4" t="s">
        <v>24</v>
      </c>
      <c r="I3" s="5" t="s">
        <v>25</v>
      </c>
      <c r="J3" s="5" t="s">
        <v>58</v>
      </c>
      <c r="K3" s="3" t="s">
        <v>59</v>
      </c>
      <c r="L3" s="3" t="s">
        <v>115</v>
      </c>
      <c r="M3" s="3">
        <f t="shared" ref="M3:M10" ca="1" si="1">YEAR(NOW())-YEAR(K3)</f>
        <v>70</v>
      </c>
      <c r="N3" s="3" t="s">
        <v>118</v>
      </c>
      <c r="O3" s="3" t="s">
        <v>60</v>
      </c>
      <c r="P3" s="3" t="s">
        <v>61</v>
      </c>
      <c r="Q3" s="4" t="s">
        <v>62</v>
      </c>
      <c r="R3" s="15" t="str">
        <f t="shared" ref="R3:R10" si="2">"Số "&amp;S3&amp;", đường "&amp;T3&amp;", phường "&amp;V3&amp;", "&amp;W3</f>
        <v>Số 1/256, đường Tôn Đức Thắng, phường An Biên, TP. Hải Phòng</v>
      </c>
      <c r="S3" s="13" t="s">
        <v>142</v>
      </c>
      <c r="T3" s="13" t="s">
        <v>140</v>
      </c>
      <c r="U3" s="14" t="s">
        <v>29</v>
      </c>
      <c r="V3" s="15" t="s">
        <v>150</v>
      </c>
      <c r="W3" s="15" t="s">
        <v>151</v>
      </c>
      <c r="X3" s="3" t="s">
        <v>64</v>
      </c>
      <c r="Y3" s="10">
        <v>100000000</v>
      </c>
      <c r="Z3" s="3" t="s">
        <v>30</v>
      </c>
      <c r="AA3" s="3" t="s">
        <v>55</v>
      </c>
      <c r="AB3" s="4" t="s">
        <v>65</v>
      </c>
      <c r="AC3" s="3" t="s">
        <v>27</v>
      </c>
      <c r="AD3" s="10">
        <f>Y3/(Z3/AC3)</f>
        <v>20000000</v>
      </c>
      <c r="AE3" s="3" t="s">
        <v>57</v>
      </c>
      <c r="AF3" s="5" t="s">
        <v>63</v>
      </c>
      <c r="AG3" s="3" t="s">
        <v>22</v>
      </c>
      <c r="AH3" s="3" t="s">
        <v>127</v>
      </c>
      <c r="AI3" s="3" t="s">
        <v>127</v>
      </c>
      <c r="AJ3" s="3" t="s">
        <v>127</v>
      </c>
      <c r="AK3" s="10">
        <v>120000000</v>
      </c>
      <c r="AL3" s="10">
        <v>20000000</v>
      </c>
      <c r="AM3" s="9">
        <f t="shared" si="0"/>
        <v>100000000</v>
      </c>
      <c r="AN3" s="3" t="s">
        <v>129</v>
      </c>
      <c r="AO3" s="3" t="s">
        <v>129</v>
      </c>
      <c r="AP3" s="3" t="s">
        <v>167</v>
      </c>
    </row>
    <row r="4" spans="1:42" ht="47.25" customHeight="1" x14ac:dyDescent="0.25">
      <c r="A4" s="11" t="s">
        <v>34</v>
      </c>
      <c r="B4" s="11" t="s">
        <v>160</v>
      </c>
      <c r="C4" s="11" t="s">
        <v>156</v>
      </c>
      <c r="D4" s="3" t="s">
        <v>35</v>
      </c>
      <c r="E4" s="4" t="s">
        <v>23</v>
      </c>
      <c r="F4" s="4" t="s">
        <v>32</v>
      </c>
      <c r="G4" s="3" t="s">
        <v>113</v>
      </c>
      <c r="H4" s="4" t="s">
        <v>24</v>
      </c>
      <c r="I4" s="5" t="s">
        <v>25</v>
      </c>
      <c r="J4" s="5" t="s">
        <v>66</v>
      </c>
      <c r="K4" s="3" t="s">
        <v>67</v>
      </c>
      <c r="L4" s="3" t="s">
        <v>115</v>
      </c>
      <c r="M4" s="3">
        <f t="shared" ca="1" si="1"/>
        <v>43</v>
      </c>
      <c r="N4" s="3" t="s">
        <v>118</v>
      </c>
      <c r="O4" s="3" t="s">
        <v>68</v>
      </c>
      <c r="P4" s="3" t="s">
        <v>69</v>
      </c>
      <c r="Q4" s="4" t="s">
        <v>62</v>
      </c>
      <c r="R4" s="15" t="str">
        <f t="shared" si="2"/>
        <v>Số 26, đường Nguyên Hồng, phường An Biên, TP. Hải Phòng</v>
      </c>
      <c r="S4" s="13" t="s">
        <v>143</v>
      </c>
      <c r="T4" s="13" t="s">
        <v>139</v>
      </c>
      <c r="U4" s="14" t="s">
        <v>34</v>
      </c>
      <c r="V4" s="15" t="s">
        <v>150</v>
      </c>
      <c r="W4" s="15" t="s">
        <v>151</v>
      </c>
      <c r="X4" s="3" t="s">
        <v>71</v>
      </c>
      <c r="Y4" s="10">
        <v>100000000</v>
      </c>
      <c r="Z4" s="3" t="s">
        <v>30</v>
      </c>
      <c r="AA4" s="3" t="s">
        <v>55</v>
      </c>
      <c r="AB4" s="4" t="s">
        <v>72</v>
      </c>
      <c r="AC4" s="3" t="s">
        <v>27</v>
      </c>
      <c r="AD4" s="10">
        <f t="shared" ref="AD4:AD10" si="3">Y4/(Z4/AC4)</f>
        <v>20000000</v>
      </c>
      <c r="AE4" s="3" t="s">
        <v>57</v>
      </c>
      <c r="AF4" s="5" t="s">
        <v>70</v>
      </c>
      <c r="AG4" s="3" t="s">
        <v>22</v>
      </c>
      <c r="AH4" s="3" t="s">
        <v>127</v>
      </c>
      <c r="AI4" s="3" t="s">
        <v>127</v>
      </c>
      <c r="AJ4" s="3" t="s">
        <v>127</v>
      </c>
      <c r="AK4" s="10">
        <v>120000000</v>
      </c>
      <c r="AL4" s="10">
        <v>20000000</v>
      </c>
      <c r="AM4" s="9">
        <f t="shared" si="0"/>
        <v>100000000</v>
      </c>
      <c r="AN4" s="3" t="s">
        <v>129</v>
      </c>
      <c r="AO4" s="3" t="s">
        <v>129</v>
      </c>
      <c r="AP4" s="3" t="s">
        <v>167</v>
      </c>
    </row>
    <row r="5" spans="1:42" ht="47.25" customHeight="1" x14ac:dyDescent="0.25">
      <c r="A5" s="11" t="s">
        <v>36</v>
      </c>
      <c r="B5" s="11" t="s">
        <v>159</v>
      </c>
      <c r="C5" s="11" t="s">
        <v>157</v>
      </c>
      <c r="D5" s="3" t="s">
        <v>37</v>
      </c>
      <c r="E5" s="4" t="s">
        <v>23</v>
      </c>
      <c r="F5" s="4" t="s">
        <v>32</v>
      </c>
      <c r="G5" s="3" t="s">
        <v>113</v>
      </c>
      <c r="H5" s="4" t="s">
        <v>24</v>
      </c>
      <c r="I5" s="5" t="s">
        <v>25</v>
      </c>
      <c r="J5" s="5" t="s">
        <v>73</v>
      </c>
      <c r="K5" s="3" t="s">
        <v>74</v>
      </c>
      <c r="L5" s="3" t="s">
        <v>116</v>
      </c>
      <c r="M5" s="3">
        <f t="shared" ca="1" si="1"/>
        <v>59</v>
      </c>
      <c r="N5" s="3" t="s">
        <v>118</v>
      </c>
      <c r="O5" s="3" t="s">
        <v>75</v>
      </c>
      <c r="P5" s="3" t="s">
        <v>76</v>
      </c>
      <c r="Q5" s="4" t="s">
        <v>62</v>
      </c>
      <c r="R5" s="15" t="str">
        <f t="shared" si="2"/>
        <v>Số 20/73, đường Tôn Đức Thắng, phường An Biên, TP. Hải Phòng</v>
      </c>
      <c r="S5" s="13" t="s">
        <v>144</v>
      </c>
      <c r="T5" s="13" t="s">
        <v>140</v>
      </c>
      <c r="U5" s="14" t="s">
        <v>36</v>
      </c>
      <c r="V5" s="15" t="s">
        <v>150</v>
      </c>
      <c r="W5" s="15" t="s">
        <v>151</v>
      </c>
      <c r="X5" s="3" t="s">
        <v>78</v>
      </c>
      <c r="Y5" s="10">
        <v>100000000</v>
      </c>
      <c r="Z5" s="3" t="s">
        <v>30</v>
      </c>
      <c r="AA5" s="3" t="s">
        <v>55</v>
      </c>
      <c r="AB5" s="4" t="s">
        <v>79</v>
      </c>
      <c r="AC5" s="3" t="s">
        <v>27</v>
      </c>
      <c r="AD5" s="10">
        <f t="shared" si="3"/>
        <v>20000000</v>
      </c>
      <c r="AE5" s="3" t="s">
        <v>57</v>
      </c>
      <c r="AF5" s="5" t="s">
        <v>77</v>
      </c>
      <c r="AG5" s="3" t="s">
        <v>22</v>
      </c>
      <c r="AH5" s="3" t="s">
        <v>127</v>
      </c>
      <c r="AI5" s="3" t="s">
        <v>127</v>
      </c>
      <c r="AJ5" s="3" t="s">
        <v>127</v>
      </c>
      <c r="AK5" s="10">
        <v>120000000</v>
      </c>
      <c r="AL5" s="10">
        <v>20000000</v>
      </c>
      <c r="AM5" s="9">
        <f t="shared" si="0"/>
        <v>100000000</v>
      </c>
      <c r="AN5" s="3" t="s">
        <v>129</v>
      </c>
      <c r="AO5" s="3" t="s">
        <v>129</v>
      </c>
      <c r="AP5" s="3" t="s">
        <v>167</v>
      </c>
    </row>
    <row r="6" spans="1:42" ht="47.25" customHeight="1" x14ac:dyDescent="0.25">
      <c r="A6" s="11" t="s">
        <v>38</v>
      </c>
      <c r="B6" s="11" t="s">
        <v>159</v>
      </c>
      <c r="C6" s="11" t="s">
        <v>156</v>
      </c>
      <c r="D6" s="3" t="s">
        <v>39</v>
      </c>
      <c r="E6" s="4" t="s">
        <v>23</v>
      </c>
      <c r="F6" s="4" t="s">
        <v>32</v>
      </c>
      <c r="G6" s="3" t="s">
        <v>113</v>
      </c>
      <c r="H6" s="4" t="s">
        <v>24</v>
      </c>
      <c r="I6" s="5" t="s">
        <v>25</v>
      </c>
      <c r="J6" s="5" t="s">
        <v>80</v>
      </c>
      <c r="K6" s="3" t="s">
        <v>81</v>
      </c>
      <c r="L6" s="3" t="s">
        <v>116</v>
      </c>
      <c r="M6" s="3">
        <f t="shared" ca="1" si="1"/>
        <v>60</v>
      </c>
      <c r="N6" s="3" t="s">
        <v>118</v>
      </c>
      <c r="O6" s="3" t="s">
        <v>82</v>
      </c>
      <c r="P6" s="3" t="s">
        <v>83</v>
      </c>
      <c r="Q6" s="4" t="s">
        <v>62</v>
      </c>
      <c r="R6" s="15" t="str">
        <f t="shared" si="2"/>
        <v>Số 75A, đường Tôn Đức Thắng, phường An Biên, TP. Hải Phòng</v>
      </c>
      <c r="S6" s="13" t="s">
        <v>149</v>
      </c>
      <c r="T6" s="13" t="s">
        <v>140</v>
      </c>
      <c r="U6" s="14" t="s">
        <v>38</v>
      </c>
      <c r="V6" s="15" t="s">
        <v>150</v>
      </c>
      <c r="W6" s="15" t="s">
        <v>151</v>
      </c>
      <c r="X6" s="3" t="s">
        <v>85</v>
      </c>
      <c r="Y6" s="10">
        <v>100000000</v>
      </c>
      <c r="Z6" s="3" t="s">
        <v>28</v>
      </c>
      <c r="AA6" s="3" t="s">
        <v>86</v>
      </c>
      <c r="AB6" s="4" t="s">
        <v>87</v>
      </c>
      <c r="AC6" s="3" t="s">
        <v>27</v>
      </c>
      <c r="AD6" s="10">
        <f t="shared" si="3"/>
        <v>25000000</v>
      </c>
      <c r="AE6" s="3" t="s">
        <v>57</v>
      </c>
      <c r="AF6" s="5" t="s">
        <v>84</v>
      </c>
      <c r="AG6" s="3" t="s">
        <v>22</v>
      </c>
      <c r="AH6" s="3" t="s">
        <v>127</v>
      </c>
      <c r="AI6" s="3" t="s">
        <v>127</v>
      </c>
      <c r="AJ6" s="3" t="s">
        <v>127</v>
      </c>
      <c r="AK6" s="10">
        <v>120000000</v>
      </c>
      <c r="AL6" s="10">
        <v>20000000</v>
      </c>
      <c r="AM6" s="9">
        <f t="shared" si="0"/>
        <v>100000000</v>
      </c>
      <c r="AN6" s="3" t="s">
        <v>129</v>
      </c>
      <c r="AO6" s="3" t="s">
        <v>129</v>
      </c>
      <c r="AP6" s="3" t="s">
        <v>167</v>
      </c>
    </row>
    <row r="7" spans="1:42" ht="47.25" customHeight="1" x14ac:dyDescent="0.25">
      <c r="A7" s="11" t="s">
        <v>40</v>
      </c>
      <c r="B7" s="11" t="s">
        <v>158</v>
      </c>
      <c r="C7" s="11" t="s">
        <v>157</v>
      </c>
      <c r="D7" s="3" t="s">
        <v>41</v>
      </c>
      <c r="E7" s="4" t="s">
        <v>23</v>
      </c>
      <c r="F7" s="4" t="s">
        <v>32</v>
      </c>
      <c r="G7" s="3" t="s">
        <v>113</v>
      </c>
      <c r="H7" s="4" t="s">
        <v>24</v>
      </c>
      <c r="I7" s="5" t="s">
        <v>25</v>
      </c>
      <c r="J7" s="5" t="s">
        <v>88</v>
      </c>
      <c r="K7" s="3" t="s">
        <v>89</v>
      </c>
      <c r="L7" s="3" t="s">
        <v>116</v>
      </c>
      <c r="M7" s="3">
        <f t="shared" ca="1" si="1"/>
        <v>39</v>
      </c>
      <c r="N7" s="3" t="s">
        <v>118</v>
      </c>
      <c r="O7" s="3" t="s">
        <v>90</v>
      </c>
      <c r="P7" s="3" t="s">
        <v>26</v>
      </c>
      <c r="Q7" s="4" t="s">
        <v>62</v>
      </c>
      <c r="R7" s="17" t="str">
        <f t="shared" si="2"/>
        <v>Số 6/6/89, đường Tôn Đức Thắng, phường An Biên, TP. Hải Phòng</v>
      </c>
      <c r="S7" s="5" t="s">
        <v>145</v>
      </c>
      <c r="T7" s="5" t="s">
        <v>140</v>
      </c>
      <c r="U7" s="3" t="s">
        <v>40</v>
      </c>
      <c r="V7" s="17" t="s">
        <v>150</v>
      </c>
      <c r="W7" s="17" t="s">
        <v>151</v>
      </c>
      <c r="X7" s="3" t="s">
        <v>92</v>
      </c>
      <c r="Y7" s="18">
        <v>100000000</v>
      </c>
      <c r="Z7" s="3" t="s">
        <v>28</v>
      </c>
      <c r="AA7" s="3" t="s">
        <v>86</v>
      </c>
      <c r="AB7" s="4" t="s">
        <v>93</v>
      </c>
      <c r="AC7" s="3" t="s">
        <v>27</v>
      </c>
      <c r="AD7" s="18">
        <f t="shared" si="3"/>
        <v>25000000</v>
      </c>
      <c r="AE7" s="3" t="s">
        <v>57</v>
      </c>
      <c r="AF7" s="5" t="s">
        <v>91</v>
      </c>
      <c r="AG7" s="3" t="s">
        <v>22</v>
      </c>
      <c r="AH7" s="3" t="s">
        <v>127</v>
      </c>
      <c r="AI7" s="3" t="s">
        <v>127</v>
      </c>
      <c r="AJ7" s="3" t="s">
        <v>127</v>
      </c>
      <c r="AK7" s="18">
        <v>120000000</v>
      </c>
      <c r="AL7" s="18">
        <v>20000000</v>
      </c>
      <c r="AM7" s="9">
        <f t="shared" si="0"/>
        <v>100000000</v>
      </c>
      <c r="AN7" s="3" t="s">
        <v>130</v>
      </c>
      <c r="AO7" s="3" t="s">
        <v>163</v>
      </c>
      <c r="AP7" s="3" t="s">
        <v>167</v>
      </c>
    </row>
    <row r="8" spans="1:42" ht="47.25" customHeight="1" x14ac:dyDescent="0.25">
      <c r="A8" s="11" t="s">
        <v>42</v>
      </c>
      <c r="B8" s="11" t="s">
        <v>160</v>
      </c>
      <c r="C8" s="11" t="s">
        <v>157</v>
      </c>
      <c r="D8" s="3" t="s">
        <v>43</v>
      </c>
      <c r="E8" s="4" t="s">
        <v>23</v>
      </c>
      <c r="F8" s="4" t="s">
        <v>32</v>
      </c>
      <c r="G8" s="3" t="s">
        <v>113</v>
      </c>
      <c r="H8" s="4" t="s">
        <v>24</v>
      </c>
      <c r="I8" s="5" t="s">
        <v>25</v>
      </c>
      <c r="J8" s="5" t="s">
        <v>94</v>
      </c>
      <c r="K8" s="3" t="s">
        <v>95</v>
      </c>
      <c r="L8" s="3" t="s">
        <v>116</v>
      </c>
      <c r="M8" s="3">
        <f t="shared" ca="1" si="1"/>
        <v>55</v>
      </c>
      <c r="N8" s="3" t="s">
        <v>118</v>
      </c>
      <c r="O8" s="3" t="s">
        <v>96</v>
      </c>
      <c r="P8" s="3" t="s">
        <v>83</v>
      </c>
      <c r="Q8" s="4" t="s">
        <v>62</v>
      </c>
      <c r="R8" s="15" t="str">
        <f t="shared" si="2"/>
        <v>Số 27/182, đường Trần Nguyên Hãn, phường An Biên, TP. Hải Phòng</v>
      </c>
      <c r="S8" s="13" t="s">
        <v>146</v>
      </c>
      <c r="T8" s="13" t="s">
        <v>141</v>
      </c>
      <c r="U8" s="14" t="s">
        <v>42</v>
      </c>
      <c r="V8" s="15" t="s">
        <v>150</v>
      </c>
      <c r="W8" s="15" t="s">
        <v>151</v>
      </c>
      <c r="X8" s="3" t="s">
        <v>98</v>
      </c>
      <c r="Y8" s="10">
        <v>100000000</v>
      </c>
      <c r="Z8" s="3" t="s">
        <v>28</v>
      </c>
      <c r="AA8" s="3" t="s">
        <v>86</v>
      </c>
      <c r="AB8" s="4" t="s">
        <v>99</v>
      </c>
      <c r="AC8" s="3" t="s">
        <v>27</v>
      </c>
      <c r="AD8" s="10">
        <f t="shared" si="3"/>
        <v>25000000</v>
      </c>
      <c r="AE8" s="3" t="s">
        <v>57</v>
      </c>
      <c r="AF8" s="5" t="s">
        <v>97</v>
      </c>
      <c r="AG8" s="3" t="s">
        <v>22</v>
      </c>
      <c r="AH8" s="3" t="s">
        <v>127</v>
      </c>
      <c r="AI8" s="3" t="s">
        <v>127</v>
      </c>
      <c r="AJ8" s="3" t="s">
        <v>127</v>
      </c>
      <c r="AK8" s="10">
        <v>120000000</v>
      </c>
      <c r="AL8" s="10">
        <v>20000000</v>
      </c>
      <c r="AM8" s="9">
        <f t="shared" si="0"/>
        <v>100000000</v>
      </c>
      <c r="AN8" s="3" t="s">
        <v>129</v>
      </c>
      <c r="AO8" s="3" t="s">
        <v>164</v>
      </c>
      <c r="AP8" s="3" t="s">
        <v>167</v>
      </c>
    </row>
    <row r="9" spans="1:42" ht="47.25" customHeight="1" x14ac:dyDescent="0.25">
      <c r="A9" s="11" t="s">
        <v>44</v>
      </c>
      <c r="B9" s="11" t="s">
        <v>158</v>
      </c>
      <c r="C9" s="11" t="s">
        <v>155</v>
      </c>
      <c r="D9" s="3" t="s">
        <v>45</v>
      </c>
      <c r="E9" s="4" t="s">
        <v>23</v>
      </c>
      <c r="F9" s="4" t="s">
        <v>32</v>
      </c>
      <c r="G9" s="3" t="s">
        <v>113</v>
      </c>
      <c r="H9" s="4" t="s">
        <v>24</v>
      </c>
      <c r="I9" s="5" t="s">
        <v>25</v>
      </c>
      <c r="J9" s="5" t="s">
        <v>100</v>
      </c>
      <c r="K9" s="3" t="s">
        <v>101</v>
      </c>
      <c r="L9" s="3" t="s">
        <v>116</v>
      </c>
      <c r="M9" s="3">
        <f t="shared" ca="1" si="1"/>
        <v>55</v>
      </c>
      <c r="N9" s="3" t="s">
        <v>118</v>
      </c>
      <c r="O9" s="3" t="s">
        <v>102</v>
      </c>
      <c r="P9" s="3" t="s">
        <v>83</v>
      </c>
      <c r="Q9" s="4" t="s">
        <v>62</v>
      </c>
      <c r="R9" s="17" t="str">
        <f t="shared" si="2"/>
        <v>Số 14/23/182, đường Trần Nguyên Hãn, phường An Biên, TP. Hải Phòng</v>
      </c>
      <c r="S9" s="5" t="s">
        <v>147</v>
      </c>
      <c r="T9" s="5" t="s">
        <v>141</v>
      </c>
      <c r="U9" s="3" t="s">
        <v>44</v>
      </c>
      <c r="V9" s="17" t="s">
        <v>150</v>
      </c>
      <c r="W9" s="17" t="s">
        <v>151</v>
      </c>
      <c r="X9" s="3" t="s">
        <v>104</v>
      </c>
      <c r="Y9" s="18">
        <v>50000000</v>
      </c>
      <c r="Z9" s="3" t="s">
        <v>28</v>
      </c>
      <c r="AA9" s="3" t="s">
        <v>86</v>
      </c>
      <c r="AB9" s="4" t="s">
        <v>105</v>
      </c>
      <c r="AC9" s="3" t="s">
        <v>27</v>
      </c>
      <c r="AD9" s="18">
        <f t="shared" si="3"/>
        <v>12500000</v>
      </c>
      <c r="AE9" s="3" t="s">
        <v>57</v>
      </c>
      <c r="AF9" s="5" t="s">
        <v>103</v>
      </c>
      <c r="AG9" s="3" t="s">
        <v>22</v>
      </c>
      <c r="AH9" s="3" t="s">
        <v>127</v>
      </c>
      <c r="AI9" s="3" t="s">
        <v>127</v>
      </c>
      <c r="AJ9" s="3" t="s">
        <v>127</v>
      </c>
      <c r="AK9" s="18">
        <v>120000000</v>
      </c>
      <c r="AL9" s="18">
        <v>70000000</v>
      </c>
      <c r="AM9" s="9">
        <f t="shared" si="0"/>
        <v>50000000</v>
      </c>
      <c r="AN9" s="3" t="s">
        <v>132</v>
      </c>
      <c r="AO9" s="3" t="s">
        <v>165</v>
      </c>
      <c r="AP9" s="3" t="s">
        <v>167</v>
      </c>
    </row>
    <row r="10" spans="1:42" ht="47.25" customHeight="1" x14ac:dyDescent="0.25">
      <c r="A10" s="11" t="s">
        <v>46</v>
      </c>
      <c r="B10" s="11" t="s">
        <v>160</v>
      </c>
      <c r="C10" s="11" t="s">
        <v>155</v>
      </c>
      <c r="D10" s="3" t="s">
        <v>47</v>
      </c>
      <c r="E10" s="4" t="s">
        <v>23</v>
      </c>
      <c r="F10" s="4" t="s">
        <v>32</v>
      </c>
      <c r="G10" s="3" t="s">
        <v>113</v>
      </c>
      <c r="H10" s="4" t="s">
        <v>24</v>
      </c>
      <c r="I10" s="5" t="s">
        <v>25</v>
      </c>
      <c r="J10" s="5" t="s">
        <v>106</v>
      </c>
      <c r="K10" s="3" t="s">
        <v>107</v>
      </c>
      <c r="L10" s="3" t="s">
        <v>116</v>
      </c>
      <c r="M10" s="3">
        <f t="shared" ca="1" si="1"/>
        <v>54</v>
      </c>
      <c r="N10" s="3" t="s">
        <v>118</v>
      </c>
      <c r="O10" s="3" t="s">
        <v>108</v>
      </c>
      <c r="P10" s="3" t="s">
        <v>109</v>
      </c>
      <c r="Q10" s="4" t="s">
        <v>62</v>
      </c>
      <c r="R10" s="15" t="str">
        <f t="shared" si="2"/>
        <v>Số 3/19/144, đường Trần Nguyên Hãn, phường An Biên, TP. Hải Phòng</v>
      </c>
      <c r="S10" s="13" t="s">
        <v>148</v>
      </c>
      <c r="T10" s="13" t="s">
        <v>141</v>
      </c>
      <c r="U10" s="14" t="s">
        <v>46</v>
      </c>
      <c r="V10" s="15" t="s">
        <v>150</v>
      </c>
      <c r="W10" s="15" t="s">
        <v>151</v>
      </c>
      <c r="X10" s="3" t="s">
        <v>111</v>
      </c>
      <c r="Y10" s="10">
        <v>100000000</v>
      </c>
      <c r="Z10" s="3" t="s">
        <v>28</v>
      </c>
      <c r="AA10" s="3" t="s">
        <v>86</v>
      </c>
      <c r="AB10" s="4" t="s">
        <v>112</v>
      </c>
      <c r="AC10" s="3" t="s">
        <v>27</v>
      </c>
      <c r="AD10" s="10">
        <f t="shared" si="3"/>
        <v>25000000</v>
      </c>
      <c r="AE10" s="3" t="s">
        <v>57</v>
      </c>
      <c r="AF10" s="5" t="s">
        <v>110</v>
      </c>
      <c r="AG10" s="3" t="s">
        <v>22</v>
      </c>
      <c r="AH10" s="3" t="s">
        <v>127</v>
      </c>
      <c r="AI10" s="3" t="s">
        <v>127</v>
      </c>
      <c r="AJ10" s="3" t="s">
        <v>127</v>
      </c>
      <c r="AK10" s="10">
        <v>120000000</v>
      </c>
      <c r="AL10" s="10">
        <v>20000000</v>
      </c>
      <c r="AM10" s="9">
        <f t="shared" si="0"/>
        <v>100000000</v>
      </c>
      <c r="AN10" s="3" t="s">
        <v>131</v>
      </c>
      <c r="AO10" s="3" t="s">
        <v>166</v>
      </c>
      <c r="AP10" s="3" t="s">
        <v>167</v>
      </c>
    </row>
  </sheetData>
  <phoneticPr fontId="1" type="noConversion"/>
  <pageMargins left="0.2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M07B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GDX</dc:creator>
  <cp:lastModifiedBy>Milky Way</cp:lastModifiedBy>
  <cp:lastPrinted>2023-11-17T07:54:49Z</cp:lastPrinted>
  <dcterms:created xsi:type="dcterms:W3CDTF">2019-11-12T09:56:26Z</dcterms:created>
  <dcterms:modified xsi:type="dcterms:W3CDTF">2025-08-03T14:10:35Z</dcterms:modified>
</cp:coreProperties>
</file>