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Inventory Management - UCI - Coursera\"/>
    </mc:Choice>
  </mc:AlternateContent>
  <xr:revisionPtr revIDLastSave="0" documentId="13_ncr:1_{CAEF3787-5A10-401B-80E2-E7C3830BA1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2" i="1" l="1"/>
  <c r="J18" i="1"/>
  <c r="J17" i="1"/>
  <c r="M10" i="1"/>
  <c r="M9" i="1"/>
  <c r="J15" i="1"/>
  <c r="J14" i="1"/>
  <c r="J12" i="1"/>
  <c r="J11" i="1"/>
  <c r="J10" i="1"/>
  <c r="J9" i="1"/>
</calcChain>
</file>

<file path=xl/sharedStrings.xml><?xml version="1.0" encoding="utf-8"?>
<sst xmlns="http://schemas.openxmlformats.org/spreadsheetml/2006/main" count="22" uniqueCount="22">
  <si>
    <t>Company X Demand History</t>
  </si>
  <si>
    <t>Date</t>
  </si>
  <si>
    <t>Product ID</t>
  </si>
  <si>
    <t>Unit Sold</t>
  </si>
  <si>
    <t>Supply Lead-time</t>
  </si>
  <si>
    <t>Holding Cost</t>
  </si>
  <si>
    <t>per unit</t>
  </si>
  <si>
    <t>Order Cost</t>
  </si>
  <si>
    <t>per order</t>
  </si>
  <si>
    <t>Note: since lead time varies, you can compute the average and use that as the lead time for calculating safety stock</t>
  </si>
  <si>
    <t>Demand (daily)</t>
  </si>
  <si>
    <t>Lead time</t>
  </si>
  <si>
    <t>u(d)</t>
  </si>
  <si>
    <t>sigma (d)</t>
  </si>
  <si>
    <t>U(L)</t>
  </si>
  <si>
    <t>sigma (L)</t>
  </si>
  <si>
    <t>EOQ</t>
  </si>
  <si>
    <t>ROP (not include ss)</t>
  </si>
  <si>
    <t>SL</t>
  </si>
  <si>
    <t>z</t>
  </si>
  <si>
    <t>ss</t>
  </si>
  <si>
    <t>Actual 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</si>
</sst>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2"/>
      <color theme="1"/>
      <name val="Calibri"/>
      <scheme val="minor"/>
    </font>
    <font>
      <sz val="16"/>
      <color rgb="FFFFFFFF"/>
      <name val="&quot;Open Sans&quot;"/>
    </font>
    <font>
      <sz val="12"/>
      <color theme="1"/>
      <name val="Calibri"/>
      <family val="2"/>
    </font>
    <font>
      <sz val="12"/>
      <color theme="1"/>
      <name val="&quot;Open Sans&quot;"/>
    </font>
    <font>
      <sz val="11"/>
      <color theme="1"/>
      <name val="Open Sans"/>
    </font>
    <font>
      <sz val="12"/>
      <color theme="1"/>
      <name val="Open San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4A4"/>
        <bgColor rgb="FF0064A4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3" borderId="0" xfId="0" applyFont="1" applyFill="1"/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6" fontId="4" fillId="0" borderId="0" xfId="0" applyNumberFormat="1" applyFont="1"/>
    <xf numFmtId="0" fontId="6" fillId="0" borderId="0" xfId="0" applyFont="1"/>
    <xf numFmtId="9" fontId="4" fillId="0" borderId="0" xfId="0" applyNumberFormat="1" applyFont="1"/>
    <xf numFmtId="0" fontId="4" fillId="4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E1" workbookViewId="0">
      <selection activeCell="J15" sqref="J15"/>
    </sheetView>
  </sheetViews>
  <sheetFormatPr defaultColWidth="11.25" defaultRowHeight="15" customHeight="1"/>
  <cols>
    <col min="1" max="3" width="10.58203125" customWidth="1"/>
    <col min="4" max="4" width="15.33203125" customWidth="1"/>
    <col min="5" max="7" width="10.58203125" customWidth="1"/>
    <col min="8" max="8" width="11.33203125" customWidth="1"/>
    <col min="9" max="11" width="10.58203125" customWidth="1"/>
    <col min="12" max="12" width="18.9140625" customWidth="1"/>
    <col min="13" max="26" width="10.58203125" customWidth="1"/>
  </cols>
  <sheetData>
    <row r="1" spans="1:26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</v>
      </c>
      <c r="B2" s="4" t="s">
        <v>2</v>
      </c>
      <c r="C2" s="4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>
        <v>44562</v>
      </c>
      <c r="B3" s="6">
        <v>123</v>
      </c>
      <c r="C3" s="6">
        <v>100</v>
      </c>
      <c r="D3" s="6">
        <v>4</v>
      </c>
      <c r="E3" s="6"/>
      <c r="F3" s="6"/>
      <c r="G3" s="6"/>
      <c r="H3" s="6"/>
      <c r="I3" s="6"/>
      <c r="J3" s="6"/>
      <c r="K3" s="6"/>
      <c r="L3" s="6"/>
      <c r="M3" s="7"/>
      <c r="N3" s="7"/>
    </row>
    <row r="4" spans="1:26" ht="15.75" customHeight="1">
      <c r="A4" s="5">
        <v>44563</v>
      </c>
      <c r="B4" s="6">
        <v>123</v>
      </c>
      <c r="C4" s="6">
        <v>246</v>
      </c>
      <c r="D4" s="6">
        <v>4</v>
      </c>
      <c r="E4" s="6"/>
      <c r="F4" s="6"/>
      <c r="G4" s="6"/>
      <c r="H4" s="6"/>
      <c r="I4" s="6"/>
      <c r="J4" s="6"/>
      <c r="K4" s="6"/>
      <c r="L4" s="6"/>
      <c r="M4" s="7"/>
      <c r="N4" s="7"/>
    </row>
    <row r="5" spans="1:26" ht="15.75" customHeight="1">
      <c r="A5" s="5">
        <v>44564</v>
      </c>
      <c r="B5" s="6">
        <v>123</v>
      </c>
      <c r="C5" s="6">
        <v>185</v>
      </c>
      <c r="D5" s="6">
        <v>5</v>
      </c>
      <c r="E5" s="6"/>
      <c r="F5" s="6"/>
      <c r="G5" s="6"/>
      <c r="H5" s="6"/>
      <c r="I5" s="6"/>
      <c r="J5" s="6"/>
      <c r="K5" s="6"/>
      <c r="L5" s="6"/>
      <c r="M5" s="7"/>
      <c r="N5" s="7"/>
    </row>
    <row r="6" spans="1:26" ht="15.75" customHeight="1">
      <c r="A6" s="5">
        <v>44565</v>
      </c>
      <c r="B6" s="6">
        <v>123</v>
      </c>
      <c r="C6" s="6">
        <v>271</v>
      </c>
      <c r="D6" s="6">
        <v>4</v>
      </c>
      <c r="E6" s="6"/>
      <c r="F6" s="6"/>
      <c r="G6" s="6"/>
      <c r="H6" s="6"/>
      <c r="I6" s="6"/>
      <c r="J6" s="6"/>
      <c r="K6" s="6"/>
      <c r="L6" s="6"/>
      <c r="M6" s="7"/>
      <c r="N6" s="7"/>
    </row>
    <row r="7" spans="1:26" ht="15.75" customHeight="1">
      <c r="A7" s="5">
        <v>44566</v>
      </c>
      <c r="B7" s="6">
        <v>123</v>
      </c>
      <c r="C7" s="6">
        <v>495</v>
      </c>
      <c r="D7" s="6">
        <v>5</v>
      </c>
      <c r="E7" s="6"/>
      <c r="F7" s="6"/>
      <c r="G7" s="6"/>
      <c r="H7" s="6"/>
      <c r="I7" s="6"/>
      <c r="J7" s="6"/>
      <c r="K7" s="6"/>
      <c r="L7" s="6"/>
      <c r="M7" s="7"/>
      <c r="N7" s="7"/>
    </row>
    <row r="8" spans="1:26" ht="15.75" customHeight="1">
      <c r="A8" s="5">
        <v>44567</v>
      </c>
      <c r="B8" s="6">
        <v>123</v>
      </c>
      <c r="C8" s="6">
        <v>654</v>
      </c>
      <c r="D8" s="6">
        <v>1</v>
      </c>
      <c r="E8" s="6"/>
      <c r="F8" s="6"/>
      <c r="G8" s="6"/>
      <c r="H8" s="6"/>
      <c r="I8" s="6"/>
      <c r="J8" s="6"/>
      <c r="K8" s="6"/>
      <c r="L8" s="6"/>
      <c r="M8" s="7"/>
      <c r="N8" s="7"/>
    </row>
    <row r="9" spans="1:26" ht="15.75" customHeight="1">
      <c r="A9" s="5">
        <v>44568</v>
      </c>
      <c r="B9" s="6">
        <v>123</v>
      </c>
      <c r="C9" s="6">
        <v>70</v>
      </c>
      <c r="D9" s="6">
        <v>5</v>
      </c>
      <c r="E9" s="6"/>
      <c r="F9" s="6"/>
      <c r="G9" s="6"/>
      <c r="H9" s="6" t="s">
        <v>10</v>
      </c>
      <c r="I9" s="6"/>
      <c r="J9" s="6">
        <f>SUM(C3:C33)</f>
        <v>14089</v>
      </c>
      <c r="K9" s="6"/>
      <c r="L9" s="6" t="s">
        <v>16</v>
      </c>
      <c r="M9" s="7">
        <f>SQRT((2*J9*I22)/I21)</f>
        <v>1678.6303941010958</v>
      </c>
      <c r="N9" s="7"/>
    </row>
    <row r="10" spans="1:26" ht="15.75" customHeight="1">
      <c r="A10" s="5">
        <v>44569</v>
      </c>
      <c r="B10" s="6">
        <v>123</v>
      </c>
      <c r="C10" s="6">
        <v>509</v>
      </c>
      <c r="D10" s="6">
        <v>2</v>
      </c>
      <c r="E10" s="6"/>
      <c r="F10" s="6"/>
      <c r="G10" s="6"/>
      <c r="H10" s="6" t="s">
        <v>11</v>
      </c>
      <c r="I10" s="6"/>
      <c r="J10" s="6">
        <f>AVERAGE(D3:D33)</f>
        <v>3.838709677419355</v>
      </c>
      <c r="K10" s="6"/>
      <c r="L10" s="6" t="s">
        <v>17</v>
      </c>
      <c r="M10" s="7">
        <f>J9*J10</f>
        <v>54083.580645161295</v>
      </c>
      <c r="N10" s="7"/>
    </row>
    <row r="11" spans="1:26" ht="15.75" customHeight="1">
      <c r="A11" s="5">
        <v>44570</v>
      </c>
      <c r="B11" s="6">
        <v>123</v>
      </c>
      <c r="C11" s="6">
        <v>729</v>
      </c>
      <c r="D11" s="6">
        <v>4</v>
      </c>
      <c r="E11" s="6"/>
      <c r="F11" s="6"/>
      <c r="G11" s="6"/>
      <c r="H11" s="6" t="s">
        <v>12</v>
      </c>
      <c r="I11" s="6"/>
      <c r="J11" s="6">
        <f>AVERAGE(C3:C33)</f>
        <v>454.48387096774195</v>
      </c>
      <c r="K11" s="6"/>
      <c r="L11" s="6"/>
      <c r="M11" s="7"/>
      <c r="N11" s="7"/>
    </row>
    <row r="12" spans="1:26" ht="15.75" customHeight="1">
      <c r="A12" s="5">
        <v>44571</v>
      </c>
      <c r="B12" s="6">
        <v>123</v>
      </c>
      <c r="C12" s="6">
        <v>471</v>
      </c>
      <c r="D12" s="6">
        <v>3</v>
      </c>
      <c r="E12" s="6"/>
      <c r="F12" s="6"/>
      <c r="G12" s="6"/>
      <c r="H12" s="6" t="s">
        <v>13</v>
      </c>
      <c r="I12" s="6"/>
      <c r="J12" s="6">
        <f>STDEV(C3:C33)</f>
        <v>293.85471137596119</v>
      </c>
      <c r="K12" s="6"/>
      <c r="L12" s="11" t="s">
        <v>21</v>
      </c>
      <c r="M12" s="12">
        <f>M10+J18</f>
        <v>55030.586248583975</v>
      </c>
      <c r="N12" s="7"/>
    </row>
    <row r="13" spans="1:26" ht="15.75" customHeight="1">
      <c r="A13" s="5">
        <v>44572</v>
      </c>
      <c r="B13" s="6">
        <v>123</v>
      </c>
      <c r="C13" s="6">
        <v>385</v>
      </c>
      <c r="D13" s="6">
        <v>3</v>
      </c>
      <c r="E13" s="6"/>
      <c r="F13" s="6"/>
      <c r="G13" s="6"/>
      <c r="H13" s="6"/>
      <c r="I13" s="6"/>
      <c r="J13" s="6"/>
      <c r="K13" s="6"/>
      <c r="L13" s="6"/>
      <c r="M13" s="7"/>
      <c r="N13" s="7"/>
    </row>
    <row r="14" spans="1:26" ht="15.75" customHeight="1">
      <c r="A14" s="5">
        <v>44573</v>
      </c>
      <c r="B14" s="6">
        <v>123</v>
      </c>
      <c r="C14" s="6">
        <v>935</v>
      </c>
      <c r="D14" s="6">
        <v>3</v>
      </c>
      <c r="E14" s="6"/>
      <c r="F14" s="6"/>
      <c r="G14" s="6"/>
      <c r="H14" s="6" t="s">
        <v>14</v>
      </c>
      <c r="I14" s="6"/>
      <c r="J14" s="6">
        <f>J11*J10</f>
        <v>1744.6316337148805</v>
      </c>
      <c r="K14" s="6"/>
      <c r="L14" s="6"/>
      <c r="M14" s="7"/>
      <c r="N14" s="7"/>
    </row>
    <row r="15" spans="1:26" ht="15.75" customHeight="1">
      <c r="A15" s="5">
        <v>44574</v>
      </c>
      <c r="B15" s="6">
        <v>123</v>
      </c>
      <c r="C15" s="6">
        <v>451</v>
      </c>
      <c r="D15" s="6">
        <v>4</v>
      </c>
      <c r="E15" s="6"/>
      <c r="F15" s="6"/>
      <c r="G15" s="6"/>
      <c r="H15" s="6" t="s">
        <v>15</v>
      </c>
      <c r="I15" s="6"/>
      <c r="J15" s="6">
        <f>J12*SQRT(J10)</f>
        <v>575.73852645954582</v>
      </c>
      <c r="K15" s="6"/>
      <c r="L15" s="6"/>
      <c r="M15" s="7"/>
      <c r="N15" s="7"/>
    </row>
    <row r="16" spans="1:26" ht="15.75" customHeight="1">
      <c r="A16" s="5">
        <v>44575</v>
      </c>
      <c r="B16" s="6">
        <v>123</v>
      </c>
      <c r="C16" s="6">
        <v>66</v>
      </c>
      <c r="D16" s="6">
        <v>4</v>
      </c>
      <c r="E16" s="6"/>
      <c r="F16" s="6"/>
      <c r="G16" s="6"/>
      <c r="H16" s="6" t="s">
        <v>18</v>
      </c>
      <c r="I16" s="6"/>
      <c r="J16" s="10">
        <v>0.95</v>
      </c>
      <c r="K16" s="6"/>
      <c r="L16" s="6"/>
      <c r="M16" s="7"/>
      <c r="N16" s="7"/>
    </row>
    <row r="17" spans="1:14" ht="15.75" customHeight="1">
      <c r="A17" s="5">
        <v>44576</v>
      </c>
      <c r="B17" s="6">
        <v>123</v>
      </c>
      <c r="C17" s="6">
        <v>308</v>
      </c>
      <c r="D17" s="6">
        <v>4</v>
      </c>
      <c r="E17" s="6"/>
      <c r="F17" s="6"/>
      <c r="G17" s="6"/>
      <c r="H17" s="6" t="s">
        <v>19</v>
      </c>
      <c r="I17" s="6"/>
      <c r="J17" s="6">
        <f>NORMSINV(J16)</f>
        <v>1.6448536269514715</v>
      </c>
      <c r="K17" s="6"/>
      <c r="L17" s="6"/>
      <c r="M17" s="7"/>
      <c r="N17" s="7"/>
    </row>
    <row r="18" spans="1:14" ht="15.75" customHeight="1">
      <c r="A18" s="5">
        <v>44577</v>
      </c>
      <c r="B18" s="6">
        <v>123</v>
      </c>
      <c r="C18" s="6">
        <v>851</v>
      </c>
      <c r="D18" s="6">
        <v>4</v>
      </c>
      <c r="E18" s="6"/>
      <c r="F18" s="6"/>
      <c r="G18" s="6"/>
      <c r="H18" s="6" t="s">
        <v>20</v>
      </c>
      <c r="I18" s="6"/>
      <c r="J18" s="6">
        <f>J17*J15</f>
        <v>947.00560342267966</v>
      </c>
      <c r="K18" s="6"/>
      <c r="L18" s="6"/>
      <c r="M18" s="7"/>
      <c r="N18" s="7"/>
    </row>
    <row r="19" spans="1:14" ht="15.75" customHeight="1">
      <c r="A19" s="5">
        <v>44578</v>
      </c>
      <c r="B19" s="6">
        <v>123</v>
      </c>
      <c r="C19" s="6">
        <v>133</v>
      </c>
      <c r="D19" s="6">
        <v>4</v>
      </c>
      <c r="E19" s="6"/>
      <c r="F19" s="6"/>
      <c r="G19" s="6"/>
      <c r="K19" s="6"/>
      <c r="L19" s="6"/>
      <c r="M19" s="7"/>
      <c r="N19" s="7"/>
    </row>
    <row r="20" spans="1:14" ht="15.75" customHeight="1">
      <c r="A20" s="5">
        <v>44579</v>
      </c>
      <c r="B20" s="6">
        <v>123</v>
      </c>
      <c r="C20" s="6">
        <v>981</v>
      </c>
      <c r="D20" s="6">
        <v>4</v>
      </c>
      <c r="E20" s="6"/>
      <c r="F20" s="6"/>
      <c r="G20" s="6"/>
      <c r="K20" s="6"/>
      <c r="L20" s="6"/>
      <c r="M20" s="7"/>
      <c r="N20" s="7"/>
    </row>
    <row r="21" spans="1:14" ht="15.75" customHeight="1">
      <c r="A21" s="5">
        <v>44580</v>
      </c>
      <c r="B21" s="6">
        <v>123</v>
      </c>
      <c r="C21" s="6">
        <v>14</v>
      </c>
      <c r="D21" s="6">
        <v>4</v>
      </c>
      <c r="E21" s="6"/>
      <c r="F21" s="6"/>
      <c r="G21" s="6"/>
      <c r="H21" s="6" t="s">
        <v>5</v>
      </c>
      <c r="I21" s="6">
        <v>0.5</v>
      </c>
      <c r="J21" s="6" t="s">
        <v>6</v>
      </c>
      <c r="K21" s="6"/>
      <c r="L21" s="6"/>
      <c r="M21" s="7"/>
      <c r="N21" s="7"/>
    </row>
    <row r="22" spans="1:14" ht="15.75" customHeight="1">
      <c r="A22" s="5">
        <v>44581</v>
      </c>
      <c r="B22" s="6">
        <v>123</v>
      </c>
      <c r="C22" s="6">
        <v>659</v>
      </c>
      <c r="D22" s="6">
        <v>4</v>
      </c>
      <c r="E22" s="6"/>
      <c r="F22" s="6"/>
      <c r="G22" s="6"/>
      <c r="H22" s="6" t="s">
        <v>7</v>
      </c>
      <c r="I22" s="8">
        <v>50</v>
      </c>
      <c r="J22" s="6" t="s">
        <v>8</v>
      </c>
      <c r="K22" s="6"/>
      <c r="L22" s="6"/>
      <c r="M22" s="7"/>
      <c r="N22" s="7"/>
    </row>
    <row r="23" spans="1:14" ht="15.75" customHeight="1">
      <c r="A23" s="5">
        <v>44582</v>
      </c>
      <c r="B23" s="6">
        <v>123</v>
      </c>
      <c r="C23" s="6">
        <v>176</v>
      </c>
      <c r="D23" s="6">
        <v>4</v>
      </c>
      <c r="E23" s="6"/>
      <c r="F23" s="6"/>
      <c r="G23" s="6"/>
      <c r="H23" s="6" t="s">
        <v>9</v>
      </c>
      <c r="I23" s="6"/>
      <c r="J23" s="6"/>
      <c r="K23" s="6"/>
      <c r="L23" s="6"/>
      <c r="M23" s="7"/>
      <c r="N23" s="7"/>
    </row>
    <row r="24" spans="1:14" ht="15.75" customHeight="1">
      <c r="A24" s="5">
        <v>44583</v>
      </c>
      <c r="B24" s="6">
        <v>123</v>
      </c>
      <c r="C24" s="6">
        <v>376</v>
      </c>
      <c r="D24" s="6">
        <v>4</v>
      </c>
      <c r="E24" s="6"/>
      <c r="F24" s="6"/>
      <c r="G24" s="6"/>
      <c r="H24" s="6"/>
      <c r="I24" s="6"/>
      <c r="J24" s="6"/>
      <c r="K24" s="6"/>
      <c r="L24" s="6"/>
      <c r="M24" s="7"/>
      <c r="N24" s="7"/>
    </row>
    <row r="25" spans="1:14" ht="15.75" customHeight="1">
      <c r="A25" s="5">
        <v>44584</v>
      </c>
      <c r="B25" s="6">
        <v>123</v>
      </c>
      <c r="C25" s="6">
        <v>892</v>
      </c>
      <c r="D25" s="6">
        <v>4</v>
      </c>
      <c r="E25" s="6"/>
      <c r="F25" s="6"/>
      <c r="G25" s="6"/>
      <c r="H25" s="6"/>
      <c r="I25" s="6"/>
      <c r="J25" s="6"/>
      <c r="K25" s="6"/>
      <c r="L25" s="6"/>
      <c r="M25" s="7"/>
      <c r="N25" s="7"/>
    </row>
    <row r="26" spans="1:14" ht="15.75" customHeight="1">
      <c r="A26" s="5">
        <v>44585</v>
      </c>
      <c r="B26" s="6">
        <v>123</v>
      </c>
      <c r="C26" s="6">
        <v>616</v>
      </c>
      <c r="D26" s="6">
        <v>4</v>
      </c>
      <c r="E26" s="6"/>
      <c r="F26" s="6"/>
      <c r="G26" s="6"/>
      <c r="H26" s="6"/>
      <c r="I26" s="6"/>
      <c r="J26" s="6"/>
      <c r="K26" s="6"/>
      <c r="L26" s="6"/>
      <c r="M26" s="7"/>
      <c r="N26" s="7"/>
    </row>
    <row r="27" spans="1:14" ht="15.75" customHeight="1">
      <c r="A27" s="5">
        <v>44586</v>
      </c>
      <c r="B27" s="6">
        <v>123</v>
      </c>
      <c r="C27" s="6">
        <v>527</v>
      </c>
      <c r="D27" s="6">
        <v>4</v>
      </c>
      <c r="E27" s="6"/>
      <c r="F27" s="6"/>
      <c r="G27" s="6"/>
      <c r="H27" s="6"/>
      <c r="I27" s="6"/>
      <c r="J27" s="6"/>
      <c r="K27" s="6"/>
      <c r="L27" s="6"/>
      <c r="M27" s="7"/>
      <c r="N27" s="7"/>
    </row>
    <row r="28" spans="1:14" ht="15.75" customHeight="1">
      <c r="A28" s="5">
        <v>44587</v>
      </c>
      <c r="B28" s="6">
        <v>123</v>
      </c>
      <c r="C28" s="6">
        <v>382</v>
      </c>
      <c r="D28" s="6">
        <v>4</v>
      </c>
      <c r="E28" s="6"/>
      <c r="F28" s="6"/>
      <c r="G28" s="6"/>
      <c r="H28" s="6"/>
      <c r="I28" s="6"/>
      <c r="J28" s="6"/>
      <c r="K28" s="6"/>
      <c r="L28" s="6"/>
      <c r="M28" s="7"/>
      <c r="N28" s="7"/>
    </row>
    <row r="29" spans="1:14" ht="15.75" customHeight="1">
      <c r="A29" s="5">
        <v>44588</v>
      </c>
      <c r="B29" s="6">
        <v>123</v>
      </c>
      <c r="C29" s="6">
        <v>819</v>
      </c>
      <c r="D29" s="6">
        <v>4</v>
      </c>
      <c r="E29" s="6"/>
      <c r="F29" s="6"/>
      <c r="G29" s="6"/>
      <c r="H29" s="6"/>
      <c r="I29" s="6"/>
      <c r="J29" s="6"/>
      <c r="K29" s="6"/>
      <c r="L29" s="6"/>
      <c r="M29" s="7"/>
      <c r="N29" s="7"/>
    </row>
    <row r="30" spans="1:14" ht="15.75" customHeight="1">
      <c r="A30" s="5">
        <v>44589</v>
      </c>
      <c r="B30" s="6">
        <v>123</v>
      </c>
      <c r="C30" s="6">
        <v>689</v>
      </c>
      <c r="D30" s="6">
        <v>4</v>
      </c>
      <c r="E30" s="6"/>
      <c r="F30" s="6"/>
      <c r="G30" s="6"/>
      <c r="H30" s="6"/>
      <c r="I30" s="6"/>
      <c r="J30" s="6"/>
      <c r="K30" s="6"/>
      <c r="L30" s="6"/>
      <c r="M30" s="7"/>
      <c r="N30" s="7"/>
    </row>
    <row r="31" spans="1:14" ht="15.75" customHeight="1">
      <c r="A31" s="5">
        <v>44590</v>
      </c>
      <c r="B31" s="6">
        <v>123</v>
      </c>
      <c r="C31" s="6">
        <v>838</v>
      </c>
      <c r="D31" s="6">
        <v>4</v>
      </c>
      <c r="E31" s="6"/>
      <c r="F31" s="6"/>
      <c r="G31" s="6"/>
      <c r="H31" s="6"/>
      <c r="I31" s="6"/>
      <c r="J31" s="6"/>
      <c r="K31" s="6"/>
      <c r="L31" s="6"/>
      <c r="M31" s="7"/>
      <c r="N31" s="7"/>
    </row>
    <row r="32" spans="1:14" ht="15.75" customHeight="1">
      <c r="A32" s="5">
        <v>44591</v>
      </c>
      <c r="B32" s="6">
        <v>123</v>
      </c>
      <c r="C32" s="6">
        <v>64</v>
      </c>
      <c r="D32" s="6">
        <v>4</v>
      </c>
      <c r="E32" s="6"/>
      <c r="F32" s="6"/>
      <c r="G32" s="6"/>
      <c r="H32" s="6"/>
      <c r="I32" s="6"/>
      <c r="J32" s="6"/>
      <c r="K32" s="6"/>
      <c r="L32" s="6"/>
      <c r="M32" s="7"/>
      <c r="N32" s="7"/>
    </row>
    <row r="33" spans="1:14" ht="15.75" customHeight="1">
      <c r="A33" s="5">
        <v>44592</v>
      </c>
      <c r="B33" s="6">
        <v>123</v>
      </c>
      <c r="C33" s="6">
        <v>197</v>
      </c>
      <c r="D33" s="6">
        <v>4</v>
      </c>
      <c r="E33" s="6"/>
      <c r="F33" s="6"/>
      <c r="G33" s="6"/>
      <c r="H33" s="6"/>
      <c r="I33" s="6"/>
      <c r="J33" s="6"/>
      <c r="K33" s="6"/>
      <c r="L33" s="6"/>
      <c r="M33" s="7"/>
      <c r="N33" s="7"/>
    </row>
    <row r="34" spans="1:1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</row>
    <row r="35" spans="1:14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4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4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le</cp:lastModifiedBy>
  <dcterms:modified xsi:type="dcterms:W3CDTF">2024-02-05T13:36:20Z</dcterms:modified>
</cp:coreProperties>
</file>