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Supply Chain Optimization - UCI\"/>
    </mc:Choice>
  </mc:AlternateContent>
  <xr:revisionPtr revIDLastSave="0" documentId="13_ncr:1_{2E177E37-B61F-47AD-83B8-0FE7C982F64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Answer Report 1" sheetId="1" r:id="rId1"/>
    <sheet name="Limits Report 1" sheetId="2" r:id="rId2"/>
    <sheet name="Sensitivity Report 1" sheetId="3" r:id="rId3"/>
    <sheet name="Sheet1" sheetId="4" r:id="rId4"/>
    <sheet name="Activity" sheetId="5" r:id="rId5"/>
  </sheets>
  <definedNames>
    <definedName name="solver_adj" localSheetId="4" hidden="1">Activity!$B$3:$C$3</definedName>
    <definedName name="solver_adj" localSheetId="3" hidden="1">Sheet1!$C$2:$D$2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2</definedName>
    <definedName name="solver_eng" localSheetId="3" hidden="1">2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Activity!$D$7</definedName>
    <definedName name="solver_lhs1" localSheetId="3" hidden="1">Sheet1!$E$6</definedName>
    <definedName name="solver_lhs2" localSheetId="4" hidden="1">Activity!$D$8</definedName>
    <definedName name="solver_lhs2" localSheetId="3" hidden="1">Sheet1!$E$7</definedName>
    <definedName name="solver_lhs3" localSheetId="3" hidden="1">Sheet1!$E$8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1</definedName>
    <definedName name="solver_nod" localSheetId="4" hidden="1">2147483647</definedName>
    <definedName name="solver_nod" localSheetId="3" hidden="1">2147483647</definedName>
    <definedName name="solver_num" localSheetId="4" hidden="1">2</definedName>
    <definedName name="solver_num" localSheetId="3" hidden="1">3</definedName>
    <definedName name="solver_nwt" localSheetId="4" hidden="1">1</definedName>
    <definedName name="solver_nwt" localSheetId="3" hidden="1">1</definedName>
    <definedName name="solver_opt" localSheetId="4" hidden="1">Activity!$F$4</definedName>
    <definedName name="solver_opt" localSheetId="3" hidden="1">Sheet1!$E$3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1</definedName>
    <definedName name="solver_rel1" localSheetId="3" hidden="1">1</definedName>
    <definedName name="solver_rel2" localSheetId="4" hidden="1">1</definedName>
    <definedName name="solver_rel2" localSheetId="3" hidden="1">1</definedName>
    <definedName name="solver_rel3" localSheetId="3" hidden="1">1</definedName>
    <definedName name="solver_rhs1" localSheetId="4" hidden="1">Activity!$E$7</definedName>
    <definedName name="solver_rhs1" localSheetId="3" hidden="1">Sheet1!solver_rhs1</definedName>
    <definedName name="solver_rhs2" localSheetId="4" hidden="1">Activity!$E$8</definedName>
    <definedName name="solver_rhs2" localSheetId="3" hidden="1">Sheet1!solver_rhs2</definedName>
    <definedName name="solver_rhs3" localSheetId="3" hidden="1">Sheet1!solver_rhs3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1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</workbook>
</file>

<file path=xl/calcChain.xml><?xml version="1.0" encoding="utf-8"?>
<calcChain xmlns="http://schemas.openxmlformats.org/spreadsheetml/2006/main">
  <c r="D8" i="5" l="1"/>
  <c r="D7" i="5"/>
  <c r="F4" i="5"/>
  <c r="D8" i="4"/>
  <c r="C8" i="4"/>
  <c r="E8" i="4" s="1"/>
  <c r="E7" i="4"/>
  <c r="D7" i="4"/>
  <c r="E6" i="4"/>
  <c r="E3" i="4"/>
</calcChain>
</file>

<file path=xl/sharedStrings.xml><?xml version="1.0" encoding="utf-8"?>
<sst xmlns="http://schemas.openxmlformats.org/spreadsheetml/2006/main" count="138" uniqueCount="83">
  <si>
    <t>Microsoft Excel 16.39 Answer Report</t>
  </si>
  <si>
    <t>Worksheet: [LP Example.xlsx]Sheet1</t>
  </si>
  <si>
    <t>Report Created: 7/23/20 10:57:58 AM</t>
  </si>
  <si>
    <t>Result: Solver found a solution.  All constraints and optimality conditions are satisfied.</t>
  </si>
  <si>
    <t>Solver Engine</t>
  </si>
  <si>
    <t>Engine: Simplex LP</t>
  </si>
  <si>
    <t>Solution Time: 4301676.747 Seconds.</t>
  </si>
  <si>
    <t>Iterations: 2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</si>
  <si>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</si>
  <si>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</si>
  <si>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</si>
  <si>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</si>
  <si>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</si>
  <si>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</si>
  <si>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</si>
  <si>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</si>
  <si>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$E$3</t>
  </si>
  <si>
    <t>Profit/unit Objective</t>
  </si>
  <si>
    <t>Variable Cells</t>
  </si>
  <si>
    <t>Integer</t>
  </si>
  <si>
    <t>$C$2</t>
  </si>
  <si>
    <t>Decision R</t>
  </si>
  <si>
    <t>Contin</t>
  </si>
  <si>
    <t>$D$2</t>
  </si>
  <si>
    <t>Decision C</t>
  </si>
  <si>
    <t>Constraints</t>
  </si>
  <si>
    <t>Cell Value</t>
  </si>
  <si>
    <t>Formula</t>
  </si>
  <si>
    <t>Status</t>
  </si>
  <si>
    <t>Slack</t>
  </si>
  <si>
    <t>$E$6</t>
  </si>
  <si>
    <t>Cutting &amp; Sew Objective</t>
  </si>
  <si>
    <t>$E$6&lt;=$G$6</t>
  </si>
  <si>
    <t>Not Binding</t>
  </si>
  <si>
    <t>$E$7</t>
  </si>
  <si>
    <t>Finishing Objective</t>
  </si>
  <si>
    <t>$E$7&lt;=$G$7</t>
  </si>
  <si>
    <t>Binding</t>
  </si>
  <si>
    <t>$E$8</t>
  </si>
  <si>
    <t>Ship &amp; Pack Objective</t>
  </si>
  <si>
    <t>$E$8&lt;=$G$8</t>
  </si>
  <si>
    <t>Microsoft Excel 16.39 Limits Report</t>
  </si>
  <si>
    <t>Report Created: 7/23/20 10:57:59 AM</t>
  </si>
  <si>
    <t>Objective</t>
  </si>
  <si>
    <t>Value</t>
  </si>
  <si>
    <t>Variable</t>
  </si>
  <si>
    <t>Lower</t>
  </si>
  <si>
    <t>Upper</t>
  </si>
  <si>
    <t>Limit</t>
  </si>
  <si>
    <t>Result</t>
  </si>
  <si>
    <t>Final</t>
  </si>
  <si>
    <t>Reduced</t>
  </si>
  <si>
    <t>Allowable</t>
  </si>
  <si>
    <t>Cost</t>
  </si>
  <si>
    <t>Coefficient</t>
  </si>
  <si>
    <t>Increase</t>
  </si>
  <si>
    <t>Decrease</t>
  </si>
  <si>
    <t>Allowable increase and decrease for the variable indicate what the objective coefficient can go up or down by without affecting the optimal solution</t>
  </si>
  <si>
    <t>Reduced cost shows how much the decision variable must be improved before the final value of that variable is positive. Reduced cost for a decision variable with positive value is zero.</t>
  </si>
  <si>
    <t>Shadow</t>
  </si>
  <si>
    <t>Constraint</t>
  </si>
  <si>
    <t>Price</t>
  </si>
  <si>
    <t>R.H. Side</t>
  </si>
  <si>
    <t>Shadow price indicates how much the final value will increase by with increase on the right hand side of the constraint</t>
  </si>
  <si>
    <t>Allowable increase and decrease indicate how much the right hand side can increase or decrease by</t>
  </si>
  <si>
    <t>R</t>
  </si>
  <si>
    <t>C</t>
  </si>
  <si>
    <t>Decision</t>
  </si>
  <si>
    <t>Profit/unit</t>
  </si>
  <si>
    <t>s.t.</t>
  </si>
  <si>
    <t>Cutting &amp; Sew</t>
  </si>
  <si>
    <t>&lt;=</t>
  </si>
  <si>
    <t>Finishing</t>
  </si>
  <si>
    <t>Ship &amp; Pack</t>
  </si>
  <si>
    <t>the following are constraints for this optimization problem (hours)</t>
  </si>
  <si>
    <t>Table</t>
  </si>
  <si>
    <t>Chair</t>
  </si>
  <si>
    <t>Profit</t>
  </si>
  <si>
    <t>Total profit</t>
  </si>
  <si>
    <t>Small blocks</t>
  </si>
  <si>
    <t>Total blocks</t>
  </si>
  <si>
    <t>Big Blocks</t>
  </si>
  <si>
    <t>Needed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</si>
</sst>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Open Sans"/>
    </font>
    <font>
      <sz val="12"/>
      <color theme="1"/>
      <name val="Open Sans"/>
    </font>
    <font>
      <sz val="12"/>
      <color rgb="FFFFFFFF"/>
      <name val="Open Sans"/>
    </font>
    <font>
      <b/>
      <sz val="12"/>
      <color rgb="FFFFFFFF"/>
      <name val="Open Sans"/>
    </font>
    <font>
      <sz val="12"/>
      <color theme="1"/>
      <name val="Open Sans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4A4"/>
        <bgColor rgb="FF0064A4"/>
      </patternFill>
    </fill>
  </fills>
  <borders count="7">
    <border>
      <left/>
      <right/>
      <top/>
      <bottom/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rgb="FF808080"/>
      </top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opLeftCell="A13" workbookViewId="0">
      <selection activeCell="D29" sqref="D29"/>
    </sheetView>
  </sheetViews>
  <sheetFormatPr defaultColWidth="11.25" defaultRowHeight="15" customHeight="1" x14ac:dyDescent="0.35"/>
  <cols>
    <col min="1" max="1" width="2.33203125" customWidth="1"/>
    <col min="2" max="2" width="5.08203125" customWidth="1"/>
    <col min="3" max="3" width="21.08203125" customWidth="1"/>
    <col min="4" max="4" width="12.75" customWidth="1"/>
    <col min="5" max="5" width="11.4140625" customWidth="1"/>
    <col min="6" max="6" width="10.75" customWidth="1"/>
    <col min="7" max="7" width="5.4140625" customWidth="1"/>
    <col min="8" max="26" width="10.58203125" customWidth="1"/>
  </cols>
  <sheetData>
    <row r="1" spans="1:15" ht="15.75" customHeight="1" x14ac:dyDescent="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5">
      <c r="A6" s="1"/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5">
      <c r="A7" s="1"/>
      <c r="B7" s="2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5">
      <c r="A8" s="1"/>
      <c r="B8" s="2" t="s"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.75" customHeight="1" x14ac:dyDescent="0.5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5.75" customHeight="1" x14ac:dyDescent="0.5">
      <c r="A10" s="2"/>
      <c r="B10" s="2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5.75" customHeight="1" x14ac:dyDescent="0.5">
      <c r="A11" s="2"/>
      <c r="B11" s="2" t="s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5.75" customHeight="1" x14ac:dyDescent="0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5.75" customHeight="1" x14ac:dyDescent="0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.75" customHeight="1" x14ac:dyDescent="0.5">
      <c r="A14" s="2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5.75" customHeight="1" x14ac:dyDescent="0.5">
      <c r="A15" s="3"/>
      <c r="B15" s="4" t="s">
        <v>12</v>
      </c>
      <c r="C15" s="4" t="s">
        <v>13</v>
      </c>
      <c r="D15" s="4" t="s">
        <v>14</v>
      </c>
      <c r="E15" s="4" t="s">
        <v>15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5.75" customHeight="1" x14ac:dyDescent="0.5">
      <c r="A16" s="2"/>
      <c r="B16" s="5" t="s">
        <v>16</v>
      </c>
      <c r="C16" s="5" t="s">
        <v>17</v>
      </c>
      <c r="D16" s="5">
        <v>0</v>
      </c>
      <c r="E16" s="5">
        <v>3700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5.75" customHeight="1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5.75" customHeight="1" x14ac:dyDescent="0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.75" customHeight="1" x14ac:dyDescent="0.5">
      <c r="A19" s="2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.75" customHeight="1" x14ac:dyDescent="0.5">
      <c r="A20" s="2"/>
      <c r="B20" s="4" t="s">
        <v>12</v>
      </c>
      <c r="C20" s="4" t="s">
        <v>13</v>
      </c>
      <c r="D20" s="4" t="s">
        <v>14</v>
      </c>
      <c r="E20" s="4" t="s">
        <v>15</v>
      </c>
      <c r="F20" s="4" t="s">
        <v>19</v>
      </c>
      <c r="G20" s="2"/>
      <c r="H20" s="2"/>
      <c r="I20" s="2"/>
      <c r="J20" s="2"/>
      <c r="K20" s="2"/>
      <c r="L20" s="2"/>
      <c r="M20" s="2"/>
      <c r="N20" s="2"/>
      <c r="O20" s="2"/>
    </row>
    <row r="21" spans="1:15" ht="15.75" customHeight="1" x14ac:dyDescent="0.5">
      <c r="A21" s="2"/>
      <c r="B21" s="6" t="s">
        <v>20</v>
      </c>
      <c r="C21" s="6" t="s">
        <v>21</v>
      </c>
      <c r="D21" s="6">
        <v>0</v>
      </c>
      <c r="E21" s="6">
        <v>500</v>
      </c>
      <c r="F21" s="6" t="s">
        <v>22</v>
      </c>
      <c r="G21" s="2"/>
      <c r="H21" s="2"/>
      <c r="I21" s="2"/>
      <c r="J21" s="2"/>
      <c r="K21" s="2"/>
      <c r="L21" s="2"/>
      <c r="M21" s="2"/>
      <c r="N21" s="2"/>
      <c r="O21" s="2"/>
    </row>
    <row r="22" spans="1:15" ht="15.75" customHeight="1" x14ac:dyDescent="0.5">
      <c r="A22" s="2"/>
      <c r="B22" s="7" t="s">
        <v>23</v>
      </c>
      <c r="C22" s="7" t="s">
        <v>24</v>
      </c>
      <c r="D22" s="7">
        <v>0</v>
      </c>
      <c r="E22" s="7">
        <v>150</v>
      </c>
      <c r="F22" s="7" t="s">
        <v>22</v>
      </c>
      <c r="G22" s="2"/>
      <c r="H22" s="2"/>
      <c r="I22" s="2"/>
      <c r="J22" s="2"/>
      <c r="K22" s="2"/>
      <c r="L22" s="2"/>
      <c r="M22" s="2"/>
      <c r="N22" s="2"/>
      <c r="O22" s="2"/>
    </row>
    <row r="23" spans="1:15" ht="15.75" customHeight="1" x14ac:dyDescent="0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.75" customHeight="1" x14ac:dyDescent="0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customHeight="1" x14ac:dyDescent="0.5">
      <c r="A25" s="2" t="s">
        <v>25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.75" customHeight="1" x14ac:dyDescent="0.5">
      <c r="A26" s="2"/>
      <c r="B26" s="4" t="s">
        <v>12</v>
      </c>
      <c r="C26" s="4" t="s">
        <v>13</v>
      </c>
      <c r="D26" s="4" t="s">
        <v>26</v>
      </c>
      <c r="E26" s="4" t="s">
        <v>27</v>
      </c>
      <c r="F26" s="4" t="s">
        <v>28</v>
      </c>
      <c r="G26" s="4" t="s">
        <v>29</v>
      </c>
      <c r="H26" s="2"/>
      <c r="I26" s="2"/>
      <c r="J26" s="2"/>
      <c r="K26" s="2"/>
      <c r="L26" s="2"/>
      <c r="M26" s="2"/>
      <c r="N26" s="2"/>
      <c r="O26" s="2"/>
    </row>
    <row r="27" spans="1:15" ht="15.75" customHeight="1" x14ac:dyDescent="0.5">
      <c r="A27" s="2"/>
      <c r="B27" s="6" t="s">
        <v>30</v>
      </c>
      <c r="C27" s="6" t="s">
        <v>31</v>
      </c>
      <c r="D27" s="6">
        <v>725</v>
      </c>
      <c r="E27" s="6" t="s">
        <v>32</v>
      </c>
      <c r="F27" s="6" t="s">
        <v>33</v>
      </c>
      <c r="G27" s="6">
        <v>175</v>
      </c>
      <c r="H27" s="2"/>
      <c r="I27" s="2"/>
      <c r="J27" s="2"/>
      <c r="K27" s="2"/>
      <c r="L27" s="2"/>
      <c r="M27" s="2"/>
      <c r="N27" s="2"/>
      <c r="O27" s="2"/>
    </row>
    <row r="28" spans="1:15" ht="15.75" customHeight="1" x14ac:dyDescent="0.5">
      <c r="A28" s="2"/>
      <c r="B28" s="8" t="s">
        <v>34</v>
      </c>
      <c r="C28" s="8" t="s">
        <v>35</v>
      </c>
      <c r="D28" s="8">
        <v>300</v>
      </c>
      <c r="E28" s="8" t="s">
        <v>36</v>
      </c>
      <c r="F28" s="8" t="s">
        <v>37</v>
      </c>
      <c r="G28" s="8">
        <v>0</v>
      </c>
      <c r="H28" s="2"/>
      <c r="I28" s="2"/>
      <c r="J28" s="2"/>
      <c r="K28" s="2"/>
      <c r="L28" s="2"/>
      <c r="M28" s="2"/>
      <c r="N28" s="2"/>
      <c r="O28" s="2"/>
    </row>
    <row r="29" spans="1:15" ht="15.75" customHeight="1" x14ac:dyDescent="0.5">
      <c r="A29" s="2"/>
      <c r="B29" s="7" t="s">
        <v>38</v>
      </c>
      <c r="C29" s="7" t="s">
        <v>39</v>
      </c>
      <c r="D29" s="7">
        <v>100</v>
      </c>
      <c r="E29" s="7" t="s">
        <v>40</v>
      </c>
      <c r="F29" s="7" t="s">
        <v>37</v>
      </c>
      <c r="G29" s="7">
        <v>0</v>
      </c>
      <c r="H29" s="2"/>
      <c r="I29" s="2"/>
      <c r="J29" s="2"/>
      <c r="K29" s="2"/>
      <c r="L29" s="2"/>
      <c r="M29" s="2"/>
      <c r="N29" s="2"/>
      <c r="O29" s="2"/>
    </row>
    <row r="30" spans="1:15" ht="15.75" customHeight="1" x14ac:dyDescent="0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.75" customHeight="1" x14ac:dyDescent="0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.75" customHeight="1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.75" customHeight="1" x14ac:dyDescent="0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.75" customHeight="1" x14ac:dyDescent="0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customHeight="1" x14ac:dyDescent="0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.75" customHeight="1" x14ac:dyDescent="0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.75" customHeight="1" x14ac:dyDescent="0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.75" customHeight="1" x14ac:dyDescent="0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.75" customHeight="1" x14ac:dyDescent="0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.75" customHeight="1" x14ac:dyDescent="0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.75" customHeight="1" x14ac:dyDescent="0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.75" customHeight="1" x14ac:dyDescent="0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.75" customHeight="1" x14ac:dyDescent="0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.75" customHeight="1" x14ac:dyDescent="0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.75" customHeight="1" x14ac:dyDescent="0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.75" customHeight="1" x14ac:dyDescent="0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.75" customHeight="1" x14ac:dyDescent="0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.75" customHeight="1" x14ac:dyDescent="0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.75" customHeight="1" x14ac:dyDescent="0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.75" customHeight="1" x14ac:dyDescent="0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.75" customHeight="1" x14ac:dyDescent="0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.75" customHeight="1" x14ac:dyDescent="0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75" customHeight="1" x14ac:dyDescent="0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.75" customHeight="1" x14ac:dyDescent="0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.75" customHeight="1" x14ac:dyDescent="0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.75" customHeight="1" x14ac:dyDescent="0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.75" customHeight="1" x14ac:dyDescent="0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.75" customHeight="1" x14ac:dyDescent="0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.75" customHeight="1" x14ac:dyDescent="0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.75" customHeight="1" x14ac:dyDescent="0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.75" customHeight="1" x14ac:dyDescent="0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.75" customHeight="1" x14ac:dyDescent="0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.75" customHeight="1" x14ac:dyDescent="0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.75" customHeight="1" x14ac:dyDescent="0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.75" customHeight="1" x14ac:dyDescent="0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.75" customHeight="1" x14ac:dyDescent="0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.75" customHeight="1" x14ac:dyDescent="0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.75" customHeight="1" x14ac:dyDescent="0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.75" customHeight="1" x14ac:dyDescent="0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.75" customHeight="1" x14ac:dyDescent="0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.75" customHeight="1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.75" customHeight="1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.75" customHeight="1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.75" customHeight="1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.75" customHeight="1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.75" customHeight="1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.75" customHeight="1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.75" customHeight="1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.75" customHeight="1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.75" customHeight="1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.75" customHeight="1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.75" customHeight="1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.75" customHeight="1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.75" customHeight="1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.75" customHeight="1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.75" customHeight="1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.75" customHeight="1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.75" customHeight="1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.75" customHeight="1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.75" customHeight="1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.75" customHeight="1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.75" customHeight="1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.75" customHeight="1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.75" customHeight="1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.75" customHeight="1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.75" customHeight="1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.75" customHeight="1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.75" customHeight="1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.75" customHeight="1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.75" customHeight="1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.75" customHeight="1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.75" customHeight="1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.75" customHeight="1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.75" customHeight="1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.75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.75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.75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.75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.75" customHeight="1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.75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.75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.75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.75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.75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.75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.75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.75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.75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.75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.75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.75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.75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.75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.75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.75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.75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.75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.75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.75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.75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.75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.75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.75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.75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.75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.75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.75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.75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.75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.75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.75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.75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.75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.75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.75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.75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.75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.75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.75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.75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.75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.75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.75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.75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.75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.75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.75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.75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.75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.75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.75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.75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.75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.75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.75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.75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.75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.75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.75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.75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.75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.75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.75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.75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.75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.75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.75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.75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.75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.75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.75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.75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.75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.75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.75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.75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.75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.75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.75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.75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.75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.75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.75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.75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.75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.75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.75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.75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.75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.75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.75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.75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.75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.75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.75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.75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.75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.75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.75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.75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.75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.75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.75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.75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.75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.75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.75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.75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.75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.75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.75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.75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.75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.75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.75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.75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.75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.75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.75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.75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.75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.75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.75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.75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.75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.75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.75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.75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.75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.75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.75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.75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.75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.75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.75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.75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.75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.75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.75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.75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.75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.75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.75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.75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.75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.75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.75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.75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.75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.75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.75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.75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.75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.75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.75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.75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.75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.75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.75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.75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.75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.75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.75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.75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.75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.75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.75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.75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.75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.75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.75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.75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.75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.75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.75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.75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.75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.75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.75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.75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.75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.75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.75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.75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.75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.75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.75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.75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.75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.75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.75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.75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.75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.75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.75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.75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.75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.75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.75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.75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.75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.75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.75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.75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.75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.75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.75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.75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.75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.75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.75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.75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.75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.75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.75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.75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.75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.75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.75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.75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.75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.75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.75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.75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.75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.75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.75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.75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.75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.75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.75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.75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.75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.75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.75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.75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.75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.75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.75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.75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.75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.75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.75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.75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.75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.75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.75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.75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.75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.75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.75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.75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.75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.75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.75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.75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.75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.75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.75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.75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.75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.75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.75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.75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.75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.75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.75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.75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.75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.75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.75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.75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.75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.75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.75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.75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.75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.75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.75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.75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.75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.75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.75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.75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.75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.75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.75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.75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.75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.75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.75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.75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.75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.75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.75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.75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.75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.75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.75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.75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.75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.75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.75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.75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.75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.75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.75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.75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.75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.75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.75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.75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.75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.75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.75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.75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.75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.75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.75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.75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.75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.75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.75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.75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.75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.75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.75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.75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.75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.75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.75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.75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.75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.75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.75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.75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.75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.75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.75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.75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.75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.75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.75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.75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.75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.75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.75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.75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.75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.75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.75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.75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.75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.75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.75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.75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.75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.75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.75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.75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.75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.75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.75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.75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.75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.75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.75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.75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.75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.75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.75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.75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.75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.75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.75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.75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.75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.75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.75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.75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.75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.75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.75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.75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.75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.75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.75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.75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.75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.75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.75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.75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.75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.75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.75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.75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.75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.75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.75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.75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.75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.75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.75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.75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.75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.75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.75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.75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.75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.75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.75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.75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.75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.75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.75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.75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.75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.75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.75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.75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.75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.75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.75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.75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.75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.75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.75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.75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.75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.75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.75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.75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.75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.75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.75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.75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.75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.75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.75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.75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.75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.75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.75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.75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.75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.75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.75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.75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.75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.75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.75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.75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.75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.75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.75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.75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.75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.75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.75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.75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.75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.75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.75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.75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.75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.75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.75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.75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.75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.75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.75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.75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.75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.75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.75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.75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.75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.75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.75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.75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.75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.75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.75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.75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.75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.75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.75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.75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.75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.75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.75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.75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.75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.75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.75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.75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.75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.75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.75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.75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.75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.75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.75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.75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.75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.75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.75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.75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.75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.75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.75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.75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.75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.75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.75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.75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.75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.75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.75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.75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.75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.75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.75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.75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.75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.75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.75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.75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.75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.75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.75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.75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.75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.75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.75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.75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.75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.75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.75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.75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.75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.75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.75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.75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.75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.75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.75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.75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.75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.75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.75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.75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.75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.75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.75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.75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.75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.75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.75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.75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.75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.75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.75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.75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.75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.75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.75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.75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.75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.75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.75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.75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.75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.75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.75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.75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.75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.75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.75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.75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.75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.75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.75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.75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.75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.75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.75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.75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.75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.75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.75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.75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.75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.75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.75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.75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.75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.75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.75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.75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.75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.75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.75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.75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.75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.75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.75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.75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.75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.75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.75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.75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.75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.75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.75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.75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.75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.75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.75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.75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.75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.75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.75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.75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.75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.75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.75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.75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.75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.75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.75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.75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.75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.75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.75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.75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.75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.75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.75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.75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.75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.75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.75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.75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.75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.75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.75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.75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.75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.75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.75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.75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.75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.75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.75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.75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.75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.75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.75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.75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.75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.75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.75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.75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.75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.75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.75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.75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.75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.75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.75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.75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.75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.75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.75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.75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.75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.75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.75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.75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.75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.75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.75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.75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.75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.75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.75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.75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.75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showGridLines="0" workbookViewId="0">
      <selection activeCell="D8" sqref="D8"/>
    </sheetView>
  </sheetViews>
  <sheetFormatPr defaultColWidth="11.25" defaultRowHeight="15" customHeight="1" x14ac:dyDescent="0.35"/>
  <cols>
    <col min="1" max="1" width="2.33203125" customWidth="1"/>
    <col min="2" max="2" width="5.33203125" customWidth="1"/>
    <col min="3" max="3" width="18" customWidth="1"/>
    <col min="4" max="4" width="5.75" customWidth="1"/>
    <col min="5" max="5" width="2.33203125" customWidth="1"/>
    <col min="6" max="6" width="6.08203125" customWidth="1"/>
    <col min="7" max="7" width="9" customWidth="1"/>
    <col min="8" max="8" width="2.33203125" customWidth="1"/>
    <col min="9" max="9" width="6.08203125" customWidth="1"/>
    <col min="10" max="10" width="9" customWidth="1"/>
    <col min="11" max="26" width="10.58203125" customWidth="1"/>
  </cols>
  <sheetData>
    <row r="1" spans="1:11" ht="15.75" customHeight="1" x14ac:dyDescent="0.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5">
      <c r="A3" s="1" t="s">
        <v>42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 x14ac:dyDescent="0.5">
      <c r="A6" s="2"/>
      <c r="B6" s="9"/>
      <c r="C6" s="9" t="s">
        <v>43</v>
      </c>
      <c r="D6" s="9"/>
      <c r="E6" s="2"/>
      <c r="F6" s="2"/>
      <c r="G6" s="2"/>
      <c r="H6" s="2"/>
      <c r="I6" s="2"/>
      <c r="J6" s="2"/>
      <c r="K6" s="2"/>
    </row>
    <row r="7" spans="1:11" ht="15.75" customHeight="1" x14ac:dyDescent="0.5">
      <c r="A7" s="2"/>
      <c r="B7" s="10" t="s">
        <v>12</v>
      </c>
      <c r="C7" s="10" t="s">
        <v>13</v>
      </c>
      <c r="D7" s="10" t="s">
        <v>44</v>
      </c>
      <c r="E7" s="2"/>
      <c r="F7" s="2"/>
      <c r="G7" s="2"/>
      <c r="H7" s="2"/>
      <c r="I7" s="2"/>
      <c r="J7" s="2"/>
      <c r="K7" s="2"/>
    </row>
    <row r="8" spans="1:11" ht="15.75" customHeight="1" x14ac:dyDescent="0.5">
      <c r="A8" s="2"/>
      <c r="B8" s="7" t="s">
        <v>16</v>
      </c>
      <c r="C8" s="7" t="s">
        <v>17</v>
      </c>
      <c r="D8" s="7">
        <v>3700</v>
      </c>
      <c r="E8" s="2"/>
      <c r="F8" s="2"/>
      <c r="G8" s="2"/>
      <c r="H8" s="2"/>
      <c r="I8" s="2"/>
      <c r="J8" s="2"/>
      <c r="K8" s="2"/>
    </row>
    <row r="9" spans="1:11" ht="15.75" customHeigh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75" customHeight="1" x14ac:dyDescent="0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.75" customHeight="1" x14ac:dyDescent="0.5">
      <c r="A11" s="2"/>
      <c r="B11" s="9"/>
      <c r="C11" s="9" t="s">
        <v>45</v>
      </c>
      <c r="D11" s="9"/>
      <c r="E11" s="2"/>
      <c r="F11" s="9" t="s">
        <v>46</v>
      </c>
      <c r="G11" s="9" t="s">
        <v>43</v>
      </c>
      <c r="H11" s="2"/>
      <c r="I11" s="9" t="s">
        <v>47</v>
      </c>
      <c r="J11" s="9" t="s">
        <v>43</v>
      </c>
      <c r="K11" s="2"/>
    </row>
    <row r="12" spans="1:11" ht="15.75" customHeight="1" x14ac:dyDescent="0.5">
      <c r="A12" s="2"/>
      <c r="B12" s="10" t="s">
        <v>12</v>
      </c>
      <c r="C12" s="10" t="s">
        <v>13</v>
      </c>
      <c r="D12" s="10" t="s">
        <v>44</v>
      </c>
      <c r="E12" s="2"/>
      <c r="F12" s="10" t="s">
        <v>48</v>
      </c>
      <c r="G12" s="10" t="s">
        <v>49</v>
      </c>
      <c r="H12" s="2"/>
      <c r="I12" s="10" t="s">
        <v>48</v>
      </c>
      <c r="J12" s="10" t="s">
        <v>49</v>
      </c>
      <c r="K12" s="2"/>
    </row>
    <row r="13" spans="1:11" ht="15.75" customHeight="1" x14ac:dyDescent="0.5">
      <c r="A13" s="2"/>
      <c r="B13" s="8" t="s">
        <v>20</v>
      </c>
      <c r="C13" s="8" t="s">
        <v>21</v>
      </c>
      <c r="D13" s="8">
        <v>500</v>
      </c>
      <c r="E13" s="2"/>
      <c r="F13" s="8">
        <v>0</v>
      </c>
      <c r="G13" s="8">
        <v>85</v>
      </c>
      <c r="H13" s="2"/>
      <c r="I13" s="8">
        <v>250</v>
      </c>
      <c r="J13" s="8">
        <v>18835</v>
      </c>
      <c r="K13" s="2"/>
    </row>
    <row r="14" spans="1:11" ht="15.75" customHeight="1" x14ac:dyDescent="0.5">
      <c r="A14" s="2"/>
      <c r="B14" s="7" t="s">
        <v>23</v>
      </c>
      <c r="C14" s="7" t="s">
        <v>24</v>
      </c>
      <c r="D14" s="7">
        <v>150</v>
      </c>
      <c r="E14" s="2"/>
      <c r="F14" s="7">
        <v>0</v>
      </c>
      <c r="G14" s="7">
        <v>110</v>
      </c>
      <c r="H14" s="2"/>
      <c r="I14" s="7">
        <v>398.5</v>
      </c>
      <c r="J14" s="7">
        <v>20035</v>
      </c>
      <c r="K14" s="2"/>
    </row>
    <row r="15" spans="1:11" ht="15.75" customHeight="1" x14ac:dyDescent="0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4"/>
  <sheetViews>
    <sheetView showGridLines="0" workbookViewId="0">
      <selection activeCell="D6" sqref="D6"/>
    </sheetView>
  </sheetViews>
  <sheetFormatPr defaultColWidth="11.25" defaultRowHeight="15" customHeight="1" x14ac:dyDescent="0.35"/>
  <cols>
    <col min="1" max="1" width="2.33203125" customWidth="1"/>
    <col min="2" max="2" width="5.33203125" customWidth="1"/>
    <col min="3" max="3" width="21.08203125" customWidth="1"/>
    <col min="4" max="4" width="5.75" customWidth="1"/>
    <col min="5" max="5" width="8.08203125" customWidth="1"/>
    <col min="6" max="6" width="10" customWidth="1"/>
    <col min="7" max="7" width="9.33203125" customWidth="1"/>
    <col min="8" max="8" width="12.08203125" customWidth="1"/>
    <col min="9" max="26" width="10.58203125" customWidth="1"/>
  </cols>
  <sheetData>
    <row r="1" spans="1:15" ht="15.75" customHeight="1" x14ac:dyDescent="0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5">
      <c r="A2" s="2" t="s">
        <v>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5">
      <c r="A3" s="2"/>
      <c r="B3" s="9"/>
      <c r="C3" s="9"/>
      <c r="D3" s="9" t="s">
        <v>50</v>
      </c>
      <c r="E3" s="9" t="s">
        <v>51</v>
      </c>
      <c r="F3" s="9" t="s">
        <v>43</v>
      </c>
      <c r="G3" s="9" t="s">
        <v>52</v>
      </c>
      <c r="H3" s="9" t="s">
        <v>52</v>
      </c>
      <c r="I3" s="2"/>
      <c r="J3" s="2"/>
      <c r="K3" s="2"/>
      <c r="L3" s="2"/>
      <c r="M3" s="2"/>
      <c r="N3" s="2"/>
      <c r="O3" s="2"/>
    </row>
    <row r="4" spans="1:15" ht="15.75" customHeight="1" x14ac:dyDescent="0.5">
      <c r="A4" s="2"/>
      <c r="B4" s="10" t="s">
        <v>12</v>
      </c>
      <c r="C4" s="10" t="s">
        <v>13</v>
      </c>
      <c r="D4" s="10" t="s">
        <v>44</v>
      </c>
      <c r="E4" s="10" t="s">
        <v>53</v>
      </c>
      <c r="F4" s="10" t="s">
        <v>54</v>
      </c>
      <c r="G4" s="10" t="s">
        <v>55</v>
      </c>
      <c r="H4" s="10" t="s">
        <v>56</v>
      </c>
      <c r="I4" s="2"/>
      <c r="J4" s="2"/>
      <c r="K4" s="2"/>
      <c r="L4" s="2"/>
      <c r="M4" s="2"/>
      <c r="N4" s="2"/>
      <c r="O4" s="2"/>
    </row>
    <row r="5" spans="1:15" ht="15.75" customHeight="1" x14ac:dyDescent="0.5">
      <c r="A5" s="2"/>
      <c r="B5" s="8" t="s">
        <v>20</v>
      </c>
      <c r="C5" s="8" t="s">
        <v>21</v>
      </c>
      <c r="D5" s="8">
        <v>500</v>
      </c>
      <c r="E5" s="8">
        <v>0</v>
      </c>
      <c r="F5" s="8">
        <v>5</v>
      </c>
      <c r="G5" s="8">
        <v>7.0000000000000027</v>
      </c>
      <c r="H5" s="8">
        <v>1</v>
      </c>
      <c r="I5" s="2"/>
      <c r="J5" s="2"/>
      <c r="K5" s="2"/>
      <c r="L5" s="2"/>
      <c r="M5" s="2"/>
      <c r="N5" s="2"/>
      <c r="O5" s="2"/>
    </row>
    <row r="6" spans="1:15" ht="15.75" customHeight="1" x14ac:dyDescent="0.5">
      <c r="A6" s="2"/>
      <c r="B6" s="7" t="s">
        <v>23</v>
      </c>
      <c r="C6" s="7" t="s">
        <v>24</v>
      </c>
      <c r="D6" s="7">
        <v>150</v>
      </c>
      <c r="E6" s="7">
        <v>0</v>
      </c>
      <c r="F6" s="7">
        <v>8</v>
      </c>
      <c r="G6" s="7">
        <v>2</v>
      </c>
      <c r="H6" s="7">
        <v>4.666666666666667</v>
      </c>
      <c r="I6" s="2"/>
      <c r="J6" s="2"/>
      <c r="K6" s="2"/>
      <c r="L6" s="2"/>
      <c r="M6" s="2"/>
      <c r="N6" s="2"/>
      <c r="O6" s="2"/>
    </row>
    <row r="7" spans="1:15" ht="15.75" customHeight="1" x14ac:dyDescent="0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5">
      <c r="A8" s="2"/>
      <c r="B8" s="2" t="s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.75" customHeight="1" x14ac:dyDescent="0.5">
      <c r="A9" s="2"/>
      <c r="B9" s="2" t="s">
        <v>58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5.75" customHeight="1" x14ac:dyDescent="0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5.75" customHeight="1" x14ac:dyDescent="0.5">
      <c r="A11" s="2" t="s">
        <v>25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5.75" customHeight="1" x14ac:dyDescent="0.5">
      <c r="A12" s="2"/>
      <c r="B12" s="9"/>
      <c r="C12" s="9"/>
      <c r="D12" s="9" t="s">
        <v>50</v>
      </c>
      <c r="E12" s="9" t="s">
        <v>59</v>
      </c>
      <c r="F12" s="9" t="s">
        <v>60</v>
      </c>
      <c r="G12" s="9" t="s">
        <v>52</v>
      </c>
      <c r="H12" s="9" t="s">
        <v>52</v>
      </c>
      <c r="I12" s="2"/>
      <c r="J12" s="2"/>
      <c r="K12" s="2"/>
      <c r="L12" s="2"/>
      <c r="M12" s="2"/>
      <c r="N12" s="2"/>
      <c r="O12" s="2"/>
    </row>
    <row r="13" spans="1:15" ht="15.75" customHeight="1" x14ac:dyDescent="0.5">
      <c r="A13" s="2"/>
      <c r="B13" s="10" t="s">
        <v>12</v>
      </c>
      <c r="C13" s="10" t="s">
        <v>13</v>
      </c>
      <c r="D13" s="10" t="s">
        <v>44</v>
      </c>
      <c r="E13" s="10" t="s">
        <v>61</v>
      </c>
      <c r="F13" s="10" t="s">
        <v>62</v>
      </c>
      <c r="G13" s="10" t="s">
        <v>55</v>
      </c>
      <c r="H13" s="10" t="s">
        <v>56</v>
      </c>
      <c r="I13" s="2"/>
      <c r="J13" s="2"/>
      <c r="K13" s="2"/>
      <c r="L13" s="2"/>
      <c r="M13" s="2"/>
      <c r="N13" s="2"/>
      <c r="O13" s="2"/>
    </row>
    <row r="14" spans="1:15" ht="15.75" customHeight="1" x14ac:dyDescent="0.5">
      <c r="A14" s="2"/>
      <c r="B14" s="8" t="s">
        <v>30</v>
      </c>
      <c r="C14" s="8" t="s">
        <v>31</v>
      </c>
      <c r="D14" s="8">
        <v>725</v>
      </c>
      <c r="E14" s="8">
        <v>0</v>
      </c>
      <c r="F14" s="8">
        <v>900</v>
      </c>
      <c r="G14" s="8">
        <v>1E+30</v>
      </c>
      <c r="H14" s="8">
        <v>175</v>
      </c>
      <c r="I14" s="2"/>
      <c r="J14" s="2"/>
      <c r="K14" s="2"/>
      <c r="L14" s="2"/>
      <c r="M14" s="2"/>
      <c r="N14" s="2"/>
      <c r="O14" s="2"/>
    </row>
    <row r="15" spans="1:15" ht="15.75" customHeight="1" x14ac:dyDescent="0.5">
      <c r="A15" s="2"/>
      <c r="B15" s="8" t="s">
        <v>34</v>
      </c>
      <c r="C15" s="8" t="s">
        <v>35</v>
      </c>
      <c r="D15" s="8">
        <v>300</v>
      </c>
      <c r="E15" s="8">
        <v>2.9999999999999996</v>
      </c>
      <c r="F15" s="8">
        <v>300</v>
      </c>
      <c r="G15" s="8">
        <v>100.00000000000001</v>
      </c>
      <c r="H15" s="8">
        <v>166.66666666666669</v>
      </c>
      <c r="I15" s="2"/>
      <c r="J15" s="2"/>
      <c r="K15" s="2"/>
      <c r="L15" s="2"/>
      <c r="M15" s="2"/>
      <c r="N15" s="2"/>
      <c r="O15" s="2"/>
    </row>
    <row r="16" spans="1:15" ht="15.75" customHeight="1" x14ac:dyDescent="0.5">
      <c r="A16" s="2"/>
      <c r="B16" s="7" t="s">
        <v>38</v>
      </c>
      <c r="C16" s="7" t="s">
        <v>39</v>
      </c>
      <c r="D16" s="7">
        <v>100</v>
      </c>
      <c r="E16" s="7">
        <v>28</v>
      </c>
      <c r="F16" s="7">
        <v>100</v>
      </c>
      <c r="G16" s="7">
        <v>35</v>
      </c>
      <c r="H16" s="7">
        <v>25.000000000000004</v>
      </c>
      <c r="I16" s="2"/>
      <c r="J16" s="2"/>
      <c r="K16" s="2"/>
      <c r="L16" s="2"/>
      <c r="M16" s="2"/>
      <c r="N16" s="2"/>
      <c r="O16" s="2"/>
    </row>
    <row r="17" spans="1:15" ht="15.75" customHeight="1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5.75" customHeight="1" x14ac:dyDescent="0.5">
      <c r="A18" s="2"/>
      <c r="B18" s="2"/>
      <c r="C18" s="2" t="s">
        <v>63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.75" customHeight="1" x14ac:dyDescent="0.5">
      <c r="A19" s="2"/>
      <c r="B19" s="2"/>
      <c r="C19" s="2" t="s">
        <v>64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.75" customHeight="1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.75" customHeight="1" x14ac:dyDescent="0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75" customHeight="1" x14ac:dyDescent="0.35"/>
    <row r="23" spans="1:15" ht="15.75" customHeight="1" x14ac:dyDescent="0.35"/>
    <row r="24" spans="1:15" ht="15.75" customHeight="1" x14ac:dyDescent="0.35"/>
    <row r="25" spans="1:15" ht="15.75" customHeight="1" x14ac:dyDescent="0.35"/>
    <row r="26" spans="1:15" ht="15.75" customHeight="1" x14ac:dyDescent="0.35"/>
    <row r="27" spans="1:15" ht="15.75" customHeight="1" x14ac:dyDescent="0.35"/>
    <row r="28" spans="1:15" ht="15.75" customHeight="1" x14ac:dyDescent="0.35"/>
    <row r="29" spans="1:15" ht="15.75" customHeight="1" x14ac:dyDescent="0.35"/>
    <row r="30" spans="1:15" ht="15.75" customHeight="1" x14ac:dyDescent="0.35"/>
    <row r="31" spans="1:15" ht="15.75" customHeight="1" x14ac:dyDescent="0.35"/>
    <row r="32" spans="1:1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E7" sqref="E7"/>
    </sheetView>
  </sheetViews>
  <sheetFormatPr defaultColWidth="11.25" defaultRowHeight="15" customHeight="1" x14ac:dyDescent="0.35"/>
  <cols>
    <col min="1" max="1" width="13.9140625" bestFit="1" customWidth="1"/>
    <col min="2" max="26" width="10.58203125" customWidth="1"/>
  </cols>
  <sheetData>
    <row r="1" spans="1:8" ht="15.75" customHeight="1" x14ac:dyDescent="0.5">
      <c r="A1" s="2"/>
      <c r="B1" s="2"/>
      <c r="C1" s="2" t="s">
        <v>65</v>
      </c>
      <c r="D1" s="2" t="s">
        <v>66</v>
      </c>
      <c r="E1" s="2"/>
      <c r="F1" s="2"/>
      <c r="G1" s="2"/>
      <c r="H1" s="2"/>
    </row>
    <row r="2" spans="1:8" ht="15.75" customHeight="1" x14ac:dyDescent="0.5">
      <c r="A2" s="2"/>
      <c r="B2" s="2" t="s">
        <v>67</v>
      </c>
      <c r="C2" s="2">
        <v>500</v>
      </c>
      <c r="D2" s="2">
        <v>150</v>
      </c>
      <c r="E2" s="2" t="s">
        <v>43</v>
      </c>
      <c r="F2" s="2"/>
      <c r="G2" s="2"/>
      <c r="H2" s="2"/>
    </row>
    <row r="3" spans="1:8" ht="15.75" customHeight="1" x14ac:dyDescent="0.5">
      <c r="A3" s="2"/>
      <c r="B3" s="2" t="s">
        <v>68</v>
      </c>
      <c r="C3" s="2">
        <v>5</v>
      </c>
      <c r="D3" s="2">
        <v>8</v>
      </c>
      <c r="E3" s="2">
        <f>C3*$C$2+D3*$D$2</f>
        <v>3700</v>
      </c>
      <c r="F3" s="2"/>
      <c r="G3" s="2"/>
      <c r="H3" s="2"/>
    </row>
    <row r="4" spans="1:8" ht="15.75" customHeight="1" x14ac:dyDescent="0.5">
      <c r="A4" s="2"/>
      <c r="B4" s="2"/>
      <c r="C4" s="2"/>
      <c r="D4" s="2"/>
      <c r="E4" s="2"/>
      <c r="F4" s="2"/>
      <c r="G4" s="2"/>
      <c r="H4" s="2"/>
    </row>
    <row r="5" spans="1:8" ht="15.75" customHeight="1" x14ac:dyDescent="0.5">
      <c r="A5" s="2" t="s">
        <v>69</v>
      </c>
      <c r="B5" s="2" t="s">
        <v>74</v>
      </c>
      <c r="C5" s="2"/>
      <c r="D5" s="2"/>
      <c r="E5" s="2"/>
      <c r="F5" s="2"/>
      <c r="G5" s="2"/>
      <c r="H5" s="2"/>
    </row>
    <row r="6" spans="1:8" ht="15.75" customHeight="1" x14ac:dyDescent="0.5">
      <c r="A6" s="11" t="s">
        <v>70</v>
      </c>
      <c r="B6" s="11"/>
      <c r="C6" s="11">
        <v>1</v>
      </c>
      <c r="D6" s="11">
        <v>1.5</v>
      </c>
      <c r="E6" s="11">
        <f t="shared" ref="E6:E8" si="0">C6*$C$2+D6*$D$2</f>
        <v>725</v>
      </c>
      <c r="F6" s="11" t="s">
        <v>71</v>
      </c>
      <c r="G6" s="11">
        <v>900</v>
      </c>
      <c r="H6" s="2"/>
    </row>
    <row r="7" spans="1:8" ht="15.75" customHeight="1" x14ac:dyDescent="0.5">
      <c r="A7" s="11" t="s">
        <v>72</v>
      </c>
      <c r="B7" s="11"/>
      <c r="C7" s="11">
        <v>0.5</v>
      </c>
      <c r="D7" s="11">
        <f>1/3</f>
        <v>0.33333333333333331</v>
      </c>
      <c r="E7" s="11">
        <f t="shared" si="0"/>
        <v>300</v>
      </c>
      <c r="F7" s="11" t="s">
        <v>71</v>
      </c>
      <c r="G7" s="11">
        <v>300</v>
      </c>
      <c r="H7" s="2"/>
    </row>
    <row r="8" spans="1:8" ht="15.75" customHeight="1" x14ac:dyDescent="0.5">
      <c r="A8" s="11" t="s">
        <v>73</v>
      </c>
      <c r="B8" s="11"/>
      <c r="C8" s="11">
        <f>1/8</f>
        <v>0.125</v>
      </c>
      <c r="D8" s="11">
        <f>1/4</f>
        <v>0.25</v>
      </c>
      <c r="E8" s="11">
        <f t="shared" si="0"/>
        <v>100</v>
      </c>
      <c r="F8" s="11" t="s">
        <v>71</v>
      </c>
      <c r="G8" s="11">
        <v>100</v>
      </c>
      <c r="H8" s="2"/>
    </row>
    <row r="9" spans="1:8" ht="15.75" customHeight="1" x14ac:dyDescent="0.5">
      <c r="A9" s="2"/>
      <c r="B9" s="2"/>
      <c r="C9" s="2"/>
      <c r="D9" s="2"/>
      <c r="E9" s="2"/>
      <c r="F9" s="2"/>
      <c r="G9" s="2"/>
      <c r="H9" s="2"/>
    </row>
    <row r="10" spans="1:8" ht="15.75" customHeight="1" x14ac:dyDescent="0.35"/>
    <row r="11" spans="1:8" ht="15.75" customHeight="1" x14ac:dyDescent="0.35"/>
    <row r="12" spans="1:8" ht="15.75" customHeight="1" x14ac:dyDescent="0.35"/>
    <row r="13" spans="1:8" ht="15.75" customHeight="1" x14ac:dyDescent="0.35"/>
    <row r="14" spans="1:8" ht="15.75" customHeight="1" x14ac:dyDescent="0.35"/>
    <row r="15" spans="1:8" ht="15.75" customHeight="1" x14ac:dyDescent="0.35"/>
    <row r="16" spans="1:8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AC4-2CDB-4F5E-BA78-F252E756876F}">
  <dimension ref="A2:F8"/>
  <sheetViews>
    <sheetView tabSelected="1" workbookViewId="0">
      <selection activeCell="D8" sqref="D8"/>
    </sheetView>
  </sheetViews>
  <sheetFormatPr defaultRowHeight="15.5" x14ac:dyDescent="0.35"/>
  <cols>
    <col min="1" max="1" width="10.83203125" bestFit="1" customWidth="1"/>
    <col min="4" max="4" width="12.9140625" bestFit="1" customWidth="1"/>
    <col min="5" max="5" width="10" bestFit="1" customWidth="1"/>
  </cols>
  <sheetData>
    <row r="2" spans="1:6" x14ac:dyDescent="0.35">
      <c r="B2" s="12" t="s">
        <v>75</v>
      </c>
      <c r="C2" s="12" t="s">
        <v>76</v>
      </c>
    </row>
    <row r="3" spans="1:6" x14ac:dyDescent="0.35">
      <c r="A3" s="12" t="s">
        <v>67</v>
      </c>
      <c r="B3">
        <v>2</v>
      </c>
      <c r="C3">
        <v>2</v>
      </c>
    </row>
    <row r="4" spans="1:6" x14ac:dyDescent="0.35">
      <c r="A4" s="12" t="s">
        <v>77</v>
      </c>
      <c r="B4">
        <v>14</v>
      </c>
      <c r="C4">
        <v>8</v>
      </c>
      <c r="E4" s="12" t="s">
        <v>78</v>
      </c>
      <c r="F4">
        <f>B4*$B$3+C4*$C$3</f>
        <v>44</v>
      </c>
    </row>
    <row r="6" spans="1:6" x14ac:dyDescent="0.35">
      <c r="B6" s="12" t="s">
        <v>75</v>
      </c>
      <c r="C6" s="12" t="s">
        <v>76</v>
      </c>
      <c r="D6" s="12" t="s">
        <v>82</v>
      </c>
      <c r="E6" s="12" t="s">
        <v>80</v>
      </c>
    </row>
    <row r="7" spans="1:6" x14ac:dyDescent="0.35">
      <c r="A7" s="12" t="s">
        <v>81</v>
      </c>
      <c r="B7">
        <v>2</v>
      </c>
      <c r="C7">
        <v>1</v>
      </c>
      <c r="D7">
        <f>$B$3*B7+$C$3*C7</f>
        <v>6</v>
      </c>
      <c r="E7">
        <v>6</v>
      </c>
    </row>
    <row r="8" spans="1:6" x14ac:dyDescent="0.35">
      <c r="A8" s="12" t="s">
        <v>79</v>
      </c>
      <c r="B8">
        <v>2</v>
      </c>
      <c r="C8">
        <v>2</v>
      </c>
      <c r="D8">
        <f>$B$3*B8+$C$3*C8</f>
        <v>8</v>
      </c>
      <c r="E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Limits Report 1</vt:lpstr>
      <vt:lpstr>Sensitivity Report 1</vt:lpstr>
      <vt:lpstr>Sheet1</vt:lpstr>
      <vt:lpstr>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kien le</cp:lastModifiedBy>
  <dcterms:modified xsi:type="dcterms:W3CDTF">2024-02-19T15:15:55Z</dcterms:modified>
</cp:coreProperties>
</file>