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New\backend\tests\output\results\"/>
    </mc:Choice>
  </mc:AlternateContent>
  <xr:revisionPtr revIDLastSave="0" documentId="13_ncr:1_{EE18D8FF-1C61-4E80-A137-FD4DDC325D4D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Accuracy Statistics" sheetId="2" r:id="rId1"/>
    <sheet name="Performance Metrics" sheetId="3" r:id="rId2"/>
    <sheet name="Error Analy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F9" i="2"/>
  <c r="F8" i="2"/>
  <c r="F6" i="2"/>
  <c r="F3" i="2"/>
  <c r="F4" i="2"/>
  <c r="F5" i="2"/>
  <c r="F7" i="2"/>
  <c r="F2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<sst xmlns="http://schemas.openxmlformats.org/spreadsheetml/2006/main" count="74" uniqueCount="24">
  <si>
    <t>Search Type</t>
  </si>
  <si>
    <t>search</t>
  </si>
  <si>
    <t>exact_match</t>
  </si>
  <si>
    <t>fuzzy_match</t>
  </si>
  <si>
    <t>case_insensitive</t>
  </si>
  <si>
    <t>multi_field</t>
  </si>
  <si>
    <t>detail</t>
  </si>
  <si>
    <t>education</t>
  </si>
  <si>
    <t>exams</t>
  </si>
  <si>
    <t>achievements</t>
  </si>
  <si>
    <t>Endpoint</t>
  </si>
  <si>
    <t>Total Requests</t>
  </si>
  <si>
    <t>Successful Requests</t>
  </si>
  <si>
    <t>Success Rate (%)</t>
  </si>
  <si>
    <t>Avg Results</t>
  </si>
  <si>
    <t>Max Results</t>
  </si>
  <si>
    <t>Zero Results (%)</t>
  </si>
  <si>
    <t>Min Response Time (s)</t>
  </si>
  <si>
    <t>Max Response Time (s)</t>
  </si>
  <si>
    <t>Avg Response Time (s)</t>
  </si>
  <si>
    <t>Error Type</t>
  </si>
  <si>
    <t>Error Rate (%)</t>
  </si>
  <si>
    <t>EXCEPTION</t>
  </si>
  <si>
    <t>Erorr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</si>
</sst>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So sánh tỷ lệ thành công và tỷ lệ không có kết quả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Statistics'!$E$1</c:f>
              <c:strCache>
                <c:ptCount val="1"/>
                <c:pt idx="0">
                  <c:v>Success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'Accuracy Statistics'!$A$2:$B$9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'Accuracy Statistics'!$E$2:$E$9</c:f>
              <c:numCache>
                <c:formatCode>General</c:formatCode>
                <c:ptCount val="8"/>
                <c:pt idx="0">
                  <c:v>98.873971416197492</c:v>
                </c:pt>
                <c:pt idx="1">
                  <c:v>88.204683434518643</c:v>
                </c:pt>
                <c:pt idx="2">
                  <c:v>95.138888888888886</c:v>
                </c:pt>
                <c:pt idx="3">
                  <c:v>98.731257208765854</c:v>
                </c:pt>
                <c:pt idx="4">
                  <c:v>100</c:v>
                </c:pt>
                <c:pt idx="5">
                  <c:v>73.611111111111114</c:v>
                </c:pt>
                <c:pt idx="6">
                  <c:v>4.1666666666666661</c:v>
                </c:pt>
                <c:pt idx="7">
                  <c:v>97.569444444444443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5-4AC7-83F0-D1F23B28988B}"/>
            </c:ext>
          </c:extLst>
        </c:ser>
        <c:ser>
          <c:idx val="1"/>
          <c:order val="1"/>
          <c:tx>
            <c:strRef>
              <c:f>'Accuracy Statistics'!$H$1</c:f>
              <c:strCache>
                <c:ptCount val="1"/>
                <c:pt idx="0">
                  <c:v>Zero Results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'Accuracy Statistics'!$A$2:$B$9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'Accuracy Statistics'!$H$2:$H$9</c:f>
              <c:numCache>
                <c:formatCode>General</c:formatCode>
                <c:ptCount val="8"/>
                <c:pt idx="0">
                  <c:v>1.1260285838025119</c:v>
                </c:pt>
                <c:pt idx="1">
                  <c:v>11.795316565481354</c:v>
                </c:pt>
                <c:pt idx="2">
                  <c:v>4.8611111111111116</c:v>
                </c:pt>
                <c:pt idx="3">
                  <c:v>1.2687427912341407</c:v>
                </c:pt>
                <c:pt idx="4">
                  <c:v>0</c:v>
                </c:pt>
                <c:pt idx="5">
                  <c:v>26.388888888888889</c:v>
                </c:pt>
                <c:pt idx="6">
                  <c:v>95.833333333333343</c:v>
                </c:pt>
                <c:pt idx="7">
                  <c:v>2.4305555555555558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5-4AC7-83F0-D1F23B28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81983"/>
        <c:axId val="1391682463"/>
      </c:barChart>
      <c:catAx>
        <c:axId val="13916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2463"/>
        <c:crosses val="autoZero"/>
        <c:auto val="1"/>
        <c:lblAlgn val="ctr"/>
        <c:lblOffset val="100"/>
        <c:noMultiLvlLbl val="0"/>
      </c:catAx>
      <c:valAx>
        <c:axId val="13916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So sánh thời gian phản hồi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Metrics'!$C$1</c:f>
              <c:strCache>
                <c:ptCount val="1"/>
                <c:pt idx="0">
                  <c:v>Min Response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'Performance Metrics'!$A$2:$B$9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'Performance Metrics'!$C$2:$C$9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6F7-9DAE-2B0579E6243D}"/>
            </c:ext>
          </c:extLst>
        </c:ser>
        <c:ser>
          <c:idx val="1"/>
          <c:order val="1"/>
          <c:tx>
            <c:strRef>
              <c:f>'Performance Metrics'!$D$1</c:f>
              <c:strCache>
                <c:ptCount val="1"/>
                <c:pt idx="0">
                  <c:v>Max Response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'Performance Metrics'!$A$2:$B$9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'Performance Metrics'!$D$2:$D$9</c:f>
              <c:numCache>
                <c:formatCode>General</c:formatCode>
                <c:ptCount val="8"/>
                <c:pt idx="0">
                  <c:v>6.3032827377318995E-2</c:v>
                </c:pt>
                <c:pt idx="1">
                  <c:v>4.4544386863708499E-2</c:v>
                </c:pt>
                <c:pt idx="2">
                  <c:v>3.5266375541687003E-2</c:v>
                </c:pt>
                <c:pt idx="3">
                  <c:v>5.8803200721740702E-2</c:v>
                </c:pt>
                <c:pt idx="4">
                  <c:v>3.7513256072998102E-2</c:v>
                </c:pt>
                <c:pt idx="5">
                  <c:v>2.3171353340148901E-2</c:v>
                </c:pt>
                <c:pt idx="6">
                  <c:v>2.4071907997131398E-2</c:v>
                </c:pt>
                <c:pt idx="7">
                  <c:v>6.3303828239440904E-2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1-46F7-9DAE-2B0579E6243D}"/>
            </c:ext>
          </c:extLst>
        </c:ser>
        <c:ser>
          <c:idx val="2"/>
          <c:order val="2"/>
          <c:tx>
            <c:strRef>
              <c:f>'Performance Metrics'!$E$1</c:f>
              <c:strCache>
                <c:ptCount val="1"/>
                <c:pt idx="0">
                  <c:v>Avg Response 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'Performance Metrics'!$A$2:$B$9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'Performance Metrics'!$E$2:$E$9</c:f>
              <c:numCache>
                <c:formatCode>General</c:formatCode>
                <c:ptCount val="8"/>
                <c:pt idx="0">
                  <c:v>3.4659153561201802E-3</c:v>
                </c:pt>
                <c:pt idx="1">
                  <c:v>3.7265287103181491E-3</c:v>
                </c:pt>
                <c:pt idx="2">
                  <c:v>3.1324762988973551E-3</c:v>
                </c:pt>
                <c:pt idx="3">
                  <c:v>5.2739669157421988E-3</c:v>
                </c:pt>
                <c:pt idx="4">
                  <c:v>4.3237325217988752E-3</c:v>
                </c:pt>
                <c:pt idx="5">
                  <c:v>2.5910677181349858E-3</c:v>
                </c:pt>
                <c:pt idx="6">
                  <c:v>2.3513096902105539E-3</c:v>
                </c:pt>
                <c:pt idx="7">
                  <c:v>5.9556348456276786E-3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1-46F7-9DAE-2B0579E6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582159"/>
        <c:axId val="1656578799"/>
      </c:barChart>
      <c:catAx>
        <c:axId val="16565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78799"/>
        <c:crosses val="autoZero"/>
        <c:auto val="1"/>
        <c:lblAlgn val="ctr"/>
        <c:lblOffset val="100"/>
        <c:noMultiLvlLbl val="0"/>
      </c:catAx>
      <c:valAx>
        <c:axId val="16565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lỗi giữa các loại truy vấn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Analysis'!$E$1</c:f>
              <c:strCache>
                <c:ptCount val="1"/>
                <c:pt idx="0">
                  <c:v>Error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'Error Analysis'!$A$2:$B$9</c:f>
              <c:multiLvlStrCache>
                <c:ptCount val="8"/>
                <c:lvl>
                  <c:pt idx="0">
                    <c:v>fuzzy_match</c:v>
                  </c:pt>
                  <c:pt idx="1">
                    <c:v>case_insensitive</c:v>
                  </c:pt>
                  <c:pt idx="2">
                    <c:v>multi_field</c:v>
                  </c:pt>
                  <c:pt idx="3">
                    <c:v>exact_match</c:v>
                  </c:pt>
                  <c:pt idx="4">
                    <c:v>exact_match</c:v>
                  </c:pt>
                  <c:pt idx="5">
                    <c:v>exact_match</c:v>
                  </c:pt>
                  <c:pt idx="6">
                    <c:v>exact_match</c:v>
                  </c:pt>
                  <c:pt idx="7">
                    <c:v>exact_match</c:v>
                  </c:pt>
                </c:lvl>
                <c:lvl>
                  <c:pt idx="0">
                    <c:v>search</c:v>
                  </c:pt>
                  <c:pt idx="1">
                    <c:v>search</c:v>
                  </c:pt>
                  <c:pt idx="2">
                    <c:v>search</c:v>
                  </c:pt>
                  <c:pt idx="3">
                    <c:v>search</c:v>
                  </c:pt>
                  <c:pt idx="4">
                    <c:v>detail</c:v>
                  </c:pt>
                  <c:pt idx="5">
                    <c:v>education</c:v>
                  </c:pt>
                  <c:pt idx="6">
                    <c:v>achievements</c:v>
                  </c:pt>
                  <c:pt idx="7">
                    <c:v>exams</c:v>
                  </c:pt>
                </c:lvl>
              </c:multiLvlStrCache>
            </c:multiLvlStrRef>
          </c:cat>
          <c:val>
            <c:numRef>
              <c:f>'Error Analysis'!$E$2:$E$9</c:f>
              <c:numCache>
                <c:formatCode>General</c:formatCode>
                <c:ptCount val="8"/>
                <c:pt idx="0">
                  <c:v>1.1260285838025119</c:v>
                </c:pt>
                <c:pt idx="1">
                  <c:v>11.795316565481354</c:v>
                </c:pt>
                <c:pt idx="2">
                  <c:v>4.8611111111111116</c:v>
                </c:pt>
                <c:pt idx="3">
                  <c:v>1.2687427912341407</c:v>
                </c:pt>
                <c:pt idx="4">
                  <c:v>0</c:v>
                </c:pt>
                <c:pt idx="5">
                  <c:v>26.388888888888889</c:v>
                </c:pt>
                <c:pt idx="6">
                  <c:v>95.833333333333343</c:v>
                </c:pt>
                <c:pt idx="7">
                  <c:v>2.4305555555555558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B-491E-A77C-D32913A5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224767"/>
        <c:axId val="1681225247"/>
      </c:barChart>
      <c:catAx>
        <c:axId val="16812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25247"/>
        <c:crosses val="autoZero"/>
        <c:auto val="1"/>
        <c:lblAlgn val="ctr"/>
        <c:lblOffset val="100"/>
        <c:noMultiLvlLbl val="0"/>
      </c:catAx>
      <c:valAx>
        <c:axId val="1681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10</xdr:row>
      <xdr:rowOff>85725</xdr:rowOff>
    </xdr:from>
    <xdr:to>
      <xdr:col>7</xdr:col>
      <xdr:colOff>292099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8F788-FE99-F3A7-4F1E-D6F614DC7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</xdr:colOff>
      <xdr:row>10</xdr:row>
      <xdr:rowOff>161924</xdr:rowOff>
    </xdr:from>
    <xdr:to>
      <xdr:col>4</xdr:col>
      <xdr:colOff>1066799</xdr:colOff>
      <xdr:row>26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F6BCE-00FB-00A3-9249-BFE1CD015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10</xdr:row>
      <xdr:rowOff>15875</xdr:rowOff>
    </xdr:from>
    <xdr:to>
      <xdr:col>8</xdr:col>
      <xdr:colOff>476250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66E4-C319-AB34-0485-3EAE91CC9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="70" zoomScaleNormal="70" workbookViewId="0">
      <selection activeCell="D2" sqref="D2:D9"/>
    </sheetView>
  </sheetViews>
  <sheetFormatPr defaultRowHeight="14.5" x14ac:dyDescent="0.35"/>
  <cols>
    <col min="1" max="1" width="12.26953125" bestFit="1" customWidth="1"/>
    <col min="2" max="2" width="14.26953125" bestFit="1" customWidth="1"/>
    <col min="3" max="3" width="13.08984375" bestFit="1" customWidth="1"/>
    <col min="4" max="4" width="17.453125" bestFit="1" customWidth="1"/>
    <col min="5" max="5" width="15.26953125" customWidth="1"/>
    <col min="6" max="6" width="11.81640625" bestFit="1" customWidth="1"/>
    <col min="7" max="7" width="10.81640625" bestFit="1" customWidth="1"/>
    <col min="8" max="8" width="12.81640625" customWidth="1"/>
  </cols>
  <sheetData>
    <row r="1" spans="1:8" x14ac:dyDescent="0.35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5">
      <c r="A2" t="s">
        <v>1</v>
      </c>
      <c r="B2" t="s">
        <v>3</v>
      </c>
      <c r="C2">
        <v>2309</v>
      </c>
      <c r="D2">
        <v>2283</v>
      </c>
      <c r="E2">
        <f>D2/C2*100</f>
        <v>98.873971416197492</v>
      </c>
      <c r="F2">
        <f>(C2-18)/C2</f>
        <v>0.99220441749675181</v>
      </c>
      <c r="G2">
        <v>10</v>
      </c>
      <c r="H2">
        <f>(C2-D2)/C2*100</f>
        <v>1.1260285838025119</v>
      </c>
    </row>
    <row r="3" spans="1:8" x14ac:dyDescent="0.35">
      <c r="A3" t="s">
        <v>1</v>
      </c>
      <c r="B3" t="s">
        <v>4</v>
      </c>
      <c r="C3">
        <v>1153</v>
      </c>
      <c r="D3">
        <v>1017</v>
      </c>
      <c r="E3">
        <f t="shared" ref="E3:E9" si="0">D3/C3*100</f>
        <v>88.204683434518643</v>
      </c>
      <c r="F3">
        <f t="shared" ref="F3:F9" si="1">(C3-18)/C3</f>
        <v>0.98438855160451</v>
      </c>
      <c r="G3">
        <v>1</v>
      </c>
      <c r="H3">
        <f t="shared" ref="H3:H9" si="2">(C3-D3)/C3*100</f>
        <v>11.795316565481354</v>
      </c>
    </row>
    <row r="4" spans="1:8" x14ac:dyDescent="0.35">
      <c r="A4" t="s">
        <v>1</v>
      </c>
      <c r="B4" t="s">
        <v>5</v>
      </c>
      <c r="C4">
        <v>864</v>
      </c>
      <c r="D4">
        <v>822</v>
      </c>
      <c r="E4">
        <f t="shared" si="0"/>
        <v>95.138888888888886</v>
      </c>
      <c r="F4">
        <f t="shared" si="1"/>
        <v>0.97916666666666663</v>
      </c>
      <c r="G4">
        <v>1</v>
      </c>
      <c r="H4">
        <f t="shared" si="2"/>
        <v>4.8611111111111116</v>
      </c>
    </row>
    <row r="5" spans="1:8" x14ac:dyDescent="0.35">
      <c r="A5" t="s">
        <v>1</v>
      </c>
      <c r="B5" t="s">
        <v>2</v>
      </c>
      <c r="C5">
        <v>867</v>
      </c>
      <c r="D5">
        <v>856</v>
      </c>
      <c r="E5">
        <f t="shared" si="0"/>
        <v>98.731257208765854</v>
      </c>
      <c r="F5">
        <f t="shared" si="1"/>
        <v>0.97923875432525953</v>
      </c>
      <c r="G5">
        <v>1</v>
      </c>
      <c r="H5">
        <f t="shared" si="2"/>
        <v>1.2687427912341407</v>
      </c>
    </row>
    <row r="6" spans="1:8" x14ac:dyDescent="0.35">
      <c r="A6" t="s">
        <v>6</v>
      </c>
      <c r="B6" t="s">
        <v>2</v>
      </c>
      <c r="C6">
        <v>288</v>
      </c>
      <c r="D6">
        <v>288</v>
      </c>
      <c r="E6">
        <f t="shared" si="0"/>
        <v>100</v>
      </c>
      <c r="F6">
        <f>(C6)/C6</f>
        <v>1</v>
      </c>
      <c r="G6">
        <v>1</v>
      </c>
      <c r="H6">
        <f t="shared" si="2"/>
        <v>0</v>
      </c>
    </row>
    <row r="7" spans="1:8" x14ac:dyDescent="0.35">
      <c r="A7" t="s">
        <v>7</v>
      </c>
      <c r="B7" t="s">
        <v>2</v>
      </c>
      <c r="C7">
        <v>288</v>
      </c>
      <c r="D7">
        <v>212</v>
      </c>
      <c r="E7">
        <f t="shared" si="0"/>
        <v>73.611111111111114</v>
      </c>
      <c r="F7">
        <f t="shared" si="1"/>
        <v>0.9375</v>
      </c>
      <c r="G7">
        <v>1</v>
      </c>
      <c r="H7">
        <f t="shared" si="2"/>
        <v>26.388888888888889</v>
      </c>
    </row>
    <row r="8" spans="1:8" x14ac:dyDescent="0.35">
      <c r="A8" t="s">
        <v>9</v>
      </c>
      <c r="B8" t="s">
        <v>2</v>
      </c>
      <c r="C8">
        <v>288</v>
      </c>
      <c r="D8">
        <v>12</v>
      </c>
      <c r="E8">
        <f t="shared" si="0"/>
        <v>4.1666666666666661</v>
      </c>
      <c r="F8">
        <f>(C8-12)/C8</f>
        <v>0.95833333333333337</v>
      </c>
      <c r="G8">
        <v>1</v>
      </c>
      <c r="H8">
        <f t="shared" si="2"/>
        <v>95.833333333333343</v>
      </c>
    </row>
    <row r="9" spans="1:8" x14ac:dyDescent="0.35">
      <c r="A9" t="s">
        <v>8</v>
      </c>
      <c r="B9" t="s">
        <v>2</v>
      </c>
      <c r="C9">
        <v>288</v>
      </c>
      <c r="D9">
        <v>281</v>
      </c>
      <c r="E9">
        <f t="shared" si="0"/>
        <v>97.569444444444443</v>
      </c>
      <c r="F9">
        <f>(C9-6)/C9</f>
        <v>0.97916666666666663</v>
      </c>
      <c r="G9">
        <v>14</v>
      </c>
      <c r="H9">
        <f t="shared" si="2"/>
        <v>2.4305555555555558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H11" sqref="H11"/>
    </sheetView>
  </sheetViews>
  <sheetFormatPr defaultRowHeight="14.5" x14ac:dyDescent="0.35"/>
  <cols>
    <col min="1" max="1" width="12.26953125" bestFit="1" customWidth="1"/>
    <col min="2" max="2" width="14.26953125" bestFit="1" customWidth="1"/>
    <col min="4" max="4" width="20.1796875" bestFit="1" customWidth="1"/>
    <col min="5" max="5" width="19.54296875" bestFit="1" customWidth="1"/>
  </cols>
  <sheetData>
    <row r="1" spans="1:5" x14ac:dyDescent="0.35">
      <c r="A1" t="s">
        <v>10</v>
      </c>
      <c r="B1" t="s">
        <v>0</v>
      </c>
      <c r="C1" t="s">
        <v>17</v>
      </c>
      <c r="D1" t="s">
        <v>18</v>
      </c>
      <c r="E1" t="s">
        <v>19</v>
      </c>
    </row>
    <row r="2" spans="1:5" x14ac:dyDescent="0.35">
      <c r="A2" t="s">
        <v>1</v>
      </c>
      <c r="B2" t="s">
        <v>3</v>
      </c>
      <c r="C2">
        <v>0</v>
      </c>
      <c r="D2">
        <v>6.3032827377318995E-2</v>
      </c>
      <c r="E2">
        <v>3.4659153561201802E-3</v>
      </c>
    </row>
    <row r="3" spans="1:5" x14ac:dyDescent="0.35">
      <c r="A3" t="s">
        <v>1</v>
      </c>
      <c r="B3" t="s">
        <v>4</v>
      </c>
      <c r="C3">
        <v>0</v>
      </c>
      <c r="D3">
        <v>4.4544386863708499E-2</v>
      </c>
      <c r="E3">
        <v>3.7265287103181491E-3</v>
      </c>
    </row>
    <row r="4" spans="1:5" x14ac:dyDescent="0.35">
      <c r="A4" t="s">
        <v>1</v>
      </c>
      <c r="B4" t="s">
        <v>5</v>
      </c>
      <c r="C4">
        <v>0</v>
      </c>
      <c r="D4">
        <v>3.5266375541687003E-2</v>
      </c>
      <c r="E4">
        <v>3.1324762988973551E-3</v>
      </c>
    </row>
    <row r="5" spans="1:5" x14ac:dyDescent="0.35">
      <c r="A5" t="s">
        <v>1</v>
      </c>
      <c r="B5" t="s">
        <v>2</v>
      </c>
      <c r="C5">
        <v>0</v>
      </c>
      <c r="D5">
        <v>5.8803200721740702E-2</v>
      </c>
      <c r="E5">
        <v>5.2739669157421988E-3</v>
      </c>
    </row>
    <row r="6" spans="1:5" x14ac:dyDescent="0.35">
      <c r="A6" t="s">
        <v>6</v>
      </c>
      <c r="B6" t="s">
        <v>2</v>
      </c>
      <c r="C6">
        <v>0</v>
      </c>
      <c r="D6">
        <v>3.7513256072998102E-2</v>
      </c>
      <c r="E6">
        <v>4.3237325217988752E-3</v>
      </c>
    </row>
    <row r="7" spans="1:5" x14ac:dyDescent="0.35">
      <c r="A7" t="s">
        <v>7</v>
      </c>
      <c r="B7" t="s">
        <v>2</v>
      </c>
      <c r="C7">
        <v>0</v>
      </c>
      <c r="D7">
        <v>2.3171353340148901E-2</v>
      </c>
      <c r="E7">
        <v>2.5910677181349858E-3</v>
      </c>
    </row>
    <row r="8" spans="1:5" x14ac:dyDescent="0.35">
      <c r="A8" t="s">
        <v>9</v>
      </c>
      <c r="B8" t="s">
        <v>2</v>
      </c>
      <c r="C8">
        <v>0</v>
      </c>
      <c r="D8">
        <v>2.4071907997131398E-2</v>
      </c>
      <c r="E8">
        <v>2.3513096902105539E-3</v>
      </c>
    </row>
    <row r="9" spans="1:5" x14ac:dyDescent="0.35">
      <c r="A9" t="s">
        <v>8</v>
      </c>
      <c r="B9" t="s">
        <v>2</v>
      </c>
      <c r="C9">
        <v>0</v>
      </c>
      <c r="D9">
        <v>6.3303828239440904E-2</v>
      </c>
      <c r="E9">
        <v>5.9556348456276786E-3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tabSelected="1" topLeftCell="A4" workbookViewId="0">
      <selection activeCell="H9" sqref="H9"/>
    </sheetView>
  </sheetViews>
  <sheetFormatPr defaultRowHeight="14.5" x14ac:dyDescent="0.35"/>
  <cols>
    <col min="2" max="2" width="14.26953125" bestFit="1" customWidth="1"/>
    <col min="3" max="3" width="10.08984375" bestFit="1" customWidth="1"/>
    <col min="4" max="4" width="12.453125" customWidth="1"/>
  </cols>
  <sheetData>
    <row r="1" spans="1:5" x14ac:dyDescent="0.35">
      <c r="A1" t="s">
        <v>10</v>
      </c>
      <c r="B1" t="s">
        <v>0</v>
      </c>
      <c r="C1" t="s">
        <v>20</v>
      </c>
      <c r="D1" t="s">
        <v>23</v>
      </c>
      <c r="E1" t="s">
        <v>21</v>
      </c>
    </row>
    <row r="2" spans="1:5" x14ac:dyDescent="0.35">
      <c r="A2" t="s">
        <v>1</v>
      </c>
      <c r="B2" t="s">
        <v>3</v>
      </c>
      <c r="C2" t="s">
        <v>22</v>
      </c>
      <c r="D2">
        <v>26</v>
      </c>
      <c r="E2">
        <v>1.1260285838025119</v>
      </c>
    </row>
    <row r="3" spans="1:5" x14ac:dyDescent="0.35">
      <c r="A3" t="s">
        <v>1</v>
      </c>
      <c r="B3" t="s">
        <v>4</v>
      </c>
      <c r="C3" t="s">
        <v>22</v>
      </c>
      <c r="D3">
        <v>136</v>
      </c>
      <c r="E3">
        <v>11.795316565481354</v>
      </c>
    </row>
    <row r="4" spans="1:5" x14ac:dyDescent="0.35">
      <c r="A4" t="s">
        <v>1</v>
      </c>
      <c r="B4" t="s">
        <v>5</v>
      </c>
      <c r="C4" t="s">
        <v>22</v>
      </c>
      <c r="D4">
        <v>42</v>
      </c>
      <c r="E4">
        <v>4.8611111111111116</v>
      </c>
    </row>
    <row r="5" spans="1:5" x14ac:dyDescent="0.35">
      <c r="A5" t="s">
        <v>1</v>
      </c>
      <c r="B5" t="s">
        <v>2</v>
      </c>
      <c r="C5" t="s">
        <v>22</v>
      </c>
      <c r="D5">
        <v>11</v>
      </c>
      <c r="E5">
        <v>1.2687427912341407</v>
      </c>
    </row>
    <row r="6" spans="1:5" x14ac:dyDescent="0.35">
      <c r="A6" t="s">
        <v>6</v>
      </c>
      <c r="B6" t="s">
        <v>2</v>
      </c>
      <c r="C6" t="s">
        <v>22</v>
      </c>
      <c r="D6">
        <v>0</v>
      </c>
      <c r="E6">
        <v>0</v>
      </c>
    </row>
    <row r="7" spans="1:5" x14ac:dyDescent="0.35">
      <c r="A7" t="s">
        <v>7</v>
      </c>
      <c r="B7" t="s">
        <v>2</v>
      </c>
      <c r="C7" t="s">
        <v>22</v>
      </c>
      <c r="D7">
        <v>76</v>
      </c>
      <c r="E7">
        <v>26.388888888888889</v>
      </c>
    </row>
    <row r="8" spans="1:5" x14ac:dyDescent="0.35">
      <c r="A8" t="s">
        <v>9</v>
      </c>
      <c r="B8" t="s">
        <v>2</v>
      </c>
      <c r="C8" t="s">
        <v>22</v>
      </c>
      <c r="D8">
        <v>276</v>
      </c>
      <c r="E8">
        <v>95.833333333333343</v>
      </c>
    </row>
    <row r="9" spans="1:5" x14ac:dyDescent="0.35">
      <c r="A9" t="s">
        <v>8</v>
      </c>
      <c r="B9" t="s">
        <v>2</v>
      </c>
      <c r="C9" t="s">
        <v>22</v>
      </c>
      <c r="D9">
        <v>7</v>
      </c>
      <c r="E9">
        <v>2.4305555555555558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 Statistics</vt:lpstr>
      <vt:lpstr>Performance Metrics</vt:lpstr>
      <vt:lpstr>Error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 DUC TIN</cp:lastModifiedBy>
  <dcterms:created xsi:type="dcterms:W3CDTF">2025-04-26T10:18:58Z</dcterms:created>
  <dcterms:modified xsi:type="dcterms:W3CDTF">2025-04-26T10:57:41Z</dcterms:modified>
</cp:coreProperties>
</file>