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autoCompressPictures="0"/>
  <bookViews>
    <workbookView xWindow="0" yWindow="0" windowWidth="20490" windowHeight="7425" tabRatio="788"/>
  </bookViews>
  <sheets>
    <sheet name="Calendar" sheetId="14" r:id="rId1"/>
  </sheets>
  <definedNames>
    <definedName name="Calendar10Month">Calendar!#REF!</definedName>
    <definedName name="Calendar10MonthOption">MATCH(Calendar10Month,Months,0)</definedName>
    <definedName name="Calendar10Year">Calendar!#REF!</definedName>
    <definedName name="Calendar11Month">Calendar!#REF!</definedName>
    <definedName name="Calendar11MonthOption">MATCH(Calendar11Month,Months,0)</definedName>
    <definedName name="Calendar11Year">Calendar!#REF!</definedName>
    <definedName name="Calendar12Month">Calendar!#REF!</definedName>
    <definedName name="Calendar12MonthOption">MATCH(Calendar12Month,Months,0)</definedName>
    <definedName name="Calendar12Year">Calendar!#REF!</definedName>
    <definedName name="Calendar1Month">Calendar!$C$1</definedName>
    <definedName name="Calendar1MonthOption">MATCH(Calendar1Month,Months,0)</definedName>
    <definedName name="Calendar1Year">Calendar!$B$1</definedName>
    <definedName name="Calendar2Month">Calendar!$C$17</definedName>
    <definedName name="Calendar2MonthOption">MATCH(Calendar2Month,Months,0)</definedName>
    <definedName name="Calendar2Year">Calendar!$B$17</definedName>
    <definedName name="Calendar3Month">Calendar!$C$33</definedName>
    <definedName name="Calendar3MonthOption">MATCH(Calendar3Month,Months,0)</definedName>
    <definedName name="Calendar3Year">Calendar!$B$33</definedName>
    <definedName name="Calendar4Month">Calendar!$C$49</definedName>
    <definedName name="Calendar4MonthOption">MATCH(Calendar4Month,Months,0)</definedName>
    <definedName name="Calendar4Year">Calendar!$B$49</definedName>
    <definedName name="Calendar5Month">Calendar!#REF!</definedName>
    <definedName name="Calendar5MonthOption">MATCH(Calendar5Month,Months,0)</definedName>
    <definedName name="Calendar5Year">Calendar!#REF!</definedName>
    <definedName name="Calendar6Month">Calendar!#REF!</definedName>
    <definedName name="Calendar6MonthOption">MATCH(Calendar6Month,Months,0)</definedName>
    <definedName name="Calendar6Year">Calendar!#REF!</definedName>
    <definedName name="Calendar7Month">Calendar!#REF!</definedName>
    <definedName name="Calendar7MonthOption">MATCH(Calendar7Month,Months,0)</definedName>
    <definedName name="Calendar7Year">Calendar!#REF!</definedName>
    <definedName name="Calendar8Month">Calendar!#REF!</definedName>
    <definedName name="Calendar8MonthOption">MATCH(Calendar8Month,Months,0)</definedName>
    <definedName name="Calendar8Year">Calendar!#REF!</definedName>
    <definedName name="Calendar9Month">Calendar!#REF!</definedName>
    <definedName name="Calendar9MonthOption">MATCH(Calendar9Month,Months,0)</definedName>
    <definedName name="Calendar9Year">Calendar!#REF!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Calendar!$A$1:$I$64</definedName>
    <definedName name="WeekdayOption">MATCH(WeekStart,Weekdays,0)+10</definedName>
    <definedName name="Weekdays">{"Monday","Tuesday","Wednesday","Thursday","Friday","Saturday","Sunday"}</definedName>
    <definedName name="WeekStart">Calendar!$B$3</definedName>
    <definedName name="WeekStartValue">IF(WeekStart="Monday",2,1)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4" l="1" a="1"/>
  <c r="B4" i="14"/>
  <c r="B6" i="14" a="1"/>
  <c r="H6" i="14"/>
  <c r="B8" i="14" a="1"/>
  <c r="E8" i="14"/>
  <c r="B10" i="14" a="1"/>
  <c r="G10" i="14"/>
  <c r="B12" i="14" a="1"/>
  <c r="G12" i="14"/>
  <c r="B14" i="14" a="1"/>
  <c r="B14" i="14"/>
  <c r="F6" i="14"/>
  <c r="B17" i="14"/>
  <c r="C17" i="14"/>
  <c r="B6" i="14"/>
  <c r="D6" i="14"/>
  <c r="C6" i="14"/>
  <c r="F12" i="14"/>
  <c r="D12" i="14"/>
  <c r="E6" i="14"/>
  <c r="G6" i="14"/>
  <c r="H4" i="14"/>
  <c r="H3" i="14"/>
  <c r="B22" i="14" a="1"/>
  <c r="E10" i="14"/>
  <c r="B10" i="14"/>
  <c r="C4" i="14"/>
  <c r="C3" i="14"/>
  <c r="D4" i="14"/>
  <c r="D3" i="14"/>
  <c r="F10" i="14"/>
  <c r="F4" i="14"/>
  <c r="F3" i="14"/>
  <c r="E4" i="14"/>
  <c r="E3" i="14"/>
  <c r="C8" i="14"/>
  <c r="F8" i="14"/>
  <c r="G8" i="14"/>
  <c r="B28" i="14" a="1"/>
  <c r="B28" i="14"/>
  <c r="B20" i="14" a="1"/>
  <c r="B20" i="14"/>
  <c r="B19" i="14"/>
  <c r="B30" i="14" a="1"/>
  <c r="C30" i="14"/>
  <c r="B26" i="14" a="1"/>
  <c r="B26" i="14"/>
  <c r="B12" i="14"/>
  <c r="C10" i="14"/>
  <c r="H8" i="14"/>
  <c r="C12" i="14"/>
  <c r="C14" i="14"/>
  <c r="E12" i="14"/>
  <c r="B24" i="14" a="1"/>
  <c r="F24" i="14"/>
  <c r="H10" i="14"/>
  <c r="D10" i="14"/>
  <c r="H12" i="14"/>
  <c r="D8" i="14"/>
  <c r="B8" i="14"/>
  <c r="G4" i="14"/>
  <c r="G3" i="14"/>
  <c r="B22" i="14"/>
  <c r="C33" i="14"/>
  <c r="F22" i="14"/>
  <c r="C22" i="14"/>
  <c r="D22" i="14"/>
  <c r="G22" i="14"/>
  <c r="H22" i="14"/>
  <c r="B33" i="14"/>
  <c r="B49" i="14"/>
  <c r="E22" i="14"/>
  <c r="G20" i="14"/>
  <c r="G19" i="14"/>
  <c r="F20" i="14"/>
  <c r="F19" i="14"/>
  <c r="D20" i="14"/>
  <c r="D19" i="14"/>
  <c r="D26" i="14"/>
  <c r="B30" i="14"/>
  <c r="H20" i="14"/>
  <c r="H19" i="14"/>
  <c r="H26" i="14"/>
  <c r="C20" i="14"/>
  <c r="C19" i="14"/>
  <c r="E20" i="14"/>
  <c r="E19" i="14"/>
  <c r="B24" i="14"/>
  <c r="C26" i="14"/>
  <c r="E26" i="14"/>
  <c r="G26" i="14"/>
  <c r="E28" i="14"/>
  <c r="F28" i="14"/>
  <c r="G28" i="14"/>
  <c r="F26" i="14"/>
  <c r="H28" i="14"/>
  <c r="D28" i="14"/>
  <c r="C28" i="14"/>
  <c r="C24" i="14"/>
  <c r="D24" i="14"/>
  <c r="E24" i="14"/>
  <c r="B40" i="14" a="1"/>
  <c r="B40" i="14"/>
  <c r="B46" i="14" a="1"/>
  <c r="C46" i="14"/>
  <c r="B42" i="14" a="1"/>
  <c r="H42" i="14"/>
  <c r="B38" i="14" a="1"/>
  <c r="D38" i="14"/>
  <c r="B36" i="14" a="1"/>
  <c r="G36" i="14"/>
  <c r="G35" i="14"/>
  <c r="B44" i="14" a="1"/>
  <c r="H44" i="14"/>
  <c r="G24" i="14"/>
  <c r="H24" i="14"/>
  <c r="G40" i="14"/>
  <c r="C49" i="14"/>
  <c r="B62" i="14" a="1"/>
  <c r="C40" i="14"/>
  <c r="E44" i="14"/>
  <c r="B46" i="14"/>
  <c r="D44" i="14"/>
  <c r="F40" i="14"/>
  <c r="B44" i="14"/>
  <c r="E40" i="14"/>
  <c r="H38" i="14"/>
  <c r="B38" i="14"/>
  <c r="B42" i="14"/>
  <c r="F42" i="14"/>
  <c r="B36" i="14"/>
  <c r="B35" i="14"/>
  <c r="F36" i="14"/>
  <c r="F35" i="14"/>
  <c r="E36" i="14"/>
  <c r="E35" i="14"/>
  <c r="C36" i="14"/>
  <c r="C35" i="14"/>
  <c r="H40" i="14"/>
  <c r="E38" i="14"/>
  <c r="B60" i="14" a="1"/>
  <c r="E60" i="14"/>
  <c r="D40" i="14"/>
  <c r="D36" i="14"/>
  <c r="D35" i="14"/>
  <c r="D42" i="14"/>
  <c r="C42" i="14"/>
  <c r="E42" i="14"/>
  <c r="G42" i="14"/>
  <c r="B58" i="14" a="1"/>
  <c r="D58" i="14"/>
  <c r="B52" i="14" a="1"/>
  <c r="G52" i="14"/>
  <c r="G51" i="14"/>
  <c r="G38" i="14"/>
  <c r="C38" i="14"/>
  <c r="H36" i="14"/>
  <c r="H35" i="14"/>
  <c r="F38" i="14"/>
  <c r="C44" i="14"/>
  <c r="F44" i="14"/>
  <c r="G44" i="14"/>
  <c r="B56" i="14" a="1"/>
  <c r="H56" i="14"/>
  <c r="B54" i="14" a="1"/>
  <c r="B54" i="14"/>
  <c r="C62" i="14"/>
  <c r="H60" i="14"/>
  <c r="B62" i="14"/>
  <c r="E58" i="14"/>
  <c r="C52" i="14"/>
  <c r="C51" i="14"/>
  <c r="G54" i="14"/>
  <c r="F54" i="14"/>
  <c r="H54" i="14"/>
  <c r="G56" i="14"/>
  <c r="D54" i="14"/>
  <c r="B56" i="14"/>
  <c r="B52" i="14"/>
  <c r="B51" i="14"/>
  <c r="F52" i="14"/>
  <c r="F51" i="14"/>
  <c r="C56" i="14"/>
  <c r="D56" i="14"/>
  <c r="H58" i="14"/>
  <c r="H52" i="14"/>
  <c r="H51" i="14"/>
  <c r="E52" i="14"/>
  <c r="E51" i="14"/>
  <c r="E54" i="14"/>
  <c r="F56" i="14"/>
  <c r="D52" i="14"/>
  <c r="D51" i="14"/>
  <c r="E56" i="14"/>
  <c r="C58" i="14"/>
  <c r="G58" i="14"/>
  <c r="B58" i="14"/>
  <c r="F60" i="14"/>
  <c r="B60" i="14"/>
  <c r="C60" i="14"/>
  <c r="F58" i="14"/>
  <c r="D60" i="14"/>
  <c r="G60" i="14"/>
  <c r="C54" i="14"/>
</calcChain>
</file>

<file path=xl/sharedStrings.xml><?xml version="1.0" encoding="utf-8"?>
<sst xmlns="http://schemas.openxmlformats.org/spreadsheetml/2006/main" count="129" uniqueCount="11">
  <si>
    <t>MONDAY</t>
  </si>
  <si>
    <t xml:space="preserve"> </t>
  </si>
  <si>
    <t>Notes:</t>
  </si>
  <si>
    <t>September</t>
  </si>
  <si>
    <t>Hoàn</t>
  </si>
  <si>
    <t>Nhật</t>
  </si>
  <si>
    <t>Phương</t>
  </si>
  <si>
    <t>Hải</t>
  </si>
  <si>
    <t>Bình</t>
  </si>
  <si>
    <t>Tú</t>
  </si>
  <si>
    <t>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</si>
</sst>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yyyy"/>
    <numFmt numFmtId="165" formatCode="dd"/>
  </numFmts>
  <fonts count="18" x14ac:knownFonts="1">
    <font>
      <sz val="9"/>
      <name val="Trebuchet MS"/>
      <family val="2"/>
      <scheme val="maj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Arial"/>
      <family val="2"/>
      <scheme val="minor"/>
    </font>
    <font>
      <b/>
      <sz val="14"/>
      <color theme="0"/>
      <name val="Arial"/>
      <family val="2"/>
      <scheme val="minor"/>
    </font>
    <font>
      <b/>
      <sz val="28"/>
      <color theme="1" tint="0.34998626667073579"/>
      <name val="Arial"/>
      <family val="2"/>
      <scheme val="minor"/>
    </font>
    <font>
      <sz val="10"/>
      <color indexed="63"/>
      <name val="Arial"/>
      <family val="2"/>
      <scheme val="minor"/>
    </font>
    <font>
      <sz val="9"/>
      <name val="Trebuchet MS"/>
      <family val="2"/>
      <scheme val="major"/>
    </font>
    <font>
      <b/>
      <sz val="8"/>
      <color theme="0"/>
      <name val="Arial"/>
      <family val="2"/>
      <scheme val="minor"/>
    </font>
    <font>
      <sz val="9"/>
      <color theme="1"/>
      <name val="Trebuchet MS"/>
      <family val="2"/>
      <scheme val="major"/>
    </font>
    <font>
      <sz val="16"/>
      <color theme="1" tint="0.499984740745262"/>
      <name val="Trebuchet MS"/>
      <family val="2"/>
      <scheme val="major"/>
    </font>
    <font>
      <sz val="36"/>
      <color theme="4"/>
      <name val="Trebuchet MS"/>
      <family val="2"/>
      <scheme val="major"/>
    </font>
    <font>
      <sz val="1"/>
      <color theme="0"/>
      <name val="Arial"/>
      <family val="2"/>
      <scheme val="minor"/>
    </font>
    <font>
      <b/>
      <sz val="28"/>
      <color theme="0"/>
      <name val="Arial"/>
      <family val="2"/>
      <scheme val="minor"/>
    </font>
    <font>
      <b/>
      <sz val="9"/>
      <color theme="1" tint="0.34998626667073579"/>
      <name val="Arial"/>
      <family val="2"/>
      <scheme val="minor"/>
    </font>
    <font>
      <b/>
      <sz val="8"/>
      <color theme="1" tint="0.34998626667073579"/>
      <name val="Arial"/>
      <family val="2"/>
      <scheme val="minor"/>
    </font>
    <font>
      <sz val="15"/>
      <color theme="1"/>
      <name val="Trebuchet MS"/>
      <family val="2"/>
      <scheme val="major"/>
    </font>
    <font>
      <sz val="15"/>
      <name val="Trebuchet MS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</borders>
  <cellStyleXfs count="15">
    <xf numFmtId="0" fontId="0" fillId="0" borderId="0" applyFill="0" applyBorder="0" applyProtection="0">
      <alignment horizontal="left" indent="1"/>
    </xf>
    <xf numFmtId="0" fontId="6" fillId="3" borderId="0" applyNumberFormat="0" applyBorder="0" applyAlignment="0" applyProtection="0"/>
    <xf numFmtId="0" fontId="5" fillId="0" borderId="0" applyNumberFormat="0" applyFill="0" applyAlignment="0" applyProtection="0"/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0" fontId="8" fillId="6" borderId="3" applyNumberFormat="0" applyAlignment="0">
      <alignment horizontal="left" indent="1"/>
    </xf>
    <xf numFmtId="165" fontId="10" fillId="0" borderId="4" applyFill="0" applyProtection="0">
      <alignment horizontal="left" vertical="center" wrapText="1" indent="1"/>
    </xf>
    <xf numFmtId="165" fontId="9" fillId="0" borderId="7" applyFill="0" applyProtection="0">
      <alignment horizontal="left" vertical="top" wrapText="1" indent="1"/>
    </xf>
    <xf numFmtId="165" fontId="9" fillId="0" borderId="0" applyNumberFormat="0" applyFill="0" applyProtection="0">
      <alignment horizontal="left" vertical="top" wrapText="1" indent="1"/>
    </xf>
    <xf numFmtId="165" fontId="7" fillId="0" borderId="9" applyNumberFormat="0" applyFill="0" applyProtection="0">
      <alignment horizontal="left" vertical="center" wrapText="1" indent="1"/>
    </xf>
    <xf numFmtId="0" fontId="11" fillId="0" borderId="0" applyNumberFormat="0" applyFill="0" applyBorder="0" applyProtection="0">
      <alignment horizontal="left" indent="7"/>
    </xf>
    <xf numFmtId="0" fontId="12" fillId="0" borderId="0" applyNumberFormat="0" applyFill="0" applyBorder="0" applyAlignment="0" applyProtection="0">
      <alignment horizontal="left" vertical="center"/>
    </xf>
    <xf numFmtId="0" fontId="8" fillId="7" borderId="3">
      <alignment horizontal="left" indent="1"/>
    </xf>
    <xf numFmtId="0" fontId="13" fillId="7" borderId="0">
      <alignment horizontal="center"/>
    </xf>
    <xf numFmtId="164" fontId="14" fillId="2" borderId="0" applyNumberFormat="0" applyFill="0" applyBorder="0">
      <alignment wrapText="1"/>
    </xf>
  </cellStyleXfs>
  <cellXfs count="32">
    <xf numFmtId="0" fontId="0" fillId="0" borderId="0" xfId="0">
      <alignment horizontal="left" indent="1"/>
    </xf>
    <xf numFmtId="0" fontId="0" fillId="2" borderId="0" xfId="0" applyFill="1">
      <alignment horizontal="left" indent="1"/>
    </xf>
    <xf numFmtId="0" fontId="2" fillId="2" borderId="0" xfId="0" applyFont="1" applyFill="1">
      <alignment horizontal="left" indent="1"/>
    </xf>
    <xf numFmtId="0" fontId="2" fillId="0" borderId="0" xfId="0" applyFont="1">
      <alignment horizontal="left" indent="1"/>
    </xf>
    <xf numFmtId="164" fontId="5" fillId="2" borderId="0" xfId="2" applyNumberFormat="1" applyFill="1" applyBorder="1" applyAlignment="1">
      <alignment vertical="center"/>
    </xf>
    <xf numFmtId="165" fontId="10" fillId="0" borderId="4" xfId="6" applyFill="1">
      <alignment horizontal="left" vertical="center" wrapText="1" indent="1"/>
    </xf>
    <xf numFmtId="165" fontId="9" fillId="0" borderId="7" xfId="7" applyFill="1">
      <alignment horizontal="left" vertical="top" wrapText="1" indent="1"/>
    </xf>
    <xf numFmtId="165" fontId="10" fillId="0" borderId="5" xfId="6" applyFill="1" applyBorder="1">
      <alignment horizontal="left" vertical="center" wrapText="1" indent="1"/>
    </xf>
    <xf numFmtId="165" fontId="9" fillId="0" borderId="8" xfId="7" applyFill="1" applyBorder="1">
      <alignment horizontal="left" vertical="top" wrapText="1" indent="1"/>
    </xf>
    <xf numFmtId="0" fontId="11" fillId="0" borderId="0" xfId="10">
      <alignment horizontal="left" indent="7"/>
    </xf>
    <xf numFmtId="0" fontId="11" fillId="0" borderId="0" xfId="10" applyAlignment="1"/>
    <xf numFmtId="0" fontId="13" fillId="7" borderId="0" xfId="13">
      <alignment horizontal="center"/>
    </xf>
    <xf numFmtId="0" fontId="13" fillId="7" borderId="0" xfId="13" applyAlignment="1">
      <alignment horizontal="center"/>
    </xf>
    <xf numFmtId="164" fontId="11" fillId="2" borderId="0" xfId="10" applyNumberFormat="1" applyFill="1" applyBorder="1">
      <alignment horizontal="left" indent="7"/>
    </xf>
    <xf numFmtId="0" fontId="8" fillId="6" borderId="3" xfId="5" applyAlignment="1">
      <alignment horizontal="left" vertical="center" indent="1"/>
    </xf>
    <xf numFmtId="0" fontId="8" fillId="7" borderId="3" xfId="12" applyAlignment="1">
      <alignment horizontal="left" vertical="center" indent="1"/>
    </xf>
    <xf numFmtId="0" fontId="11" fillId="0" borderId="0" xfId="10" applyAlignment="1">
      <alignment horizontal="left" indent="1"/>
    </xf>
    <xf numFmtId="0" fontId="14" fillId="2" borderId="0" xfId="14" applyNumberFormat="1" applyFill="1">
      <alignment wrapText="1"/>
    </xf>
    <xf numFmtId="0" fontId="0" fillId="2" borderId="0" xfId="0" applyFill="1" applyBorder="1">
      <alignment horizontal="left" indent="1"/>
    </xf>
    <xf numFmtId="165" fontId="9" fillId="0" borderId="0" xfId="7" applyFill="1" applyBorder="1">
      <alignment horizontal="left" vertical="top" wrapText="1" indent="1"/>
    </xf>
    <xf numFmtId="165" fontId="9" fillId="0" borderId="0" xfId="8" applyBorder="1">
      <alignment horizontal="left" vertical="top" wrapText="1" indent="1"/>
    </xf>
    <xf numFmtId="0" fontId="0" fillId="0" borderId="0" xfId="0" applyBorder="1">
      <alignment horizontal="left" indent="1"/>
    </xf>
    <xf numFmtId="165" fontId="16" fillId="0" borderId="7" xfId="7" applyFont="1" applyFill="1" applyAlignment="1">
      <alignment horizontal="center" vertical="center" wrapText="1"/>
    </xf>
    <xf numFmtId="0" fontId="17" fillId="2" borderId="0" xfId="0" applyFont="1" applyFill="1" applyAlignment="1">
      <alignment horizontal="center" vertical="center"/>
    </xf>
    <xf numFmtId="165" fontId="16" fillId="0" borderId="6" xfId="7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165" fontId="16" fillId="0" borderId="8" xfId="7" applyFont="1" applyFill="1" applyBorder="1" applyAlignment="1">
      <alignment horizontal="center" vertical="center" wrapText="1"/>
    </xf>
    <xf numFmtId="165" fontId="0" fillId="0" borderId="9" xfId="9" applyFont="1" applyBorder="1" applyAlignment="1">
      <alignment horizontal="left" vertical="center" wrapText="1" indent="1"/>
    </xf>
    <xf numFmtId="165" fontId="7" fillId="0" borderId="9" xfId="9" applyBorder="1" applyAlignment="1">
      <alignment horizontal="left" vertical="center" wrapText="1" indent="1"/>
    </xf>
    <xf numFmtId="165" fontId="9" fillId="0" borderId="0" xfId="8" applyAlignment="1">
      <alignment horizontal="left" vertical="top" wrapText="1" indent="1"/>
    </xf>
    <xf numFmtId="0" fontId="15" fillId="2" borderId="0" xfId="14" applyNumberFormat="1" applyFont="1" applyFill="1" applyAlignment="1">
      <alignment vertical="center" wrapText="1"/>
    </xf>
    <xf numFmtId="165" fontId="16" fillId="0" borderId="0" xfId="8" applyFont="1" applyAlignment="1">
      <alignment horizontal="center" vertical="center" wrapText="1"/>
    </xf>
  </cellXfs>
  <cellStyles count="15">
    <cellStyle name="40% - Accent1" xfId="1" builtinId="31" customBuiltin="1"/>
    <cellStyle name="Accent1" xfId="3" builtinId="29" customBuiltin="1"/>
    <cellStyle name="Accent5" xfId="4" builtinId="45" customBuiltin="1"/>
    <cellStyle name="Day" xfId="6"/>
    <cellStyle name="Day Detail" xfId="7"/>
    <cellStyle name="Day Header 1" xfId="5"/>
    <cellStyle name="Day Header 2" xfId="12"/>
    <cellStyle name="Heading 1" xfId="2" builtinId="16" customBuiltin="1"/>
    <cellStyle name="Hidden" xfId="11"/>
    <cellStyle name="Month" xfId="10"/>
    <cellStyle name="Normal" xfId="0" builtinId="0" customBuiltin="1"/>
    <cellStyle name="Notes" xfId="8"/>
    <cellStyle name="Notes Header" xfId="9"/>
    <cellStyle name="Tip" xfId="14"/>
    <cellStyle name="Year" xfId="13"/>
  </cellStyles>
  <dxfs count="11">
    <dxf>
      <font>
        <b/>
        <i val="0"/>
      </font>
      <fill>
        <patternFill>
          <bgColor theme="6"/>
        </patternFill>
      </fill>
    </dxf>
    <dxf>
      <font>
        <b/>
        <i val="0"/>
        <color theme="0"/>
      </font>
      <fill>
        <patternFill>
          <bgColor theme="2" tint="-0.749961851863155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theme="4"/>
        </patternFill>
      </fill>
    </dxf>
    <dxf>
      <font>
        <b/>
        <i val="0"/>
        <color theme="0" tint="-4.9989318521683403E-2"/>
      </font>
      <fill>
        <patternFill>
          <bgColor theme="9"/>
        </patternFill>
      </fill>
    </dxf>
    <dxf>
      <font>
        <b/>
        <i val="0"/>
        <color theme="0" tint="-4.9989318521683403E-2"/>
      </font>
      <fill>
        <patternFill>
          <bgColor theme="7"/>
        </patternFill>
      </fill>
    </dxf>
    <dxf>
      <font>
        <b/>
        <i val="0"/>
        <color theme="0" tint="-4.9989318521683403E-2"/>
      </font>
      <fill>
        <patternFill>
          <bgColor theme="8" tint="-0.24994659260841701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Academic calendar">
      <a:majorFont>
        <a:latin typeface="Trebuchet MS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A1:I64"/>
  <sheetViews>
    <sheetView showGridLines="0" tabSelected="1" topLeftCell="A16" zoomScaleNormal="100" workbookViewId="0">
      <selection activeCell="G21" sqref="G21"/>
    </sheetView>
  </sheetViews>
  <sheetFormatPr defaultColWidth="9" defaultRowHeight="15" x14ac:dyDescent="0.35"/>
  <cols>
    <col min="1" max="1" width="2.6640625" style="1" customWidth="1"/>
    <col min="2" max="2" width="18.33203125" customWidth="1"/>
    <col min="3" max="8" width="17.83203125" customWidth="1"/>
    <col min="9" max="9" width="2.6640625" customWidth="1"/>
  </cols>
  <sheetData>
    <row r="1" spans="1:9" s="1" customFormat="1" ht="54" customHeight="1" x14ac:dyDescent="0.7">
      <c r="B1" s="12">
        <v>2016</v>
      </c>
      <c r="C1" s="16" t="s">
        <v>3</v>
      </c>
      <c r="D1" s="10"/>
      <c r="E1" s="17"/>
      <c r="F1" s="17"/>
      <c r="G1" s="30"/>
      <c r="H1" s="30"/>
    </row>
    <row r="2" spans="1:9" s="1" customFormat="1" ht="48.75" customHeight="1" x14ac:dyDescent="0.7">
      <c r="B2" s="9"/>
      <c r="C2"/>
      <c r="D2" s="4"/>
      <c r="E2" s="4"/>
      <c r="F2" s="4"/>
      <c r="G2" s="4"/>
    </row>
    <row r="3" spans="1:9" s="3" customFormat="1" ht="14.25" customHeight="1" x14ac:dyDescent="0.25">
      <c r="A3" s="2"/>
      <c r="B3" s="14" t="s">
        <v>0</v>
      </c>
      <c r="C3" s="15" t="str">
        <f>UPPER(TEXT(C4,"dddd"))</f>
        <v>TUESDAY</v>
      </c>
      <c r="D3" s="14" t="str">
        <f t="shared" ref="D3:H3" si="0">UPPER(TEXT(D4,"dddd"))</f>
        <v>WEDNESDAY</v>
      </c>
      <c r="E3" s="15" t="str">
        <f t="shared" si="0"/>
        <v>THURSDAY</v>
      </c>
      <c r="F3" s="14" t="str">
        <f t="shared" si="0"/>
        <v>FRIDAY</v>
      </c>
      <c r="G3" s="15" t="str">
        <f t="shared" si="0"/>
        <v>SATURDAY</v>
      </c>
      <c r="H3" s="14" t="str">
        <f t="shared" si="0"/>
        <v>SUNDAY</v>
      </c>
      <c r="I3" s="3" t="s">
        <v>1</v>
      </c>
    </row>
    <row r="4" spans="1:9" ht="16.5" customHeight="1" x14ac:dyDescent="0.35">
      <c r="B4" s="5">
        <f t="array" ref="B4:H4">Days+1+DATE(Calendar1Year,Calendar1MonthOption,1)-WEEKDAY(DATE(Calendar1Year,Calendar1MonthOption,1),WeekdayOption)</f>
        <v>42611</v>
      </c>
      <c r="C4" s="5">
        <v>42612</v>
      </c>
      <c r="D4" s="5">
        <v>42613</v>
      </c>
      <c r="E4" s="5">
        <v>42614</v>
      </c>
      <c r="F4" s="5">
        <v>42615</v>
      </c>
      <c r="G4" s="5">
        <v>42616</v>
      </c>
      <c r="H4" s="7">
        <v>42617</v>
      </c>
    </row>
    <row r="5" spans="1:9" s="25" customFormat="1" ht="56.25" customHeight="1" x14ac:dyDescent="0.35">
      <c r="A5" s="23"/>
      <c r="B5" s="22"/>
      <c r="C5" s="22"/>
      <c r="D5" s="22"/>
      <c r="E5" s="22" t="s">
        <v>5</v>
      </c>
      <c r="F5" s="22" t="s">
        <v>9</v>
      </c>
      <c r="G5" s="22" t="s">
        <v>9</v>
      </c>
      <c r="H5" s="24" t="s">
        <v>9</v>
      </c>
    </row>
    <row r="6" spans="1:9" ht="16.5" customHeight="1" x14ac:dyDescent="0.35">
      <c r="B6" s="5">
        <f t="array" ref="B6:H6">Days+8+DATE(Calendar1Year,Calendar1MonthOption,1)-WEEKDAY(DATE(Calendar1Year,Calendar1MonthOption,1),WeekdayOption)</f>
        <v>42618</v>
      </c>
      <c r="C6" s="5">
        <v>42619</v>
      </c>
      <c r="D6" s="5">
        <v>42620</v>
      </c>
      <c r="E6" s="5">
        <v>42621</v>
      </c>
      <c r="F6" s="5">
        <v>42622</v>
      </c>
      <c r="G6" s="5">
        <v>42623</v>
      </c>
      <c r="H6" s="7">
        <v>42624</v>
      </c>
    </row>
    <row r="7" spans="1:9" s="25" customFormat="1" ht="56.25" customHeight="1" x14ac:dyDescent="0.35">
      <c r="A7" s="23"/>
      <c r="B7" s="22" t="s">
        <v>9</v>
      </c>
      <c r="C7" s="22" t="s">
        <v>6</v>
      </c>
      <c r="D7" s="22" t="s">
        <v>4</v>
      </c>
      <c r="E7" s="22" t="s">
        <v>5</v>
      </c>
      <c r="F7" s="22" t="s">
        <v>10</v>
      </c>
      <c r="G7" s="22" t="s">
        <v>6</v>
      </c>
      <c r="H7" s="24" t="s">
        <v>6</v>
      </c>
    </row>
    <row r="8" spans="1:9" ht="16.5" customHeight="1" x14ac:dyDescent="0.35">
      <c r="B8" s="5">
        <f t="array" ref="B8:H8">Days+15+DATE(Calendar1Year,Calendar1MonthOption,1)-WEEKDAY(DATE(Calendar1Year,Calendar1MonthOption,1),WeekdayOption)</f>
        <v>42625</v>
      </c>
      <c r="C8" s="5">
        <v>42626</v>
      </c>
      <c r="D8" s="5">
        <v>42627</v>
      </c>
      <c r="E8" s="5">
        <v>42628</v>
      </c>
      <c r="F8" s="5">
        <v>42629</v>
      </c>
      <c r="G8" s="5">
        <v>42630</v>
      </c>
      <c r="H8" s="7">
        <v>42631</v>
      </c>
    </row>
    <row r="9" spans="1:9" s="25" customFormat="1" ht="56.25" customHeight="1" x14ac:dyDescent="0.35">
      <c r="A9" s="23"/>
      <c r="B9" s="22" t="s">
        <v>6</v>
      </c>
      <c r="C9" s="22" t="s">
        <v>4</v>
      </c>
      <c r="D9" s="22" t="s">
        <v>9</v>
      </c>
      <c r="E9" s="22" t="s">
        <v>10</v>
      </c>
      <c r="F9" s="22" t="s">
        <v>4</v>
      </c>
      <c r="G9" s="22" t="s">
        <v>9</v>
      </c>
      <c r="H9" s="24" t="s">
        <v>9</v>
      </c>
    </row>
    <row r="10" spans="1:9" ht="16.5" customHeight="1" x14ac:dyDescent="0.35">
      <c r="B10" s="5">
        <f t="array" ref="B10:H10">Days+22+DATE(Calendar1Year,Calendar1MonthOption,1)-WEEKDAY(DATE(Calendar1Year,Calendar1MonthOption,1),WeekdayOption)</f>
        <v>42632</v>
      </c>
      <c r="C10" s="5">
        <v>42633</v>
      </c>
      <c r="D10" s="5">
        <v>42634</v>
      </c>
      <c r="E10" s="5">
        <v>42635</v>
      </c>
      <c r="F10" s="5">
        <v>42636</v>
      </c>
      <c r="G10" s="5">
        <v>42637</v>
      </c>
      <c r="H10" s="7">
        <v>42638</v>
      </c>
    </row>
    <row r="11" spans="1:9" ht="56.25" customHeight="1" x14ac:dyDescent="0.35">
      <c r="B11" s="22" t="s">
        <v>9</v>
      </c>
      <c r="C11" s="22" t="s">
        <v>6</v>
      </c>
      <c r="D11" s="22" t="s">
        <v>4</v>
      </c>
      <c r="E11" s="22" t="s">
        <v>8</v>
      </c>
      <c r="F11" s="22" t="s">
        <v>4</v>
      </c>
      <c r="G11" s="22" t="s">
        <v>10</v>
      </c>
      <c r="H11" s="24" t="s">
        <v>10</v>
      </c>
    </row>
    <row r="12" spans="1:9" ht="16.5" customHeight="1" x14ac:dyDescent="0.35">
      <c r="B12" s="5">
        <f t="array" ref="B12:H12">Days+29+DATE(Calendar1Year,Calendar1MonthOption,1)-WEEKDAY(DATE(Calendar1Year,Calendar1MonthOption,1),WeekdayOption)</f>
        <v>42639</v>
      </c>
      <c r="C12" s="5">
        <v>42640</v>
      </c>
      <c r="D12" s="5">
        <v>42641</v>
      </c>
      <c r="E12" s="5">
        <v>42642</v>
      </c>
      <c r="F12" s="5">
        <v>42643</v>
      </c>
      <c r="G12" s="5">
        <v>42644</v>
      </c>
      <c r="H12" s="7">
        <v>42645</v>
      </c>
    </row>
    <row r="13" spans="1:9" ht="57" customHeight="1" x14ac:dyDescent="0.35">
      <c r="B13" s="22" t="s">
        <v>10</v>
      </c>
      <c r="C13" s="22" t="s">
        <v>6</v>
      </c>
      <c r="D13" s="22" t="s">
        <v>5</v>
      </c>
      <c r="E13" s="22" t="s">
        <v>4</v>
      </c>
      <c r="F13" s="22" t="s">
        <v>7</v>
      </c>
      <c r="G13" s="6"/>
      <c r="H13" s="8"/>
    </row>
    <row r="14" spans="1:9" ht="16.5" customHeight="1" x14ac:dyDescent="0.35">
      <c r="B14" s="5">
        <f t="array" ref="B14:C14">Days+36+DATE(Calendar1Year,Calendar1MonthOption,1)-WEEKDAY(DATE(Calendar1Year,Calendar1MonthOption,1),WeekdayOption)</f>
        <v>42646</v>
      </c>
      <c r="C14" s="5">
        <v>42647</v>
      </c>
      <c r="D14" s="27" t="s">
        <v>2</v>
      </c>
      <c r="E14" s="28"/>
      <c r="F14" s="28"/>
      <c r="G14" s="28"/>
      <c r="H14" s="28"/>
    </row>
    <row r="15" spans="1:9" ht="63.75" customHeight="1" x14ac:dyDescent="0.35">
      <c r="B15" s="6"/>
      <c r="C15" s="6"/>
      <c r="D15" s="29"/>
      <c r="E15" s="29"/>
      <c r="F15" s="29"/>
      <c r="G15" s="29"/>
      <c r="H15" s="29"/>
    </row>
    <row r="16" spans="1:9" s="21" customFormat="1" ht="19.5" customHeight="1" x14ac:dyDescent="0.35">
      <c r="A16" s="18"/>
      <c r="B16" s="19"/>
      <c r="C16" s="19"/>
      <c r="D16" s="20"/>
      <c r="E16" s="20"/>
      <c r="F16" s="20"/>
      <c r="G16" s="20"/>
      <c r="H16" s="20"/>
    </row>
    <row r="17" spans="1:8" s="1" customFormat="1" ht="54" customHeight="1" x14ac:dyDescent="0.7">
      <c r="B17" s="11">
        <f>YEAR(DATE(Calendar1Year,Calendar1MonthOption+1,1))</f>
        <v>2016</v>
      </c>
      <c r="C17" s="16" t="str">
        <f>TEXT(DATE(Calendar1Year,Calendar1MonthOption+1,1),"mmmm")</f>
        <v>October</v>
      </c>
      <c r="D17" s="13"/>
      <c r="E17" s="4"/>
      <c r="F17" s="4"/>
      <c r="G17" s="4"/>
    </row>
    <row r="18" spans="1:8" s="1" customFormat="1" ht="48.75" customHeight="1" x14ac:dyDescent="0.7">
      <c r="B18" s="9"/>
      <c r="C18"/>
      <c r="D18" s="4"/>
      <c r="E18" s="4"/>
      <c r="F18" s="4"/>
      <c r="G18" s="4"/>
    </row>
    <row r="19" spans="1:8" s="3" customFormat="1" ht="14.25" customHeight="1" x14ac:dyDescent="0.25">
      <c r="A19" s="2"/>
      <c r="B19" s="14" t="str">
        <f>UPPER(TEXT(B20,"dddd"))</f>
        <v>MONDAY</v>
      </c>
      <c r="C19" s="15" t="str">
        <f t="shared" ref="C19:H19" si="1">UPPER(TEXT(C20,"dddd"))</f>
        <v>TUESDAY</v>
      </c>
      <c r="D19" s="14" t="str">
        <f t="shared" si="1"/>
        <v>WEDNESDAY</v>
      </c>
      <c r="E19" s="15" t="str">
        <f t="shared" si="1"/>
        <v>THURSDAY</v>
      </c>
      <c r="F19" s="14" t="str">
        <f t="shared" si="1"/>
        <v>FRIDAY</v>
      </c>
      <c r="G19" s="15" t="str">
        <f t="shared" si="1"/>
        <v>SATURDAY</v>
      </c>
      <c r="H19" s="14" t="str">
        <f t="shared" si="1"/>
        <v>SUNDAY</v>
      </c>
    </row>
    <row r="20" spans="1:8" ht="16.5" customHeight="1" x14ac:dyDescent="0.35">
      <c r="B20" s="5">
        <f t="array" ref="B20:H20">Days+1+DATE(Calendar2Year,Calendar2MonthOption,1)-WEEKDAY(DATE(Calendar2Year,Calendar2MonthOption,1),WeekdayOption)</f>
        <v>42639</v>
      </c>
      <c r="C20" s="5">
        <v>42640</v>
      </c>
      <c r="D20" s="5">
        <v>42641</v>
      </c>
      <c r="E20" s="5">
        <v>42642</v>
      </c>
      <c r="F20" s="5">
        <v>42643</v>
      </c>
      <c r="G20" s="5">
        <v>42644</v>
      </c>
      <c r="H20" s="7">
        <v>42645</v>
      </c>
    </row>
    <row r="21" spans="1:8" s="25" customFormat="1" ht="56.25" customHeight="1" x14ac:dyDescent="0.35">
      <c r="A21" s="23"/>
      <c r="B21" s="22"/>
      <c r="C21" s="22"/>
      <c r="D21" s="22"/>
      <c r="E21" s="22"/>
      <c r="F21" s="22"/>
      <c r="G21" s="22" t="s">
        <v>5</v>
      </c>
      <c r="H21" s="24" t="s">
        <v>5</v>
      </c>
    </row>
    <row r="22" spans="1:8" ht="16.5" customHeight="1" x14ac:dyDescent="0.35">
      <c r="B22" s="5">
        <f t="array" ref="B22:H22">Days+8+DATE(Calendar2Year,Calendar2MonthOption,1)-WEEKDAY(DATE(Calendar2Year,Calendar2MonthOption,1),WeekdayOption)</f>
        <v>42646</v>
      </c>
      <c r="C22" s="5">
        <v>42647</v>
      </c>
      <c r="D22" s="5">
        <v>42648</v>
      </c>
      <c r="E22" s="5">
        <v>42649</v>
      </c>
      <c r="F22" s="5">
        <v>42650</v>
      </c>
      <c r="G22" s="5">
        <v>42651</v>
      </c>
      <c r="H22" s="7">
        <v>42652</v>
      </c>
    </row>
    <row r="23" spans="1:8" s="25" customFormat="1" ht="56.25" customHeight="1" x14ac:dyDescent="0.35">
      <c r="A23" s="23"/>
      <c r="B23" s="22" t="s">
        <v>5</v>
      </c>
      <c r="C23" s="22" t="s">
        <v>9</v>
      </c>
      <c r="D23" s="22" t="s">
        <v>10</v>
      </c>
      <c r="E23" s="22" t="s">
        <v>9</v>
      </c>
      <c r="F23" s="22" t="s">
        <v>10</v>
      </c>
      <c r="G23" s="22" t="s">
        <v>7</v>
      </c>
      <c r="H23" s="24" t="s">
        <v>7</v>
      </c>
    </row>
    <row r="24" spans="1:8" ht="16.5" customHeight="1" x14ac:dyDescent="0.35">
      <c r="B24" s="5">
        <f t="array" ref="B24:H24">Days+15+DATE(Calendar2Year,Calendar2MonthOption,1)-WEEKDAY(DATE(Calendar2Year,Calendar2MonthOption,1),WeekdayOption)</f>
        <v>42653</v>
      </c>
      <c r="C24" s="5">
        <v>42654</v>
      </c>
      <c r="D24" s="5">
        <v>42655</v>
      </c>
      <c r="E24" s="5">
        <v>42656</v>
      </c>
      <c r="F24" s="5">
        <v>42657</v>
      </c>
      <c r="G24" s="5">
        <v>42658</v>
      </c>
      <c r="H24" s="7">
        <v>42659</v>
      </c>
    </row>
    <row r="25" spans="1:8" s="25" customFormat="1" ht="56.25" customHeight="1" x14ac:dyDescent="0.35">
      <c r="A25" s="23"/>
      <c r="B25" s="22" t="s">
        <v>7</v>
      </c>
      <c r="C25" s="22" t="s">
        <v>9</v>
      </c>
      <c r="D25" s="22" t="s">
        <v>10</v>
      </c>
      <c r="E25" s="22" t="s">
        <v>4</v>
      </c>
      <c r="F25" s="22" t="s">
        <v>5</v>
      </c>
      <c r="G25" s="22" t="s">
        <v>6</v>
      </c>
      <c r="H25" s="24" t="s">
        <v>6</v>
      </c>
    </row>
    <row r="26" spans="1:8" ht="16.5" customHeight="1" x14ac:dyDescent="0.35">
      <c r="B26" s="5">
        <f t="array" ref="B26:H26">Days+22+DATE(Calendar2Year,Calendar2MonthOption,1)-WEEKDAY(DATE(Calendar2Year,Calendar2MonthOption,1),WeekdayOption)</f>
        <v>42660</v>
      </c>
      <c r="C26" s="5">
        <v>42661</v>
      </c>
      <c r="D26" s="5">
        <v>42662</v>
      </c>
      <c r="E26" s="5">
        <v>42663</v>
      </c>
      <c r="F26" s="5">
        <v>42664</v>
      </c>
      <c r="G26" s="5">
        <v>42665</v>
      </c>
      <c r="H26" s="7">
        <v>42666</v>
      </c>
    </row>
    <row r="27" spans="1:8" s="25" customFormat="1" ht="56.25" customHeight="1" x14ac:dyDescent="0.35">
      <c r="A27" s="23"/>
      <c r="B27" s="22" t="s">
        <v>6</v>
      </c>
      <c r="C27" s="22" t="s">
        <v>6</v>
      </c>
      <c r="D27" s="22" t="s">
        <v>7</v>
      </c>
      <c r="E27" s="22" t="s">
        <v>9</v>
      </c>
      <c r="F27" s="22" t="s">
        <v>8</v>
      </c>
      <c r="G27" s="22" t="s">
        <v>4</v>
      </c>
      <c r="H27" s="24" t="s">
        <v>4</v>
      </c>
    </row>
    <row r="28" spans="1:8" ht="16.5" customHeight="1" x14ac:dyDescent="0.35">
      <c r="B28" s="5">
        <f t="array" ref="B28:H28">Days+29+DATE(Calendar2Year,Calendar2MonthOption,1)-WEEKDAY(DATE(Calendar2Year,Calendar2MonthOption,1),WeekdayOption)</f>
        <v>42667</v>
      </c>
      <c r="C28" s="5">
        <v>42668</v>
      </c>
      <c r="D28" s="5">
        <v>42669</v>
      </c>
      <c r="E28" s="5">
        <v>42670</v>
      </c>
      <c r="F28" s="5">
        <v>42671</v>
      </c>
      <c r="G28" s="5">
        <v>42672</v>
      </c>
      <c r="H28" s="7">
        <v>42673</v>
      </c>
    </row>
    <row r="29" spans="1:8" s="25" customFormat="1" ht="57" customHeight="1" x14ac:dyDescent="0.35">
      <c r="A29" s="23"/>
      <c r="B29" s="22" t="s">
        <v>4</v>
      </c>
      <c r="C29" s="22" t="s">
        <v>10</v>
      </c>
      <c r="D29" s="22" t="s">
        <v>4</v>
      </c>
      <c r="E29" s="22" t="s">
        <v>5</v>
      </c>
      <c r="F29" s="22" t="s">
        <v>6</v>
      </c>
      <c r="G29" s="22" t="s">
        <v>8</v>
      </c>
      <c r="H29" s="26" t="s">
        <v>8</v>
      </c>
    </row>
    <row r="30" spans="1:8" ht="16.5" customHeight="1" x14ac:dyDescent="0.35">
      <c r="B30" s="5">
        <f t="array" ref="B30:C30">Days+36+DATE(Calendar2Year,Calendar2MonthOption,1)-WEEKDAY(DATE(Calendar2Year,Calendar2MonthOption,1),WeekdayOption)</f>
        <v>42674</v>
      </c>
      <c r="C30" s="5">
        <v>42675</v>
      </c>
      <c r="D30" s="27" t="s">
        <v>2</v>
      </c>
      <c r="E30" s="28"/>
      <c r="F30" s="28"/>
      <c r="G30" s="28"/>
      <c r="H30" s="28"/>
    </row>
    <row r="31" spans="1:8" s="25" customFormat="1" ht="63.75" customHeight="1" x14ac:dyDescent="0.35">
      <c r="A31" s="23"/>
      <c r="B31" s="22" t="s">
        <v>8</v>
      </c>
      <c r="C31" s="22"/>
      <c r="D31" s="31"/>
      <c r="E31" s="31"/>
      <c r="F31" s="31"/>
      <c r="G31" s="31"/>
      <c r="H31" s="31"/>
    </row>
    <row r="32" spans="1:8" s="21" customFormat="1" ht="19.5" customHeight="1" x14ac:dyDescent="0.35">
      <c r="A32" s="18"/>
      <c r="B32" s="19"/>
      <c r="C32" s="19"/>
      <c r="D32" s="20"/>
      <c r="E32" s="20"/>
      <c r="F32" s="20"/>
      <c r="G32" s="20"/>
      <c r="H32" s="20"/>
    </row>
    <row r="33" spans="1:8" s="1" customFormat="1" ht="54" customHeight="1" x14ac:dyDescent="0.7">
      <c r="B33" s="11">
        <f>YEAR(DATE(Calendar2Year,Calendar2MonthOption+1,1))</f>
        <v>2016</v>
      </c>
      <c r="C33" s="16" t="str">
        <f>TEXT(DATE(Calendar2Year,Calendar2MonthOption+1,1),"mmmm")</f>
        <v>November</v>
      </c>
      <c r="D33" s="4"/>
      <c r="E33" s="4"/>
      <c r="F33" s="4"/>
      <c r="G33" s="4"/>
    </row>
    <row r="34" spans="1:8" s="1" customFormat="1" ht="48.75" customHeight="1" x14ac:dyDescent="0.7">
      <c r="B34" s="9"/>
      <c r="C34"/>
      <c r="D34" s="4"/>
      <c r="E34" s="4"/>
      <c r="F34" s="4"/>
      <c r="G34" s="4"/>
    </row>
    <row r="35" spans="1:8" s="3" customFormat="1" ht="14.25" customHeight="1" x14ac:dyDescent="0.25">
      <c r="A35" s="2"/>
      <c r="B35" s="14" t="str">
        <f>UPPER(TEXT(B36,"dddd"))</f>
        <v>MONDAY</v>
      </c>
      <c r="C35" s="15" t="str">
        <f t="shared" ref="C35" si="2">UPPER(TEXT(C36,"dddd"))</f>
        <v>TUESDAY</v>
      </c>
      <c r="D35" s="14" t="str">
        <f t="shared" ref="D35" si="3">UPPER(TEXT(D36,"dddd"))</f>
        <v>WEDNESDAY</v>
      </c>
      <c r="E35" s="15" t="str">
        <f t="shared" ref="E35" si="4">UPPER(TEXT(E36,"dddd"))</f>
        <v>THURSDAY</v>
      </c>
      <c r="F35" s="14" t="str">
        <f t="shared" ref="F35" si="5">UPPER(TEXT(F36,"dddd"))</f>
        <v>FRIDAY</v>
      </c>
      <c r="G35" s="15" t="str">
        <f t="shared" ref="G35" si="6">UPPER(TEXT(G36,"dddd"))</f>
        <v>SATURDAY</v>
      </c>
      <c r="H35" s="14" t="str">
        <f t="shared" ref="H35" si="7">UPPER(TEXT(H36,"dddd"))</f>
        <v>SUNDAY</v>
      </c>
    </row>
    <row r="36" spans="1:8" ht="16.5" customHeight="1" x14ac:dyDescent="0.35">
      <c r="B36" s="5">
        <f t="array" ref="B36:H36">Days+1+DATE(Calendar3Year,Calendar3MonthOption,1)-WEEKDAY(DATE(Calendar3Year,Calendar3MonthOption,1),WeekdayOption)</f>
        <v>42674</v>
      </c>
      <c r="C36" s="5">
        <v>42675</v>
      </c>
      <c r="D36" s="5">
        <v>42676</v>
      </c>
      <c r="E36" s="5">
        <v>42677</v>
      </c>
      <c r="F36" s="5">
        <v>42678</v>
      </c>
      <c r="G36" s="5">
        <v>42679</v>
      </c>
      <c r="H36" s="7">
        <v>42680</v>
      </c>
    </row>
    <row r="37" spans="1:8" s="25" customFormat="1" ht="56.25" customHeight="1" x14ac:dyDescent="0.35">
      <c r="A37" s="23"/>
      <c r="B37" s="22"/>
      <c r="C37" s="22" t="s">
        <v>4</v>
      </c>
      <c r="D37" s="22" t="s">
        <v>6</v>
      </c>
      <c r="E37" s="22" t="s">
        <v>5</v>
      </c>
      <c r="F37" s="22" t="s">
        <v>4</v>
      </c>
      <c r="G37" s="22" t="s">
        <v>9</v>
      </c>
      <c r="H37" s="24" t="s">
        <v>9</v>
      </c>
    </row>
    <row r="38" spans="1:8" ht="16.5" customHeight="1" x14ac:dyDescent="0.35">
      <c r="B38" s="5">
        <f t="array" ref="B38:H38">Days+8+DATE(Calendar3Year,Calendar3MonthOption,1)-WEEKDAY(DATE(Calendar3Year,Calendar3MonthOption,1),WeekdayOption)</f>
        <v>42681</v>
      </c>
      <c r="C38" s="5">
        <v>42682</v>
      </c>
      <c r="D38" s="5">
        <v>42683</v>
      </c>
      <c r="E38" s="5">
        <v>42684</v>
      </c>
      <c r="F38" s="5">
        <v>42685</v>
      </c>
      <c r="G38" s="5">
        <v>42686</v>
      </c>
      <c r="H38" s="7">
        <v>42687</v>
      </c>
    </row>
    <row r="39" spans="1:8" s="25" customFormat="1" ht="56.25" customHeight="1" x14ac:dyDescent="0.35">
      <c r="A39" s="23"/>
      <c r="B39" s="22" t="s">
        <v>9</v>
      </c>
      <c r="C39" s="22" t="s">
        <v>6</v>
      </c>
      <c r="D39" s="22" t="s">
        <v>5</v>
      </c>
      <c r="E39" s="22" t="s">
        <v>4</v>
      </c>
      <c r="F39" s="22" t="s">
        <v>6</v>
      </c>
      <c r="G39" s="22" t="s">
        <v>10</v>
      </c>
      <c r="H39" s="24" t="s">
        <v>10</v>
      </c>
    </row>
    <row r="40" spans="1:8" ht="16.5" customHeight="1" x14ac:dyDescent="0.35">
      <c r="B40" s="5">
        <f t="array" ref="B40:H40">Days+15+DATE(Calendar3Year,Calendar3MonthOption,1)-WEEKDAY(DATE(Calendar3Year,Calendar3MonthOption,1),WeekdayOption)</f>
        <v>42688</v>
      </c>
      <c r="C40" s="5">
        <v>42689</v>
      </c>
      <c r="D40" s="5">
        <v>42690</v>
      </c>
      <c r="E40" s="5">
        <v>42691</v>
      </c>
      <c r="F40" s="5">
        <v>42692</v>
      </c>
      <c r="G40" s="5">
        <v>42693</v>
      </c>
      <c r="H40" s="7">
        <v>42694</v>
      </c>
    </row>
    <row r="41" spans="1:8" s="25" customFormat="1" ht="56.25" customHeight="1" x14ac:dyDescent="0.35">
      <c r="A41" s="23"/>
      <c r="B41" s="22" t="s">
        <v>10</v>
      </c>
      <c r="C41" s="22" t="s">
        <v>5</v>
      </c>
      <c r="D41" s="22" t="s">
        <v>4</v>
      </c>
      <c r="E41" s="22" t="s">
        <v>5</v>
      </c>
      <c r="F41" s="22" t="s">
        <v>6</v>
      </c>
      <c r="G41" s="22" t="s">
        <v>8</v>
      </c>
      <c r="H41" s="24" t="s">
        <v>8</v>
      </c>
    </row>
    <row r="42" spans="1:8" ht="16.5" customHeight="1" x14ac:dyDescent="0.35">
      <c r="B42" s="5">
        <f t="array" ref="B42:H42">Days+22+DATE(Calendar3Year,Calendar3MonthOption,1)-WEEKDAY(DATE(Calendar3Year,Calendar3MonthOption,1),WeekdayOption)</f>
        <v>42695</v>
      </c>
      <c r="C42" s="5">
        <v>42696</v>
      </c>
      <c r="D42" s="5">
        <v>42697</v>
      </c>
      <c r="E42" s="5">
        <v>42698</v>
      </c>
      <c r="F42" s="5">
        <v>42699</v>
      </c>
      <c r="G42" s="5">
        <v>42700</v>
      </c>
      <c r="H42" s="7">
        <v>42701</v>
      </c>
    </row>
    <row r="43" spans="1:8" s="25" customFormat="1" ht="56.25" customHeight="1" x14ac:dyDescent="0.35">
      <c r="A43" s="23"/>
      <c r="B43" s="22" t="s">
        <v>8</v>
      </c>
      <c r="C43" s="22" t="s">
        <v>7</v>
      </c>
      <c r="D43" s="22" t="s">
        <v>9</v>
      </c>
      <c r="E43" s="22" t="s">
        <v>8</v>
      </c>
      <c r="F43" s="22" t="s">
        <v>10</v>
      </c>
      <c r="G43" s="22" t="s">
        <v>7</v>
      </c>
      <c r="H43" s="24" t="s">
        <v>7</v>
      </c>
    </row>
    <row r="44" spans="1:8" ht="16.5" customHeight="1" x14ac:dyDescent="0.35">
      <c r="B44" s="5">
        <f t="array" ref="B44:H44">Days+29+DATE(Calendar3Year,Calendar3MonthOption,1)-WEEKDAY(DATE(Calendar3Year,Calendar3MonthOption,1),WeekdayOption)</f>
        <v>42702</v>
      </c>
      <c r="C44" s="5">
        <v>42703</v>
      </c>
      <c r="D44" s="5">
        <v>42704</v>
      </c>
      <c r="E44" s="5">
        <v>42705</v>
      </c>
      <c r="F44" s="5">
        <v>42706</v>
      </c>
      <c r="G44" s="5">
        <v>42707</v>
      </c>
      <c r="H44" s="7">
        <v>42708</v>
      </c>
    </row>
    <row r="45" spans="1:8" s="25" customFormat="1" ht="57" customHeight="1" x14ac:dyDescent="0.35">
      <c r="A45" s="23"/>
      <c r="B45" s="22" t="s">
        <v>7</v>
      </c>
      <c r="C45" s="22" t="s">
        <v>4</v>
      </c>
      <c r="D45" s="22" t="s">
        <v>5</v>
      </c>
      <c r="E45" s="22"/>
      <c r="F45" s="22"/>
      <c r="G45" s="22"/>
      <c r="H45" s="26"/>
    </row>
    <row r="46" spans="1:8" ht="16.5" customHeight="1" x14ac:dyDescent="0.35">
      <c r="B46" s="5">
        <f t="array" ref="B46:C46">Days+36+DATE(Calendar3Year,Calendar3MonthOption,1)-WEEKDAY(DATE(Calendar3Year,Calendar3MonthOption,1),WeekdayOption)</f>
        <v>42709</v>
      </c>
      <c r="C46" s="5">
        <v>42710</v>
      </c>
      <c r="D46" s="27" t="s">
        <v>2</v>
      </c>
      <c r="E46" s="28"/>
      <c r="F46" s="28"/>
      <c r="G46" s="28"/>
      <c r="H46" s="28"/>
    </row>
    <row r="47" spans="1:8" ht="63.75" customHeight="1" x14ac:dyDescent="0.35">
      <c r="B47" s="6"/>
      <c r="C47" s="6"/>
      <c r="D47" s="29"/>
      <c r="E47" s="29"/>
      <c r="F47" s="29"/>
      <c r="G47" s="29"/>
      <c r="H47" s="29"/>
    </row>
    <row r="48" spans="1:8" s="21" customFormat="1" ht="19.5" customHeight="1" x14ac:dyDescent="0.35">
      <c r="A48" s="18"/>
      <c r="B48" s="19"/>
      <c r="C48" s="19"/>
      <c r="D48" s="20"/>
      <c r="E48" s="20"/>
      <c r="F48" s="20"/>
      <c r="G48" s="20"/>
      <c r="H48" s="20"/>
    </row>
    <row r="49" spans="1:8" s="1" customFormat="1" ht="54" customHeight="1" x14ac:dyDescent="0.7">
      <c r="B49" s="11">
        <f>YEAR(DATE(Calendar3Year,Calendar3MonthOption+1,1))</f>
        <v>2016</v>
      </c>
      <c r="C49" s="16" t="str">
        <f>TEXT(DATE(Calendar3Year,Calendar3MonthOption+1,1),"mmmm")</f>
        <v>December</v>
      </c>
      <c r="D49" s="4"/>
      <c r="E49" s="4"/>
      <c r="F49" s="4"/>
      <c r="G49" s="4"/>
    </row>
    <row r="50" spans="1:8" s="1" customFormat="1" ht="48.75" customHeight="1" x14ac:dyDescent="0.7">
      <c r="B50" s="9"/>
      <c r="C50"/>
      <c r="D50" s="4"/>
      <c r="E50" s="4"/>
      <c r="F50" s="4"/>
      <c r="G50" s="4"/>
    </row>
    <row r="51" spans="1:8" s="3" customFormat="1" ht="14.25" customHeight="1" x14ac:dyDescent="0.25">
      <c r="A51" s="2"/>
      <c r="B51" s="14" t="str">
        <f>UPPER(TEXT(B52,"dddd"))</f>
        <v>MONDAY</v>
      </c>
      <c r="C51" s="15" t="str">
        <f t="shared" ref="C51" si="8">UPPER(TEXT(C52,"dddd"))</f>
        <v>TUESDAY</v>
      </c>
      <c r="D51" s="14" t="str">
        <f t="shared" ref="D51" si="9">UPPER(TEXT(D52,"dddd"))</f>
        <v>WEDNESDAY</v>
      </c>
      <c r="E51" s="15" t="str">
        <f t="shared" ref="E51" si="10">UPPER(TEXT(E52,"dddd"))</f>
        <v>THURSDAY</v>
      </c>
      <c r="F51" s="14" t="str">
        <f t="shared" ref="F51" si="11">UPPER(TEXT(F52,"dddd"))</f>
        <v>FRIDAY</v>
      </c>
      <c r="G51" s="15" t="str">
        <f t="shared" ref="G51" si="12">UPPER(TEXT(G52,"dddd"))</f>
        <v>SATURDAY</v>
      </c>
      <c r="H51" s="14" t="str">
        <f t="shared" ref="H51" si="13">UPPER(TEXT(H52,"dddd"))</f>
        <v>SUNDAY</v>
      </c>
    </row>
    <row r="52" spans="1:8" ht="16.5" customHeight="1" x14ac:dyDescent="0.35">
      <c r="B52" s="5">
        <f t="array" ref="B52:H52">Days+1+DATE(Calendar4Year,Calendar4MonthOption,1)-WEEKDAY(DATE(Calendar4Year,Calendar4MonthOption,1),WeekdayOption)</f>
        <v>42702</v>
      </c>
      <c r="C52" s="5">
        <v>42703</v>
      </c>
      <c r="D52" s="5">
        <v>42704</v>
      </c>
      <c r="E52" s="5">
        <v>42705</v>
      </c>
      <c r="F52" s="5">
        <v>42706</v>
      </c>
      <c r="G52" s="5">
        <v>42707</v>
      </c>
      <c r="H52" s="7">
        <v>42708</v>
      </c>
    </row>
    <row r="53" spans="1:8" s="25" customFormat="1" ht="56.25" customHeight="1" x14ac:dyDescent="0.35">
      <c r="A53" s="23"/>
      <c r="B53" s="22"/>
      <c r="C53" s="22"/>
      <c r="D53" s="22"/>
      <c r="E53" s="22" t="s">
        <v>8</v>
      </c>
      <c r="F53" s="22" t="s">
        <v>7</v>
      </c>
      <c r="G53" s="22" t="s">
        <v>6</v>
      </c>
      <c r="H53" s="24" t="s">
        <v>6</v>
      </c>
    </row>
    <row r="54" spans="1:8" ht="16.5" customHeight="1" x14ac:dyDescent="0.35">
      <c r="B54" s="5">
        <f t="array" ref="B54:H54">Days+8+DATE(Calendar4Year,Calendar4MonthOption,1)-WEEKDAY(DATE(Calendar4Year,Calendar4MonthOption,1),WeekdayOption)</f>
        <v>42709</v>
      </c>
      <c r="C54" s="5">
        <v>42710</v>
      </c>
      <c r="D54" s="5">
        <v>42711</v>
      </c>
      <c r="E54" s="5">
        <v>42712</v>
      </c>
      <c r="F54" s="5">
        <v>42713</v>
      </c>
      <c r="G54" s="5">
        <v>42714</v>
      </c>
      <c r="H54" s="7">
        <v>42715</v>
      </c>
    </row>
    <row r="55" spans="1:8" s="25" customFormat="1" ht="56.25" customHeight="1" x14ac:dyDescent="0.35">
      <c r="A55" s="23"/>
      <c r="B55" s="22" t="s">
        <v>6</v>
      </c>
      <c r="C55" s="22" t="s">
        <v>7</v>
      </c>
      <c r="D55" s="22" t="s">
        <v>8</v>
      </c>
      <c r="E55" s="22" t="s">
        <v>10</v>
      </c>
      <c r="F55" s="22" t="s">
        <v>7</v>
      </c>
      <c r="G55" s="22" t="s">
        <v>4</v>
      </c>
      <c r="H55" s="24" t="s">
        <v>4</v>
      </c>
    </row>
    <row r="56" spans="1:8" ht="16.5" customHeight="1" x14ac:dyDescent="0.35">
      <c r="B56" s="5">
        <f t="array" ref="B56:H56">Days+15+DATE(Calendar4Year,Calendar4MonthOption,1)-WEEKDAY(DATE(Calendar4Year,Calendar4MonthOption,1),WeekdayOption)</f>
        <v>42716</v>
      </c>
      <c r="C56" s="5">
        <v>42717</v>
      </c>
      <c r="D56" s="5">
        <v>42718</v>
      </c>
      <c r="E56" s="5">
        <v>42719</v>
      </c>
      <c r="F56" s="5">
        <v>42720</v>
      </c>
      <c r="G56" s="5">
        <v>42721</v>
      </c>
      <c r="H56" s="7">
        <v>42722</v>
      </c>
    </row>
    <row r="57" spans="1:8" s="25" customFormat="1" ht="56.25" customHeight="1" x14ac:dyDescent="0.35">
      <c r="A57" s="23"/>
      <c r="B57" s="22" t="s">
        <v>4</v>
      </c>
      <c r="C57" s="22" t="s">
        <v>8</v>
      </c>
      <c r="D57" s="22" t="s">
        <v>10</v>
      </c>
      <c r="E57" s="22" t="s">
        <v>4</v>
      </c>
      <c r="F57" s="22" t="s">
        <v>5</v>
      </c>
      <c r="G57" s="22" t="s">
        <v>5</v>
      </c>
      <c r="H57" s="24" t="s">
        <v>5</v>
      </c>
    </row>
    <row r="58" spans="1:8" ht="16.5" customHeight="1" x14ac:dyDescent="0.35">
      <c r="B58" s="5">
        <f t="array" ref="B58:H58">Days+22+DATE(Calendar4Year,Calendar4MonthOption,1)-WEEKDAY(DATE(Calendar4Year,Calendar4MonthOption,1),WeekdayOption)</f>
        <v>42723</v>
      </c>
      <c r="C58" s="5">
        <v>42724</v>
      </c>
      <c r="D58" s="5">
        <v>42725</v>
      </c>
      <c r="E58" s="5">
        <v>42726</v>
      </c>
      <c r="F58" s="5">
        <v>42727</v>
      </c>
      <c r="G58" s="5">
        <v>42728</v>
      </c>
      <c r="H58" s="7">
        <v>42729</v>
      </c>
    </row>
    <row r="59" spans="1:8" s="25" customFormat="1" ht="56.25" customHeight="1" x14ac:dyDescent="0.35">
      <c r="A59" s="23"/>
      <c r="B59" s="22" t="s">
        <v>5</v>
      </c>
      <c r="C59" s="22" t="s">
        <v>6</v>
      </c>
      <c r="D59" s="22" t="s">
        <v>7</v>
      </c>
      <c r="E59" s="22" t="s">
        <v>9</v>
      </c>
      <c r="F59" s="22" t="s">
        <v>8</v>
      </c>
      <c r="G59" s="22" t="s">
        <v>9</v>
      </c>
      <c r="H59" s="24" t="s">
        <v>9</v>
      </c>
    </row>
    <row r="60" spans="1:8" ht="16.5" customHeight="1" x14ac:dyDescent="0.35">
      <c r="B60" s="5">
        <f t="array" ref="B60:H60">Days+29+DATE(Calendar4Year,Calendar4MonthOption,1)-WEEKDAY(DATE(Calendar4Year,Calendar4MonthOption,1),WeekdayOption)</f>
        <v>42730</v>
      </c>
      <c r="C60" s="5">
        <v>42731</v>
      </c>
      <c r="D60" s="5">
        <v>42732</v>
      </c>
      <c r="E60" s="5">
        <v>42733</v>
      </c>
      <c r="F60" s="5">
        <v>42734</v>
      </c>
      <c r="G60" s="5">
        <v>42735</v>
      </c>
      <c r="H60" s="7">
        <v>42736</v>
      </c>
    </row>
    <row r="61" spans="1:8" s="25" customFormat="1" ht="57" customHeight="1" x14ac:dyDescent="0.35">
      <c r="A61" s="23"/>
      <c r="B61" s="22" t="s">
        <v>9</v>
      </c>
      <c r="C61" s="22" t="s">
        <v>10</v>
      </c>
      <c r="D61" s="22" t="s">
        <v>4</v>
      </c>
      <c r="E61" s="22" t="s">
        <v>5</v>
      </c>
      <c r="F61" s="22" t="s">
        <v>6</v>
      </c>
      <c r="G61" s="22" t="s">
        <v>10</v>
      </c>
      <c r="H61" s="26"/>
    </row>
    <row r="62" spans="1:8" ht="16.5" customHeight="1" x14ac:dyDescent="0.35">
      <c r="B62" s="5">
        <f t="array" ref="B62:C62">Days+36+DATE(Calendar4Year,Calendar4MonthOption,1)-WEEKDAY(DATE(Calendar4Year,Calendar4MonthOption,1),WeekdayOption)</f>
        <v>42737</v>
      </c>
      <c r="C62" s="5">
        <v>42738</v>
      </c>
      <c r="D62" s="27" t="s">
        <v>2</v>
      </c>
      <c r="E62" s="28"/>
      <c r="F62" s="28"/>
      <c r="G62" s="28"/>
      <c r="H62" s="28"/>
    </row>
    <row r="63" spans="1:8" ht="63.75" customHeight="1" x14ac:dyDescent="0.35">
      <c r="B63" s="6"/>
      <c r="C63" s="6"/>
      <c r="D63" s="29"/>
      <c r="E63" s="29"/>
      <c r="F63" s="29"/>
      <c r="G63" s="29"/>
      <c r="H63" s="29"/>
    </row>
    <row r="64" spans="1:8" s="21" customFormat="1" ht="19.5" customHeight="1" x14ac:dyDescent="0.35">
      <c r="A64" s="18"/>
      <c r="B64" s="19"/>
      <c r="C64" s="19"/>
      <c r="D64" s="20"/>
      <c r="E64" s="20"/>
      <c r="F64" s="20"/>
      <c r="G64" s="20"/>
      <c r="H64" s="20"/>
    </row>
  </sheetData>
  <sheetProtection password="D9FB" sheet="1" objects="1" scenarios="1"/>
  <mergeCells count="9">
    <mergeCell ref="D46:H46"/>
    <mergeCell ref="D47:H47"/>
    <mergeCell ref="D63:H63"/>
    <mergeCell ref="D62:H62"/>
    <mergeCell ref="G1:H1"/>
    <mergeCell ref="D14:H14"/>
    <mergeCell ref="D30:H30"/>
    <mergeCell ref="D15:H15"/>
    <mergeCell ref="D31:H31"/>
  </mergeCells>
  <phoneticPr fontId="1" type="noConversion"/>
  <conditionalFormatting sqref="B4:H4 B6:H6 B8:H8 B10:H10 B12:H12 B14:C14">
    <cfRule type="expression" dxfId="10" priority="45">
      <formula>MONTH(B4)&lt;&gt;Calendar1MonthOption</formula>
    </cfRule>
  </conditionalFormatting>
  <conditionalFormatting sqref="B20:H20 B22:H22 B24:H24 B26:H26 B28:H28 B30:C30">
    <cfRule type="expression" dxfId="9" priority="34">
      <formula>MONTH(B20)&lt;&gt;Calendar2MonthOption</formula>
    </cfRule>
  </conditionalFormatting>
  <conditionalFormatting sqref="B36:H36 B38:H38 B40:H40 B42:H42 B44:H44 B46:C46">
    <cfRule type="expression" dxfId="8" priority="32">
      <formula>MONTH(B36)&lt;&gt;Calendar3MonthOption</formula>
    </cfRule>
  </conditionalFormatting>
  <conditionalFormatting sqref="B52:H52 B54:H54 B56:H56 B58:H58 B60:H60 B62:C62">
    <cfRule type="expression" dxfId="7" priority="30">
      <formula>MONTH(B52)&lt;&gt;Calendar4MonthOption</formula>
    </cfRule>
  </conditionalFormatting>
  <conditionalFormatting sqref="B1:H1048576">
    <cfRule type="containsText" dxfId="6" priority="7" operator="containsText" text="Hoàn">
      <formula>NOT(ISERROR(SEARCH("Hoàn",B1)))</formula>
    </cfRule>
    <cfRule type="containsText" dxfId="5" priority="6" operator="containsText" text="Nhật">
      <formula>NOT(ISERROR(SEARCH("Nhật",B1)))</formula>
    </cfRule>
    <cfRule type="containsText" dxfId="4" priority="5" operator="containsText" text="Phương">
      <formula>NOT(ISERROR(SEARCH("Phương",B1)))</formula>
    </cfRule>
    <cfRule type="containsText" dxfId="3" priority="4" operator="containsText" text="Hải">
      <formula>NOT(ISERROR(SEARCH("Hải",B1)))</formula>
    </cfRule>
    <cfRule type="containsText" dxfId="2" priority="3" operator="containsText" text="Tú">
      <formula>NOT(ISERROR(SEARCH("Tú",B1)))</formula>
    </cfRule>
    <cfRule type="containsText" dxfId="1" priority="2" operator="containsText" text="Bình">
      <formula>NOT(ISERROR(SEARCH("Bình",B1)))</formula>
    </cfRule>
    <cfRule type="containsText" dxfId="0" priority="1" operator="containsText" text="Phúc">
      <formula>NOT(ISERROR(SEARCH("Phúc",B1)))</formula>
    </cfRule>
  </conditionalFormatting>
  <dataValidations count="2">
    <dataValidation type="list" allowBlank="1" showInputMessage="1" showErrorMessage="1" sqref="B3">
      <formula1>"SUNDAY,MONDAY,TUESDAY,WEDNESDAY,THURSDAY,FRIDAY,SATURDAY"</formula1>
    </dataValidation>
    <dataValidation type="list" allowBlank="1" showInputMessage="1" showErrorMessage="1" sqref="C1">
      <formula1>"January,February,March,April,May,June,July,August,September,October,November,December"</formula1>
    </dataValidation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rowBreaks count="3" manualBreakCount="3">
    <brk id="16" max="8" man="1"/>
    <brk id="32" max="8" man="1"/>
    <brk id="48" max="8" man="1"/>
  </rowBreaks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Calendar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Minh Nhat</dc:creator>
  <cp:lastModifiedBy>Nguyen, Minh Nhat</cp:lastModifiedBy>
  <cp:revision/>
  <dcterms:created xsi:type="dcterms:W3CDTF">2014-06-13T13:40:16Z</dcterms:created>
  <dcterms:modified xsi:type="dcterms:W3CDTF">2016-09-30T04:09:26Z</dcterms:modified>
</cp:coreProperties>
</file>