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A6BA499C-C177-44E8-8AB1-35B541CC9F2E}"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68" i="1" l="1"/>
  <c r="G1268" i="1"/>
  <c r="D1269" i="1"/>
  <c r="G1269" i="1"/>
  <c r="D1265" i="1"/>
  <c r="G1265" i="1"/>
  <c r="D1266" i="1"/>
  <c r="G1266" i="1"/>
  <c r="D1267" i="1"/>
  <c r="G1267" i="1"/>
  <c r="D1263" i="1"/>
  <c r="G1263" i="1"/>
  <c r="D1264" i="1"/>
  <c r="G1264" i="1"/>
  <c r="D1260" i="1"/>
  <c r="G1260" i="1"/>
  <c r="D1261" i="1"/>
  <c r="G1261" i="1"/>
  <c r="D1262" i="1"/>
  <c r="G1262" i="1"/>
  <c r="D1259" i="1"/>
  <c r="G1259" i="1"/>
  <c r="D1258" i="1"/>
  <c r="G1258" i="1"/>
  <c r="D1257" i="1"/>
  <c r="G1257" i="1"/>
  <c r="D1256" i="1"/>
  <c r="G1256" i="1"/>
  <c r="D1254" i="1"/>
  <c r="G1254" i="1"/>
  <c r="D1255" i="1"/>
  <c r="G1255" i="1"/>
  <c r="D1253" i="1"/>
  <c r="G1253" i="1"/>
  <c r="D1252" i="1"/>
  <c r="G1252" i="1"/>
  <c r="D1250" i="1"/>
  <c r="G1250" i="1"/>
  <c r="D1251" i="1"/>
  <c r="G1251" i="1"/>
  <c r="D1249" i="1"/>
  <c r="G1249" i="1"/>
  <c r="D1246" i="1"/>
  <c r="G1246" i="1"/>
  <c r="D1247" i="1"/>
  <c r="G1247" i="1"/>
  <c r="D1248" i="1"/>
  <c r="G1248" i="1"/>
  <c r="D1244" i="1"/>
  <c r="G1244" i="1"/>
  <c r="D1245" i="1"/>
  <c r="G1245" i="1"/>
  <c r="D1242" i="1"/>
  <c r="G1242" i="1"/>
  <c r="D1243" i="1"/>
  <c r="G1243" i="1"/>
  <c r="D1240" i="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65" i="1" l="1"/>
  <c r="J1269" i="1"/>
  <c r="J1268" i="1"/>
  <c r="J1266" i="1"/>
  <c r="J1267" i="1"/>
  <c r="J1262" i="1"/>
  <c r="J1264" i="1"/>
  <c r="J1263" i="1"/>
  <c r="J1259" i="1"/>
  <c r="J1260" i="1"/>
  <c r="J1261"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58" i="1" l="1"/>
  <c r="J1256" i="1"/>
  <c r="J1251" i="1"/>
  <c r="J1239" i="1"/>
  <c r="J1232" i="1"/>
  <c r="J1227" i="1"/>
  <c r="J1216" i="1"/>
  <c r="J1204" i="1"/>
  <c r="J1205" i="1"/>
  <c r="J1230" i="1"/>
  <c r="J1231" i="1"/>
  <c r="J1257" i="1"/>
  <c r="J1248" i="1"/>
  <c r="J1240" i="1"/>
  <c r="J1234" i="1"/>
  <c r="J1228" i="1"/>
  <c r="J1217" i="1"/>
  <c r="J1208" i="1"/>
  <c r="J1214" i="1"/>
  <c r="J1235" i="1"/>
  <c r="J1226" i="1"/>
  <c r="J1252" i="1"/>
  <c r="J1246" i="1"/>
  <c r="J1241" i="1"/>
  <c r="J1233" i="1"/>
  <c r="J1222" i="1"/>
  <c r="J1255" i="1"/>
  <c r="J1207" i="1"/>
  <c r="J1253" i="1"/>
  <c r="J1247" i="1"/>
  <c r="J1237" i="1"/>
  <c r="J1224" i="1"/>
  <c r="J1223" i="1"/>
  <c r="J1215" i="1"/>
  <c r="J1209" i="1"/>
  <c r="J1219" i="1"/>
  <c r="J1206" i="1"/>
  <c r="J1212" i="1"/>
  <c r="J1254" i="1"/>
  <c r="J1244" i="1"/>
  <c r="J1238" i="1"/>
  <c r="J1225" i="1"/>
  <c r="J1210" i="1"/>
  <c r="J1245" i="1"/>
  <c r="J1218" i="1"/>
  <c r="J1221" i="1"/>
  <c r="J1249" i="1"/>
  <c r="J1242" i="1"/>
  <c r="J1236" i="1"/>
  <c r="J1229" i="1"/>
  <c r="J1220" i="1"/>
  <c r="J1213" i="1"/>
  <c r="J1203" i="1"/>
  <c r="J1250" i="1"/>
  <c r="J1243" i="1"/>
  <c r="J1211" i="1"/>
  <c r="J1202" i="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<sst xmlns="http://schemas.openxmlformats.org/spreadsheetml/2006/main" count="3893" uniqueCount="537">
  <si>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</si>
  <si>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</si>
  <si>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</si>
  <si>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</si>
  <si>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</si>
  <si>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</si>
  <si>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</si>
  <si>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</si>
  <si>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</si>
  <si>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</si>
  <si>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</si>
  <si>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</si>
  <si>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</si>
  <si>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</si>
  <si>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</si>
  <si>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</si>
  <si>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</si>
  <si>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</si>
  <si>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</si>
  <si>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</si>
  <si>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</si>
  <si>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</si>
  <si>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</si>
  <si>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</si>
  <si>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</si>
  <si>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</si>
  <si>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</si>
  <si>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</si>
  <si>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</si>
  <si>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</si>
  <si>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</si>
  <si>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</si>
  <si>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</si>
  <si>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</si>
  <si>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</si>
  <si>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</si>
  <si>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</si>
  <si>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</si>
  <si>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</si>
  <si>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</si>
  <si>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</si>
  <si>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</si>
  <si>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</si>
  <si>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</si>
  <si>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</si>
  <si>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</si>
  <si>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</si>
  <si>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</si>
  <si>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</si>
  <si>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</si>
  <si>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</si>
  <si>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</si>
  <si>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</si>
  <si>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</si>
  <si>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</si>
  <si>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</si>
  <si>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</si>
  <si>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</si>
  <si>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</si>
  <si>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</si>
  <si>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</si>
  <si>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</si>
  <si>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</si>
  <si>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</si>
  <si>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</si>
  <si>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</si>
  <si>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</si>
  <si>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</si>
  <si>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</si>
  <si>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</si>
  <si>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</si>
  <si>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</si>
  <si>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</si>
  <si>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</si>
  <si>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</si>
  <si>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</si>
  <si>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</si>
  <si>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</si>
  <si>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</si>
  <si>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</si>
  <si>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</si>
  <si>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</si>
  <si>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</si>
  <si>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</si>
  <si>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</si>
  <si>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</si>
  <si>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</si>
  <si>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</si>
  <si>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</si>
  <si>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</si>
  <si>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</si>
  <si>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</si>
  <si>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</si>
  <si>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</si>
  <si>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</si>
  <si>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</si>
  <si>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</si>
  <si>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</si>
  <si>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</si>
  <si>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</si>
  <si>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</si>
  <si>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</si>
  <si>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</si>
  <si>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</si>
  <si>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</si>
  <si>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</si>
  <si>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</si>
  <si>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</si>
  <si>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</si>
  <si>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</si>
  <si>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</si>
  <si>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</si>
  <si>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</si>
  <si>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</si>
  <si>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</si>
  <si>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</si>
  <si>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</si>
  <si>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</si>
  <si>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</si>
  <si>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</si>
  <si>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</si>
  <si>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</si>
  <si>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</si>
  <si>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</si>
  <si>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</si>
  <si>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</si>
  <si>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</si>
  <si>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</si>
  <si>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</si>
  <si>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</si>
  <si>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</si>
  <si>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</si>
  <si>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</si>
  <si>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</si>
  <si>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</si>
  <si>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</si>
  <si>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</si>
  <si>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</si>
  <si>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</si>
  <si>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</si>
  <si>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</si>
  <si>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</si>
  <si>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</si>
  <si>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</si>
  <si>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</si>
  <si>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</si>
  <si>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</si>
  <si>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</si>
  <si>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</si>
  <si>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</si>
  <si>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</si>
  <si>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</si>
  <si>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</si>
  <si>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</si>
  <si>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</si>
  <si>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</si>
  <si>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</si>
  <si>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</si>
  <si>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</si>
  <si>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</si>
  <si>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</si>
  <si>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</si>
  <si>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</si>
  <si>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</si>
  <si>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</si>
  <si>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</si>
  <si>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</si>
  <si>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</si>
  <si>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</si>
  <si>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</si>
  <si>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</si>
  <si>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</si>
  <si>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</si>
  <si>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</si>
  <si>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</si>
  <si>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</si>
  <si>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</si>
  <si>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</si>
  <si>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</si>
  <si>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</si>
  <si>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</si>
  <si>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</si>
  <si>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</si>
  <si>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</si>
  <si>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</si>
  <si>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</si>
  <si>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</si>
  <si>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</si>
  <si>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</si>
  <si>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</si>
  <si>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</si>
  <si>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</si>
  <si>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</si>
  <si>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</si>
  <si>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</si>
  <si>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</si>
  <si>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</si>
  <si>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</si>
  <si>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</si>
  <si>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</si>
  <si>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</si>
  <si>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</si>
  <si>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</si>
  <si>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</si>
  <si>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</si>
  <si>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</si>
  <si>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</si>
  <si>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</si>
  <si>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</si>
  <si>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</si>
  <si>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</si>
  <si>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</si>
  <si>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</si>
  <si>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</si>
  <si>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</si>
  <si>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</si>
  <si>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</si>
  <si>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</si>
  <si>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</si>
  <si>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</si>
  <si>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</si>
  <si>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</si>
  <si>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</si>
  <si>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</si>
  <si>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</si>
  <si>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</si>
  <si>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</si>
  <si>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</si>
  <si>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</si>
  <si>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</si>
  <si>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</si>
  <si>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</si>
  <si>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</si>
  <si>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</si>
  <si>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</si>
  <si>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</si>
  <si>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</si>
  <si>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</si>
  <si>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</si>
  <si>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</si>
  <si>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</si>
  <si>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</si>
  <si>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</si>
  <si>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</si>
  <si>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</si>
  <si>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</si>
  <si>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</si>
  <si>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</si>
  <si>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</si>
  <si>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</si>
  <si>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</si>
  <si>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</si>
  <si>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</si>
  <si>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</si>
  <si>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</si>
  <si>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</si>
  <si>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</si>
  <si>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</si>
  <si>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</si>
  <si>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</si>
  <si>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</si>
  <si>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</si>
  <si>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</si>
  <si>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</si>
  <si>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</si>
  <si>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</si>
  <si>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</si>
  <si>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</si>
  <si>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</si>
  <si>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</si>
  <si>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</si>
  <si>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</si>
  <si>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</si>
  <si>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</si>
  <si>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</si>
  <si>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</si>
  <si>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</si>
  <si>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</si>
  <si>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</si>
  <si>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</si>
  <si>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</si>
  <si>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</si>
  <si>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</si>
  <si>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</si>
  <si>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</si>
  <si>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</si>
  <si>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</si>
  <si>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</si>
  <si>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</si>
  <si>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</si>
  <si>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</si>
  <si>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</si>
  <si>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</si>
  <si>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</si>
  <si>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</si>
  <si>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</si>
  <si>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</si>
  <si>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</si>
  <si>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</si>
  <si>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</si>
  <si>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</si>
  <si>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</si>
  <si>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</si>
  <si>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</si>
  <si>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</si>
  <si>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</si>
  <si>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</si>
  <si>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</si>
  <si>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</si>
  <si>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</si>
  <si>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</si>
  <si>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</si>
  <si>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</si>
  <si>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</si>
  <si>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</si>
  <si>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</si>
  <si>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</si>
  <si>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</si>
  <si>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</si>
  <si>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</si>
  <si>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</si>
  <si>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</si>
  <si>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</si>
  <si>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</si>
  <si>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</si>
  <si>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</si>
  <si>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</si>
  <si>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</si>
  <si>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</si>
  <si>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</si>
  <si>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</si>
  <si>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</si>
  <si>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</si>
  <si>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</si>
  <si>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</si>
  <si>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</si>
  <si>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</si>
  <si>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</si>
  <si>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</si>
  <si>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</si>
  <si>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</si>
  <si>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</si>
  <si>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</si>
  <si>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</si>
  <si>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</si>
  <si>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</si>
  <si>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</si>
  <si>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</si>
  <si>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</si>
  <si>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</si>
  <si>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</si>
  <si>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</si>
  <si>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</si>
  <si>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</si>
  <si>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</si>
  <si>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</si>
  <si>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</si>
  <si>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</si>
  <si>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</si>
  <si>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</si>
  <si>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</si>
  <si>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</si>
  <si>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</si>
  <si>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</si>
  <si>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</si>
  <si>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</si>
  <si>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</si>
  <si>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</si>
  <si>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</si>
  <si>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</si>
  <si>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</si>
  <si>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</si>
  <si>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</si>
  <si>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</si>
  <si>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</si>
  <si>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</si>
  <si>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</si>
  <si>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</si>
  <si>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</si>
  <si>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</si>
  <si>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</si>
  <si>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</si>
  <si>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</si>
  <si>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</si>
  <si>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</si>
  <si>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</si>
  <si>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</si>
  <si>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</si>
  <si>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</si>
  <si>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</si>
  <si>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</si>
  <si>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</si>
  <si>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</si>
  <si>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</si>
  <si>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</si>
  <si>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</si>
  <si>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</si>
  <si>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</si>
  <si>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</si>
  <si>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</si>
  <si>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</si>
  <si>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</si>
  <si>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</si>
  <si>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</si>
  <si>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</si>
  <si>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</si>
  <si>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</si>
  <si>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</si>
  <si>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</si>
  <si>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</si>
  <si>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</si>
  <si>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</si>
  <si>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</si>
  <si>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</si>
  <si>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</si>
  <si>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</si>
  <si>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</si>
  <si>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</si>
  <si>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</si>
  <si>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</si>
  <si>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</si>
  <si>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</si>
  <si>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</si>
  <si>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</si>
  <si>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</si>
  <si>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</si>
  <si>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</si>
  <si>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</si>
  <si>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</si>
  <si>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</si>
  <si>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</si>
  <si>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</si>
  <si>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</si>
  <si>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</si>
  <si>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</si>
  <si>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</si>
  <si>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</si>
  <si>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</si>
  <si>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</si>
  <si>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</si>
  <si>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</si>
  <si>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</si>
  <si>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</si>
  <si>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</si>
  <si>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</si>
  <si>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</si>
  <si>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</si>
  <si>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</si>
  <si>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</si>
  <si>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</si>
  <si>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</si>
  <si>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</si>
  <si>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</si>
  <si>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</si>
  <si>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</si>
  <si>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</si>
  <si>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</si>
  <si>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</si>
  <si>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</si>
  <si>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</si>
  <si>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</si>
  <si>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</si>
  <si>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</si>
  <si>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</si>
  <si>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</si>
  <si>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</si>
  <si>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</si>
  <si>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</si>
  <si>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</si>
  <si>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</si>
  <si>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</si>
  <si>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</si>
  <si>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</si>
  <si>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</si>
  <si>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</si>
  <si>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</si>
  <si>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</si>
  <si>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</si>
  <si>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</si>
  <si>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</si>
  <si>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</si>
  <si>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</si>
  <si>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</si>
  <si>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</si>
  <si>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</si>
  <si>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</si>
  <si>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</si>
  <si>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</si>
  <si>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</si>
  <si>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</si>
  <si>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</si>
  <si>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</si>
  <si>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</si>
  <si>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</si>
  <si>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</si>
  <si>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</si>
  <si>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</si>
  <si>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</si>
  <si>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</si>
  <si>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</si>
  <si>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</si>
  <si>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</si>
  <si>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</si>
  <si>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</si>
  <si>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</si>
  <si>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</si>
  <si>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</si>
  <si>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</si>
  <si>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</si>
  <si>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</si>
  <si>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</si>
  <si>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</si>
  <si>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</si>
  <si>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</si>
  <si>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</si>
  <si>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</si>
  <si>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</si>
  <si>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</si>
  <si>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</si>
  <si>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</si>
  <si>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</si>
  <si>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</si>
  <si>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</si>
  <si>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</si>
  <si>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</si>
  <si>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</si>
  <si>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</si>
  <si>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</si>
  <si>
    <t>SK Ulsan Complex, home to Korea’s largest refinery and chemical plants, transforms with AI and digital transformation</t>
    <phoneticPr fontId="1" type="noConversion"/>
  </si>
  <si>
    <t>SK Innovation – SK IE Technology develop next-generation low-cost, high-performance membranes for carbon capture</t>
    <phoneticPr fontId="1" type="noConversion"/>
  </si>
  <si>
    <t>SK Enmove partners with Chile's SQM to secure iodine supply for next-generation automotive refrigerants</t>
    <phoneticPr fontId="1" type="noConversion"/>
  </si>
  <si>
    <t>[Battery Explorer] ③ Applications and form factors of secondary batteries</t>
    <phoneticPr fontId="1" type="noConversion"/>
  </si>
  <si>
    <t>SK Enmove unveils new ZIC global advertisement showcasing “optimized engine oil for urban driving conditions”</t>
    <phoneticPr fontId="1" type="noConversion"/>
  </si>
  <si>
    <t>[Daily Drop] Art Supplies: The hidden magic of petrochemicals in art supplies</t>
    <phoneticPr fontId="1" type="noConversion"/>
  </si>
  <si>
    <t>From plastics to life-savers: Unveiling the roles of petrochemicals in healthcare</t>
    <phoneticPr fontId="1" type="noConversion"/>
  </si>
  <si>
    <t>How EVs are becoming the value choice in North America (by James Carter)</t>
    <phoneticPr fontId="1" type="noConversion"/>
  </si>
  <si>
    <t>[Energy Tidbits] From liquor casks to the global standard for crude oil – the amazing transformation of the barrel
SK Innovation subsidiaries appoint new CEOs for 2025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</si>
</sst>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69"/>
  <sheetViews>
    <sheetView showGridLines="0" tabSelected="1" showOutlineSymbols="0" zoomScaleNormal="100" workbookViewId="0">
      <pane ySplit="7" topLeftCell="A1257" activePane="bottomLeft" state="frozen"/>
      <selection pane="bottomLeft" activeCell="H1266" sqref="H1266"/>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650053</v>
      </c>
      <c r="E7" s="121">
        <f t="shared" si="0"/>
        <v>261297</v>
      </c>
      <c r="F7" s="121">
        <f t="shared" si="0"/>
        <v>388729</v>
      </c>
      <c r="G7" s="121">
        <f t="shared" si="0"/>
        <v>941794</v>
      </c>
      <c r="H7" s="121">
        <f t="shared" si="0"/>
        <v>480334.03800000006</v>
      </c>
      <c r="I7" s="121">
        <f t="shared" si="0"/>
        <v>461967.962</v>
      </c>
      <c r="J7" s="122">
        <f>D7/(_xlfn.DAYS(INDEX(B:B,COUNTA(B:B)+4),"10-Jun-2020")+1)</f>
        <v>406.02935665209242</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119639</v>
      </c>
      <c r="E9" s="134">
        <f t="shared" si="1"/>
        <v>71197</v>
      </c>
      <c r="F9" s="134">
        <f t="shared" si="1"/>
        <v>48442</v>
      </c>
      <c r="G9" s="134">
        <f t="shared" si="1"/>
        <v>169084</v>
      </c>
      <c r="H9" s="134">
        <f t="shared" si="1"/>
        <v>108889</v>
      </c>
      <c r="I9" s="134">
        <f t="shared" si="1"/>
        <v>60195</v>
      </c>
      <c r="J9" s="135">
        <f>D9/(_xlfn.DAYS(INDEX(B:B,COUNTA(B:B)+4),"1-Jan-2024")+2)</f>
        <v>396.15562913907286</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ht="33">
      <c r="B1239" s="213">
        <v>45562</v>
      </c>
      <c r="C1239" s="214" t="s">
        <v>26</v>
      </c>
      <c r="D1239" s="226">
        <f t="shared" ref="D1239" si="1213">SUM(E1239:F1239)</f>
        <v>420</v>
      </c>
      <c r="E1239" s="226">
        <v>258</v>
      </c>
      <c r="F1239" s="218">
        <v>162</v>
      </c>
      <c r="G1239" s="226">
        <f t="shared" ref="G1239" si="1214">SUM(H1239:I1239)</f>
        <v>561</v>
      </c>
      <c r="H1239" s="226">
        <v>336</v>
      </c>
      <c r="I1239" s="219">
        <v>225</v>
      </c>
      <c r="J1239" s="219">
        <f>SUM($D$8,$D$10:$D1239)/(_xlfn.DAYS(B1239,"10-Jun-2020")+1)</f>
        <v>406.31954169318902</v>
      </c>
      <c r="K1239" s="257" t="s">
        <v>528</v>
      </c>
    </row>
    <row r="1240" spans="2:11">
      <c r="B1240" s="213">
        <v>45563</v>
      </c>
      <c r="C1240" s="214" t="s">
        <v>18</v>
      </c>
      <c r="D1240" s="226">
        <f t="shared" ref="D1240:D1241" si="1215">SUM(E1240:F1240)</f>
        <v>152</v>
      </c>
      <c r="E1240" s="226">
        <v>102</v>
      </c>
      <c r="F1240" s="218">
        <v>50</v>
      </c>
      <c r="G1240" s="226">
        <f t="shared" ref="G1240:G1241" si="1216">SUM(H1240:I1240)</f>
        <v>194</v>
      </c>
      <c r="H1240" s="226">
        <v>124</v>
      </c>
      <c r="I1240" s="219">
        <v>70</v>
      </c>
      <c r="J1240" s="219">
        <f>SUM($D$8,$D$10:$D1240)/(_xlfn.DAYS(B1240,"10-Jun-2020")+1)</f>
        <v>406.15776081424934</v>
      </c>
      <c r="K1240" s="257" t="s">
        <v>59</v>
      </c>
    </row>
    <row r="1241" spans="2:11">
      <c r="B1241" s="213">
        <v>45564</v>
      </c>
      <c r="C1241" s="214" t="s">
        <v>19</v>
      </c>
      <c r="D1241" s="226">
        <f t="shared" si="1215"/>
        <v>124</v>
      </c>
      <c r="E1241" s="226">
        <v>79</v>
      </c>
      <c r="F1241" s="218">
        <v>45</v>
      </c>
      <c r="G1241" s="226">
        <f t="shared" si="1216"/>
        <v>165</v>
      </c>
      <c r="H1241" s="226">
        <v>108</v>
      </c>
      <c r="I1241" s="219">
        <v>57</v>
      </c>
      <c r="J1241" s="219">
        <f>SUM($D$8,$D$10:$D1241)/(_xlfn.DAYS(B1241,"10-Jun-2020")+1)</f>
        <v>405.97838525111251</v>
      </c>
      <c r="K1241" s="257" t="s">
        <v>59</v>
      </c>
    </row>
    <row r="1242" spans="2:11">
      <c r="B1242" s="213">
        <v>45565</v>
      </c>
      <c r="C1242" s="214" t="s">
        <v>28</v>
      </c>
      <c r="D1242" s="226">
        <f t="shared" ref="D1242:D1243" si="1217">SUM(E1242:F1242)</f>
        <v>314</v>
      </c>
      <c r="E1242" s="226">
        <v>243</v>
      </c>
      <c r="F1242" s="218">
        <v>71</v>
      </c>
      <c r="G1242" s="226">
        <f t="shared" ref="G1242:G1243" si="1218">SUM(H1242:I1242)</f>
        <v>437</v>
      </c>
      <c r="H1242" s="226">
        <v>350</v>
      </c>
      <c r="I1242" s="219">
        <v>87</v>
      </c>
      <c r="J1242" s="219">
        <f>SUM($D$8,$D$10:$D1242)/(_xlfn.DAYS(B1242,"10-Jun-2020")+1)</f>
        <v>405.91994917407879</v>
      </c>
      <c r="K1242" s="257" t="s">
        <v>59</v>
      </c>
    </row>
    <row r="1243" spans="2:11" ht="33">
      <c r="B1243" s="213">
        <v>45566</v>
      </c>
      <c r="C1243" s="214" t="s">
        <v>29</v>
      </c>
      <c r="D1243" s="226">
        <f t="shared" si="1217"/>
        <v>358</v>
      </c>
      <c r="E1243" s="226">
        <v>280</v>
      </c>
      <c r="F1243" s="218">
        <v>78</v>
      </c>
      <c r="G1243" s="226">
        <f t="shared" si="1218"/>
        <v>447</v>
      </c>
      <c r="H1243" s="226">
        <v>355</v>
      </c>
      <c r="I1243" s="219">
        <v>92</v>
      </c>
      <c r="J1243" s="219">
        <f>SUM($D$8,$D$10:$D1243)/(_xlfn.DAYS(B1243,"10-Jun-2020")+1)</f>
        <v>405.88952380952384</v>
      </c>
      <c r="K1243" s="257" t="s">
        <v>529</v>
      </c>
    </row>
    <row r="1244" spans="2:11">
      <c r="B1244" s="213">
        <v>45567</v>
      </c>
      <c r="C1244" s="214" t="s">
        <v>15</v>
      </c>
      <c r="D1244" s="226">
        <f t="shared" ref="D1244:D1245" si="1219">SUM(E1244:F1244)</f>
        <v>434</v>
      </c>
      <c r="E1244" s="226">
        <v>354</v>
      </c>
      <c r="F1244" s="218">
        <v>80</v>
      </c>
      <c r="G1244" s="226">
        <f t="shared" ref="G1244:G1245" si="1220">SUM(H1244:I1244)</f>
        <v>659</v>
      </c>
      <c r="H1244" s="226">
        <v>551</v>
      </c>
      <c r="I1244" s="219">
        <v>108</v>
      </c>
      <c r="J1244" s="219">
        <f>SUM($D$8,$D$10:$D1244)/(_xlfn.DAYS(B1244,"10-Jun-2020")+1)</f>
        <v>405.90736040609136</v>
      </c>
      <c r="K1244" s="257" t="s">
        <v>59</v>
      </c>
    </row>
    <row r="1245" spans="2:11" ht="33">
      <c r="B1245" s="213">
        <v>45568</v>
      </c>
      <c r="C1245" s="214" t="s">
        <v>16</v>
      </c>
      <c r="D1245" s="226">
        <f t="shared" si="1219"/>
        <v>335</v>
      </c>
      <c r="E1245" s="226">
        <v>273</v>
      </c>
      <c r="F1245" s="218">
        <v>62</v>
      </c>
      <c r="G1245" s="226">
        <f t="shared" si="1220"/>
        <v>450</v>
      </c>
      <c r="H1245" s="226">
        <v>368</v>
      </c>
      <c r="I1245" s="219">
        <v>82</v>
      </c>
      <c r="J1245" s="219">
        <f>SUM($D$8,$D$10:$D1245)/(_xlfn.DAYS(B1245,"10-Jun-2020")+1)</f>
        <v>405.86239695624602</v>
      </c>
      <c r="K1245" s="257" t="s">
        <v>530</v>
      </c>
    </row>
    <row r="1246" spans="2:11">
      <c r="B1246" s="213">
        <v>45569</v>
      </c>
      <c r="C1246" s="214" t="s">
        <v>26</v>
      </c>
      <c r="D1246" s="226">
        <f t="shared" ref="D1246:D1248" si="1221">SUM(E1246:F1246)</f>
        <v>543</v>
      </c>
      <c r="E1246" s="226">
        <v>353</v>
      </c>
      <c r="F1246" s="218">
        <v>190</v>
      </c>
      <c r="G1246" s="226">
        <f t="shared" ref="G1246:G1248" si="1222">SUM(H1246:I1246)</f>
        <v>751</v>
      </c>
      <c r="H1246" s="226">
        <v>505</v>
      </c>
      <c r="I1246" s="219">
        <v>246</v>
      </c>
      <c r="J1246" s="219">
        <f>SUM($D$8,$D$10:$D1246)/(_xlfn.DAYS(B1246,"10-Jun-2020")+1)</f>
        <v>405.9493029150824</v>
      </c>
      <c r="K1246" s="257" t="s">
        <v>59</v>
      </c>
    </row>
    <row r="1247" spans="2:11">
      <c r="B1247" s="213">
        <v>45570</v>
      </c>
      <c r="C1247" s="214" t="s">
        <v>18</v>
      </c>
      <c r="D1247" s="226">
        <f t="shared" si="1221"/>
        <v>280</v>
      </c>
      <c r="E1247" s="226">
        <v>96</v>
      </c>
      <c r="F1247" s="218">
        <v>184</v>
      </c>
      <c r="G1247" s="226">
        <f t="shared" si="1222"/>
        <v>347</v>
      </c>
      <c r="H1247" s="226">
        <v>114</v>
      </c>
      <c r="I1247" s="219">
        <v>233</v>
      </c>
      <c r="J1247" s="219">
        <f>SUM($D$8,$D$10:$D1247)/(_xlfn.DAYS(B1247,"10-Jun-2020")+1)</f>
        <v>405.86953768207724</v>
      </c>
      <c r="K1247" s="257" t="s">
        <v>59</v>
      </c>
    </row>
    <row r="1248" spans="2:11">
      <c r="B1248" s="213">
        <v>45571</v>
      </c>
      <c r="C1248" s="214" t="s">
        <v>19</v>
      </c>
      <c r="D1248" s="226">
        <f t="shared" si="1221"/>
        <v>253</v>
      </c>
      <c r="E1248" s="226">
        <v>77</v>
      </c>
      <c r="F1248" s="218">
        <v>176</v>
      </c>
      <c r="G1248" s="226">
        <f t="shared" si="1222"/>
        <v>326</v>
      </c>
      <c r="H1248" s="226">
        <v>106</v>
      </c>
      <c r="I1248" s="219">
        <v>220</v>
      </c>
      <c r="J1248" s="219">
        <f>SUM($D$8,$D$10:$D1248)/(_xlfn.DAYS(B1248,"10-Jun-2020")+1)</f>
        <v>405.77278481012661</v>
      </c>
      <c r="K1248" s="257" t="s">
        <v>59</v>
      </c>
    </row>
    <row r="1249" spans="2:11">
      <c r="B1249" s="213">
        <v>45572</v>
      </c>
      <c r="C1249" s="214" t="s">
        <v>28</v>
      </c>
      <c r="D1249" s="226">
        <f t="shared" ref="D1249" si="1223">SUM(E1249:F1249)</f>
        <v>541</v>
      </c>
      <c r="E1249" s="226">
        <v>309</v>
      </c>
      <c r="F1249" s="218">
        <v>232</v>
      </c>
      <c r="G1249" s="226">
        <f t="shared" ref="G1249" si="1224">SUM(H1249:I1249)</f>
        <v>802</v>
      </c>
      <c r="H1249" s="226">
        <v>484</v>
      </c>
      <c r="I1249" s="219">
        <v>318</v>
      </c>
      <c r="J1249" s="219">
        <f>SUM($D$8,$D$10:$D1249)/(_xlfn.DAYS(B1249,"10-Jun-2020")+1)</f>
        <v>405.85831752055662</v>
      </c>
      <c r="K1249" s="257" t="s">
        <v>59</v>
      </c>
    </row>
    <row r="1250" spans="2:11">
      <c r="B1250" s="213">
        <v>45573</v>
      </c>
      <c r="C1250" s="214" t="s">
        <v>29</v>
      </c>
      <c r="D1250" s="226">
        <f t="shared" ref="D1250:D1251" si="1225">SUM(E1250:F1250)</f>
        <v>538</v>
      </c>
      <c r="E1250" s="226">
        <v>320</v>
      </c>
      <c r="F1250" s="218">
        <v>218</v>
      </c>
      <c r="G1250" s="226">
        <f t="shared" ref="G1250:G1251" si="1226">SUM(H1250:I1250)</f>
        <v>746</v>
      </c>
      <c r="H1250" s="226">
        <v>474</v>
      </c>
      <c r="I1250" s="219">
        <v>272</v>
      </c>
      <c r="J1250" s="219">
        <f>SUM($D$8,$D$10:$D1250)/(_xlfn.DAYS(B1250,"10-Jun-2020")+1)</f>
        <v>405.94184576485463</v>
      </c>
      <c r="K1250" s="257" t="s">
        <v>59</v>
      </c>
    </row>
    <row r="1251" spans="2:11">
      <c r="B1251" s="213">
        <v>45574</v>
      </c>
      <c r="C1251" s="214" t="s">
        <v>15</v>
      </c>
      <c r="D1251" s="226">
        <f t="shared" si="1225"/>
        <v>458</v>
      </c>
      <c r="E1251" s="226">
        <v>253</v>
      </c>
      <c r="F1251" s="218">
        <v>205</v>
      </c>
      <c r="G1251" s="226">
        <f t="shared" si="1226"/>
        <v>586</v>
      </c>
      <c r="H1251" s="226">
        <v>320</v>
      </c>
      <c r="I1251" s="219">
        <v>266</v>
      </c>
      <c r="J1251" s="219">
        <f>SUM($D$8,$D$10:$D1251)/(_xlfn.DAYS(B1251,"10-Jun-2020")+1)</f>
        <v>405.97473152242577</v>
      </c>
      <c r="K1251" s="257" t="s">
        <v>59</v>
      </c>
    </row>
    <row r="1252" spans="2:11" ht="33">
      <c r="B1252" s="213">
        <v>45575</v>
      </c>
      <c r="C1252" s="214" t="s">
        <v>16</v>
      </c>
      <c r="D1252" s="226">
        <f t="shared" ref="D1252" si="1227">SUM(E1252:F1252)</f>
        <v>555</v>
      </c>
      <c r="E1252" s="226">
        <v>321</v>
      </c>
      <c r="F1252" s="218">
        <v>234</v>
      </c>
      <c r="G1252" s="226">
        <f t="shared" ref="G1252" si="1228">SUM(H1252:I1252)</f>
        <v>785</v>
      </c>
      <c r="H1252" s="226">
        <v>498</v>
      </c>
      <c r="I1252" s="219">
        <v>287</v>
      </c>
      <c r="J1252" s="219">
        <f>SUM($D$8,$D$10:$D1252)/(_xlfn.DAYS(B1252,"10-Jun-2020")+1)</f>
        <v>406.06881313131311</v>
      </c>
      <c r="K1252" s="257" t="s">
        <v>531</v>
      </c>
    </row>
    <row r="1253" spans="2:11">
      <c r="B1253" s="213">
        <v>45576</v>
      </c>
      <c r="C1253" s="214" t="s">
        <v>26</v>
      </c>
      <c r="D1253" s="226">
        <f t="shared" ref="D1253" si="1229">SUM(E1253:F1253)</f>
        <v>479</v>
      </c>
      <c r="E1253" s="226">
        <v>248</v>
      </c>
      <c r="F1253" s="218">
        <v>231</v>
      </c>
      <c r="G1253" s="226">
        <f t="shared" ref="G1253" si="1230">SUM(H1253:I1253)</f>
        <v>610</v>
      </c>
      <c r="H1253" s="226">
        <v>305</v>
      </c>
      <c r="I1253" s="219">
        <v>305</v>
      </c>
      <c r="J1253" s="219">
        <f>SUM($D$8,$D$10:$D1253)/(_xlfn.DAYS(B1253,"10-Jun-2020")+1)</f>
        <v>406.1148264984227</v>
      </c>
      <c r="K1253" s="257" t="s">
        <v>59</v>
      </c>
    </row>
    <row r="1254" spans="2:11">
      <c r="B1254" s="213">
        <v>45577</v>
      </c>
      <c r="C1254" s="214" t="s">
        <v>18</v>
      </c>
      <c r="D1254" s="226">
        <f t="shared" ref="D1254:D1255" si="1231">SUM(E1254:F1254)</f>
        <v>343</v>
      </c>
      <c r="E1254" s="226">
        <v>123</v>
      </c>
      <c r="F1254" s="218">
        <v>220</v>
      </c>
      <c r="G1254" s="226">
        <f t="shared" ref="G1254:G1255" si="1232">SUM(H1254:I1254)</f>
        <v>437</v>
      </c>
      <c r="H1254" s="226">
        <v>150</v>
      </c>
      <c r="I1254" s="219">
        <v>287</v>
      </c>
      <c r="J1254" s="219">
        <f>SUM($D$8,$D$10:$D1254)/(_xlfn.DAYS(B1254,"10-Jun-2020")+1)</f>
        <v>406.07503152585122</v>
      </c>
      <c r="K1254" s="257" t="s">
        <v>59</v>
      </c>
    </row>
    <row r="1255" spans="2:11">
      <c r="B1255" s="213">
        <v>45578</v>
      </c>
      <c r="C1255" s="214" t="s">
        <v>19</v>
      </c>
      <c r="D1255" s="226">
        <f t="shared" si="1231"/>
        <v>290</v>
      </c>
      <c r="E1255" s="226">
        <v>56</v>
      </c>
      <c r="F1255" s="218">
        <v>234</v>
      </c>
      <c r="G1255" s="226">
        <f t="shared" si="1232"/>
        <v>364</v>
      </c>
      <c r="H1255" s="226">
        <v>81</v>
      </c>
      <c r="I1255" s="219">
        <v>283</v>
      </c>
      <c r="J1255" s="219">
        <f>SUM($D$8,$D$10:$D1255)/(_xlfn.DAYS(B1255,"10-Jun-2020")+1)</f>
        <v>406.00189035916821</v>
      </c>
      <c r="K1255" s="257" t="s">
        <v>59</v>
      </c>
    </row>
    <row r="1256" spans="2:11">
      <c r="B1256" s="213">
        <v>45579</v>
      </c>
      <c r="C1256" s="214" t="s">
        <v>28</v>
      </c>
      <c r="D1256" s="226">
        <f t="shared" ref="D1256" si="1233">SUM(E1256:F1256)</f>
        <v>471</v>
      </c>
      <c r="E1256" s="226">
        <v>232</v>
      </c>
      <c r="F1256" s="218">
        <v>239</v>
      </c>
      <c r="G1256" s="226">
        <f t="shared" ref="G1256" si="1234">SUM(H1256:I1256)</f>
        <v>622</v>
      </c>
      <c r="H1256" s="226">
        <v>326</v>
      </c>
      <c r="I1256" s="219">
        <v>296</v>
      </c>
      <c r="J1256" s="219">
        <f>SUM($D$8,$D$10:$D1256)/(_xlfn.DAYS(B1256,"10-Jun-2020")+1)</f>
        <v>406.04282115869017</v>
      </c>
      <c r="K1256" s="257" t="s">
        <v>59</v>
      </c>
    </row>
    <row r="1257" spans="2:11" ht="33">
      <c r="B1257" s="213">
        <v>45580</v>
      </c>
      <c r="C1257" s="214" t="s">
        <v>29</v>
      </c>
      <c r="D1257" s="226">
        <f t="shared" ref="D1257" si="1235">SUM(E1257:F1257)</f>
        <v>405</v>
      </c>
      <c r="E1257" s="226">
        <v>337</v>
      </c>
      <c r="F1257" s="218">
        <v>68</v>
      </c>
      <c r="G1257" s="226">
        <f t="shared" ref="G1257" si="1236">SUM(H1257:I1257)</f>
        <v>550</v>
      </c>
      <c r="H1257" s="226">
        <v>467</v>
      </c>
      <c r="I1257" s="219">
        <v>83</v>
      </c>
      <c r="J1257" s="219">
        <f>SUM($D$8,$D$10:$D1257)/(_xlfn.DAYS(B1257,"10-Jun-2020")+1)</f>
        <v>406.04216488357457</v>
      </c>
      <c r="K1257" s="257" t="s">
        <v>532</v>
      </c>
    </row>
    <row r="1258" spans="2:11" ht="33">
      <c r="B1258" s="213">
        <v>45581</v>
      </c>
      <c r="C1258" s="214" t="s">
        <v>15</v>
      </c>
      <c r="D1258" s="226">
        <f t="shared" ref="D1258" si="1237">SUM(E1258:F1258)</f>
        <v>387</v>
      </c>
      <c r="E1258" s="226">
        <v>316</v>
      </c>
      <c r="F1258" s="218">
        <v>71</v>
      </c>
      <c r="G1258" s="226">
        <f t="shared" ref="G1258" si="1238">SUM(H1258:I1258)</f>
        <v>485</v>
      </c>
      <c r="H1258" s="226">
        <v>400</v>
      </c>
      <c r="I1258" s="219">
        <v>85</v>
      </c>
      <c r="J1258" s="219">
        <f>SUM($D$8,$D$10:$D1258)/(_xlfn.DAYS(B1258,"10-Jun-2020")+1)</f>
        <v>406.03018867924527</v>
      </c>
      <c r="K1258" s="257" t="s">
        <v>533</v>
      </c>
    </row>
    <row r="1259" spans="2:11">
      <c r="B1259" s="213">
        <v>45582</v>
      </c>
      <c r="C1259" s="214" t="s">
        <v>16</v>
      </c>
      <c r="D1259" s="226">
        <f t="shared" ref="D1259" si="1239">SUM(E1259:F1259)</f>
        <v>408</v>
      </c>
      <c r="E1259" s="226">
        <v>360</v>
      </c>
      <c r="F1259" s="218">
        <v>48</v>
      </c>
      <c r="G1259" s="226">
        <f t="shared" ref="G1259" si="1240">SUM(H1259:I1259)</f>
        <v>586</v>
      </c>
      <c r="H1259" s="226">
        <v>529</v>
      </c>
      <c r="I1259" s="219">
        <v>57</v>
      </c>
      <c r="J1259" s="219">
        <f>SUM($D$8,$D$10:$D1259)/(_xlfn.DAYS(B1259,"10-Jun-2020")+1)</f>
        <v>406.03142677561283</v>
      </c>
      <c r="K1259" s="257" t="s">
        <v>59</v>
      </c>
    </row>
    <row r="1260" spans="2:11">
      <c r="B1260" s="213">
        <v>45583</v>
      </c>
      <c r="C1260" s="214" t="s">
        <v>26</v>
      </c>
      <c r="D1260" s="226">
        <f t="shared" ref="D1260:D1262" si="1241">SUM(E1260:F1260)</f>
        <v>352</v>
      </c>
      <c r="E1260" s="226">
        <v>296</v>
      </c>
      <c r="F1260" s="218">
        <v>56</v>
      </c>
      <c r="G1260" s="226">
        <f t="shared" ref="G1260:G1262" si="1242">SUM(H1260:I1260)</f>
        <v>469</v>
      </c>
      <c r="H1260" s="226">
        <v>409</v>
      </c>
      <c r="I1260" s="219">
        <v>60</v>
      </c>
      <c r="J1260" s="219">
        <f>SUM($D$8,$D$10:$D1260)/(_xlfn.DAYS(B1260,"10-Jun-2020")+1)</f>
        <v>405.99748743718595</v>
      </c>
      <c r="K1260" s="257" t="s">
        <v>59</v>
      </c>
    </row>
    <row r="1261" spans="2:11">
      <c r="B1261" s="213">
        <v>45584</v>
      </c>
      <c r="C1261" s="214" t="s">
        <v>18</v>
      </c>
      <c r="D1261" s="226">
        <f t="shared" si="1241"/>
        <v>408</v>
      </c>
      <c r="E1261" s="226">
        <v>360</v>
      </c>
      <c r="F1261" s="218">
        <v>48</v>
      </c>
      <c r="G1261" s="226">
        <f t="shared" si="1242"/>
        <v>441</v>
      </c>
      <c r="H1261" s="226">
        <v>387</v>
      </c>
      <c r="I1261" s="219">
        <v>54</v>
      </c>
      <c r="J1261" s="219">
        <f>SUM($D$8,$D$10:$D1261)/(_xlfn.DAYS(B1261,"10-Jun-2020")+1)</f>
        <v>405.9987445072191</v>
      </c>
      <c r="K1261" s="257" t="s">
        <v>59</v>
      </c>
    </row>
    <row r="1262" spans="2:11">
      <c r="B1262" s="213">
        <v>45585</v>
      </c>
      <c r="C1262" s="214" t="s">
        <v>19</v>
      </c>
      <c r="D1262" s="226">
        <f t="shared" si="1241"/>
        <v>122</v>
      </c>
      <c r="E1262" s="226">
        <v>82</v>
      </c>
      <c r="F1262" s="218">
        <v>40</v>
      </c>
      <c r="G1262" s="226">
        <f t="shared" si="1242"/>
        <v>132</v>
      </c>
      <c r="H1262" s="226">
        <v>80</v>
      </c>
      <c r="I1262" s="219">
        <v>52</v>
      </c>
      <c r="J1262" s="219">
        <f>SUM($D$8,$D$10:$D1262)/(_xlfn.DAYS(B1262,"10-Jun-2020")+1)</f>
        <v>405.8205771643664</v>
      </c>
      <c r="K1262" s="257" t="s">
        <v>59</v>
      </c>
    </row>
    <row r="1263" spans="2:11" ht="33">
      <c r="B1263" s="213">
        <v>45586</v>
      </c>
      <c r="C1263" s="214" t="s">
        <v>28</v>
      </c>
      <c r="D1263" s="226">
        <f t="shared" ref="D1263:D1264" si="1243">SUM(E1263:F1263)</f>
        <v>348</v>
      </c>
      <c r="E1263" s="226">
        <v>304</v>
      </c>
      <c r="F1263" s="218">
        <v>44</v>
      </c>
      <c r="G1263" s="226">
        <f t="shared" ref="G1263:G1264" si="1244">SUM(H1263:I1263)</f>
        <v>506</v>
      </c>
      <c r="H1263" s="226">
        <v>451</v>
      </c>
      <c r="I1263" s="219">
        <v>55</v>
      </c>
      <c r="J1263" s="219">
        <f>SUM($D$8,$D$10:$D1263)/(_xlfn.DAYS(B1263,"10-Jun-2020")+1)</f>
        <v>405.78432601880877</v>
      </c>
      <c r="K1263" s="257" t="s">
        <v>535</v>
      </c>
    </row>
    <row r="1264" spans="2:11" ht="33">
      <c r="B1264" s="213">
        <v>45587</v>
      </c>
      <c r="C1264" s="214" t="s">
        <v>29</v>
      </c>
      <c r="D1264" s="226">
        <f t="shared" si="1243"/>
        <v>454</v>
      </c>
      <c r="E1264" s="226">
        <v>389</v>
      </c>
      <c r="F1264" s="218">
        <v>65</v>
      </c>
      <c r="G1264" s="226">
        <f t="shared" si="1244"/>
        <v>604</v>
      </c>
      <c r="H1264" s="226">
        <v>520</v>
      </c>
      <c r="I1264" s="219">
        <v>84</v>
      </c>
      <c r="J1264" s="219">
        <f>SUM($D$8,$D$10:$D1264)/(_xlfn.DAYS(B1264,"10-Jun-2020")+1)</f>
        <v>405.81453634085216</v>
      </c>
      <c r="K1264" s="257" t="s">
        <v>534</v>
      </c>
    </row>
    <row r="1265" spans="2:11">
      <c r="B1265" s="213">
        <v>45588</v>
      </c>
      <c r="C1265" s="214" t="s">
        <v>15</v>
      </c>
      <c r="D1265" s="226">
        <f t="shared" ref="D1265:D1267" si="1245">SUM(E1265:F1265)</f>
        <v>422</v>
      </c>
      <c r="E1265" s="226">
        <v>370</v>
      </c>
      <c r="F1265" s="218">
        <v>52</v>
      </c>
      <c r="G1265" s="226">
        <f t="shared" ref="G1265:G1267" si="1246">SUM(H1265:I1265)</f>
        <v>592</v>
      </c>
      <c r="H1265" s="226">
        <v>533</v>
      </c>
      <c r="I1265" s="219">
        <v>59</v>
      </c>
      <c r="J1265" s="219">
        <f>SUM($D$8,$D$10:$D1265)/(_xlfn.DAYS(B1265,"10-Jun-2020")+1)</f>
        <v>405.8246712586099</v>
      </c>
      <c r="K1265" s="257" t="s">
        <v>59</v>
      </c>
    </row>
    <row r="1266" spans="2:11" ht="66">
      <c r="B1266" s="213">
        <v>45589</v>
      </c>
      <c r="C1266" s="214" t="s">
        <v>16</v>
      </c>
      <c r="D1266" s="226">
        <f t="shared" si="1245"/>
        <v>522</v>
      </c>
      <c r="E1266" s="226">
        <v>396</v>
      </c>
      <c r="F1266" s="218">
        <v>126</v>
      </c>
      <c r="G1266" s="226">
        <f t="shared" si="1246"/>
        <v>752</v>
      </c>
      <c r="H1266" s="226">
        <v>597</v>
      </c>
      <c r="I1266" s="219">
        <v>155</v>
      </c>
      <c r="J1266" s="219">
        <f>SUM($D$8,$D$10:$D1266)/(_xlfn.DAYS(B1266,"10-Jun-2020")+1)</f>
        <v>405.89737171464333</v>
      </c>
      <c r="K1266" s="257" t="s">
        <v>536</v>
      </c>
    </row>
    <row r="1267" spans="2:11">
      <c r="B1267" s="245">
        <v>45590</v>
      </c>
      <c r="C1267" s="259" t="s">
        <v>26</v>
      </c>
      <c r="D1267" s="260">
        <f t="shared" si="1245"/>
        <v>697</v>
      </c>
      <c r="E1267" s="246">
        <v>383</v>
      </c>
      <c r="F1267" s="247">
        <v>314</v>
      </c>
      <c r="G1267" s="246">
        <f t="shared" si="1246"/>
        <v>1007</v>
      </c>
      <c r="H1267" s="246">
        <v>560</v>
      </c>
      <c r="I1267" s="248">
        <v>447</v>
      </c>
      <c r="J1267" s="248">
        <f>SUM($D$8,$D$10:$D1267)/(_xlfn.DAYS(B1267,"10-Jun-2020")+1)</f>
        <v>406.07942464040025</v>
      </c>
      <c r="K1267" s="258" t="s">
        <v>59</v>
      </c>
    </row>
    <row r="1268" spans="2:11">
      <c r="B1268" s="245">
        <v>45591</v>
      </c>
      <c r="C1268" s="259" t="s">
        <v>18</v>
      </c>
      <c r="D1268" s="260">
        <f t="shared" ref="D1268:D1269" si="1247">SUM(E1268:F1268)</f>
        <v>412</v>
      </c>
      <c r="E1268" s="246">
        <v>114</v>
      </c>
      <c r="F1268" s="247">
        <v>298</v>
      </c>
      <c r="G1268" s="246">
        <f t="shared" ref="G1268:G1269" si="1248">SUM(H1268:I1268)</f>
        <v>499</v>
      </c>
      <c r="H1268" s="246">
        <v>135</v>
      </c>
      <c r="I1268" s="248">
        <v>364</v>
      </c>
      <c r="J1268" s="248">
        <f>SUM($D$8,$D$10:$D1268)/(_xlfn.DAYS(B1268,"10-Jun-2020")+1)</f>
        <v>406.083125</v>
      </c>
      <c r="K1268" s="258" t="s">
        <v>59</v>
      </c>
    </row>
    <row r="1269" spans="2:11">
      <c r="B1269" s="245">
        <v>45592</v>
      </c>
      <c r="C1269" s="259" t="s">
        <v>19</v>
      </c>
      <c r="D1269" s="260">
        <f t="shared" si="1247"/>
        <v>320</v>
      </c>
      <c r="E1269" s="246">
        <v>84</v>
      </c>
      <c r="F1269" s="247">
        <v>236</v>
      </c>
      <c r="G1269" s="246">
        <f t="shared" si="1248"/>
        <v>367</v>
      </c>
      <c r="H1269" s="246">
        <v>92</v>
      </c>
      <c r="I1269" s="248">
        <v>275</v>
      </c>
      <c r="J1269" s="248">
        <f>SUM($D$8,$D$10:$D1269)/(_xlfn.DAYS(B1269,"10-Jun-2020")+1)</f>
        <v>406.02935665209242</v>
      </c>
      <c r="K1269"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88" t="s">
        <v>7</v>
      </c>
      <c r="C5" s="289"/>
      <c r="D5" s="292" t="s">
        <v>8</v>
      </c>
      <c r="E5" s="293"/>
      <c r="F5" s="293"/>
      <c r="G5" s="293"/>
      <c r="H5" s="293"/>
      <c r="I5" s="293"/>
      <c r="J5" s="293"/>
      <c r="K5" s="294"/>
      <c r="L5" s="268"/>
      <c r="M5" s="13"/>
    </row>
    <row r="6" spans="2:14">
      <c r="B6" s="290"/>
      <c r="C6" s="291"/>
      <c r="D6" s="14" t="s">
        <v>0</v>
      </c>
      <c r="E6" s="14" t="s">
        <v>1</v>
      </c>
      <c r="F6" s="14" t="s">
        <v>2</v>
      </c>
      <c r="G6" s="14" t="s">
        <v>3</v>
      </c>
      <c r="H6" s="14" t="s">
        <v>4</v>
      </c>
      <c r="I6" s="15" t="s">
        <v>5</v>
      </c>
      <c r="J6" s="15" t="s">
        <v>62</v>
      </c>
      <c r="K6" s="14" t="s">
        <v>58</v>
      </c>
      <c r="L6" s="268"/>
      <c r="M6" s="13"/>
    </row>
    <row r="7" spans="2:14" ht="36" customHeight="1" thickBot="1">
      <c r="B7" s="295"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96" t="s">
        <v>440</v>
      </c>
      <c r="C9" s="297"/>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96" t="s">
        <v>441</v>
      </c>
      <c r="C10" s="297"/>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96" t="s">
        <v>442</v>
      </c>
      <c r="C11" s="297"/>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2024-10-28T01:10:33Z</dcterms:modified>
</cp:coreProperties>
</file>