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이노베이션\일일보고\"/>
    </mc:Choice>
  </mc:AlternateContent>
  <bookViews>
    <workbookView xWindow="0" yWindow="0" windowWidth="16005" windowHeight="11490"/>
  </bookViews>
  <sheets>
    <sheet name="일일보고" sheetId="1" r:id="rId1"/>
    <sheet name="누적수치" sheetId="5"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D9" i="1" l="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089" i="1" l="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<sst xmlns="http://schemas.openxmlformats.org/spreadsheetml/2006/main" count="3532" uniqueCount="482">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</sst>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1">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76">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17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38" fontId="28" fillId="0" borderId="1" xfId="0" quotePrefix="1" applyNumberFormat="1" applyFont="1" applyBorder="1" applyAlignment="1">
      <alignment horizontal="left" vertical="center" wrapText="1"/>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1090"/>
  <sheetViews>
    <sheetView showGridLines="0" tabSelected="1" showOutlineSymbols="0" zoomScaleNormal="100" workbookViewId="0">
      <pane ySplit="7" topLeftCell="A1079" activePane="bottomLeft" state="frozen"/>
      <selection pane="bottomLeft" activeCell="E1093" sqref="E1093"/>
    </sheetView>
  </sheetViews>
  <sheetFormatPr defaultColWidth="8.875" defaultRowHeight="16.5" outlineLevelRow="1"/>
  <cols>
    <col min="1" max="1" width="2.625" customWidth="1"/>
    <col min="2" max="2" width="11" style="4" customWidth="1"/>
    <col min="3" max="3" width="3.125" style="4" customWidth="1"/>
    <col min="4" max="8" width="7.625" style="107" customWidth="1"/>
    <col min="9" max="9" width="7.625" style="108" customWidth="1"/>
    <col min="10" max="10" width="7.625" style="109" customWidth="1"/>
    <col min="11" max="11" width="55.7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49" t="s">
        <v>305</v>
      </c>
      <c r="C2" s="250"/>
      <c r="D2" s="250"/>
      <c r="E2" s="250"/>
      <c r="F2" s="250"/>
      <c r="G2" s="250"/>
      <c r="H2" s="250"/>
      <c r="I2" s="250"/>
      <c r="J2" s="250"/>
      <c r="K2" s="251"/>
    </row>
    <row r="3" spans="2:14" ht="18" customHeight="1" thickBot="1">
      <c r="B3" s="252"/>
      <c r="C3" s="253"/>
      <c r="D3" s="253"/>
      <c r="E3" s="253"/>
      <c r="F3" s="253"/>
      <c r="G3" s="253"/>
      <c r="H3" s="253"/>
      <c r="I3" s="253"/>
      <c r="J3" s="253"/>
      <c r="K3" s="254"/>
    </row>
    <row r="4" spans="2:14" ht="17.25" thickTop="1">
      <c r="B4"/>
      <c r="C4"/>
      <c r="D4"/>
      <c r="E4"/>
      <c r="F4"/>
      <c r="G4"/>
      <c r="H4"/>
      <c r="I4" s="1"/>
      <c r="J4" s="7"/>
      <c r="K4"/>
    </row>
    <row r="5" spans="2:14">
      <c r="B5" s="257" t="s">
        <v>7</v>
      </c>
      <c r="C5" s="258"/>
      <c r="D5" s="263" t="s">
        <v>8</v>
      </c>
      <c r="E5" s="264"/>
      <c r="F5" s="264"/>
      <c r="G5" s="264"/>
      <c r="H5" s="264"/>
      <c r="I5" s="264"/>
      <c r="J5" s="264"/>
      <c r="K5" s="265"/>
      <c r="L5" s="246"/>
      <c r="M5" s="13"/>
    </row>
    <row r="6" spans="2:14">
      <c r="B6" s="259"/>
      <c r="C6" s="260"/>
      <c r="D6" s="240" t="s">
        <v>470</v>
      </c>
      <c r="E6" s="240" t="s">
        <v>469</v>
      </c>
      <c r="F6" s="240" t="s">
        <v>465</v>
      </c>
      <c r="G6" s="240" t="s">
        <v>468</v>
      </c>
      <c r="H6" s="240" t="s">
        <v>467</v>
      </c>
      <c r="I6" s="241" t="s">
        <v>466</v>
      </c>
      <c r="J6" s="241" t="s">
        <v>62</v>
      </c>
      <c r="K6" s="240" t="s">
        <v>58</v>
      </c>
      <c r="L6" s="246"/>
      <c r="M6" s="13"/>
    </row>
    <row r="7" spans="2:14" s="126" customFormat="1" ht="36" customHeight="1" thickBot="1">
      <c r="B7" s="261" t="s">
        <v>463</v>
      </c>
      <c r="C7" s="262"/>
      <c r="D7" s="121">
        <f t="shared" ref="D7:I7" si="0">SUM(D8,D10:D2000)</f>
        <v>576113</v>
      </c>
      <c r="E7" s="121">
        <f t="shared" si="0"/>
        <v>217268</v>
      </c>
      <c r="F7" s="121">
        <f t="shared" si="0"/>
        <v>358818</v>
      </c>
      <c r="G7" s="121">
        <f t="shared" si="0"/>
        <v>838575</v>
      </c>
      <c r="H7" s="121">
        <f t="shared" si="0"/>
        <v>415076.03800000006</v>
      </c>
      <c r="I7" s="121">
        <f t="shared" si="0"/>
        <v>424006.962</v>
      </c>
      <c r="J7" s="122">
        <f>D7/(_xlfn.DAYS(INDEX(B:B,COUNTA(B:B)+4),"10-Jun-2020")+1)</f>
        <v>405.14275668073134</v>
      </c>
      <c r="K7" s="123" t="s">
        <v>8</v>
      </c>
      <c r="L7" s="124"/>
      <c r="M7" s="125"/>
    </row>
    <row r="8" spans="2:14" s="126" customFormat="1" ht="28.5" customHeight="1">
      <c r="B8" s="255" t="s">
        <v>400</v>
      </c>
      <c r="C8" s="256"/>
      <c r="D8" s="127">
        <v>37880</v>
      </c>
      <c r="E8" s="128">
        <v>20096</v>
      </c>
      <c r="F8" s="127">
        <v>17784</v>
      </c>
      <c r="G8" s="127">
        <v>77186</v>
      </c>
      <c r="H8" s="127">
        <v>48777</v>
      </c>
      <c r="I8" s="129">
        <v>28409</v>
      </c>
      <c r="J8" s="130"/>
      <c r="K8" s="131" t="s">
        <v>163</v>
      </c>
      <c r="L8" s="132"/>
      <c r="M8" s="133"/>
    </row>
    <row r="9" spans="2:14" s="140" customFormat="1" ht="36" customHeight="1">
      <c r="B9" s="247" t="s">
        <v>439</v>
      </c>
      <c r="C9" s="248"/>
      <c r="D9" s="134">
        <f t="shared" ref="D9:I9" si="1">SUM(D969:D2000)</f>
        <v>45699</v>
      </c>
      <c r="E9" s="134">
        <f t="shared" si="1"/>
        <v>27168</v>
      </c>
      <c r="F9" s="134">
        <f t="shared" si="1"/>
        <v>18531</v>
      </c>
      <c r="G9" s="134">
        <f t="shared" si="1"/>
        <v>65865</v>
      </c>
      <c r="H9" s="134">
        <f t="shared" si="1"/>
        <v>43631</v>
      </c>
      <c r="I9" s="134">
        <f t="shared" si="1"/>
        <v>22234</v>
      </c>
      <c r="J9" s="135">
        <f>D9/(_xlfn.DAYS(INDEX(B:B,COUNTA(B:B)+4),"1-Jan-2024")+2)</f>
        <v>371.53658536585368</v>
      </c>
      <c r="K9" s="136"/>
      <c r="L9" s="137"/>
      <c r="M9" s="138"/>
      <c r="N9" s="139"/>
    </row>
    <row r="10" spans="2:14" s="126" customFormat="1" ht="17.85000000000000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27">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54">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27">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54">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67.5">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54">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40.5">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40.5">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5"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5"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5"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9"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42"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43"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43"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43"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42"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44"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43"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43"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5"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43"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43"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43"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5" t="s">
        <v>481</v>
      </c>
    </row>
    <row r="1089" spans="2:10">
      <c r="B1089" s="233">
        <v>45412</v>
      </c>
      <c r="C1089" s="234" t="s">
        <v>29</v>
      </c>
      <c r="D1089" s="236">
        <f t="shared" ref="D1089:D1090" si="1009">SUM(E1089:F1089)</f>
        <v>361</v>
      </c>
      <c r="E1089" s="236">
        <v>285</v>
      </c>
      <c r="F1089" s="237">
        <v>76</v>
      </c>
      <c r="G1089" s="236">
        <f t="shared" ref="G1089:G1090" si="1010">SUM(H1089:I1089)</f>
        <v>707</v>
      </c>
      <c r="H1089" s="236">
        <v>617</v>
      </c>
      <c r="I1089" s="238">
        <v>90</v>
      </c>
      <c r="J1089" s="238">
        <f>SUM($D$8,$D$10:$D1089)/(_xlfn.DAYS(B1089,"10-Jun-2020")+1)</f>
        <v>405.29556650246303</v>
      </c>
    </row>
    <row r="1090" spans="2:10">
      <c r="B1090" s="233">
        <v>45413</v>
      </c>
      <c r="C1090" s="234" t="s">
        <v>15</v>
      </c>
      <c r="D1090" s="236">
        <f t="shared" si="1009"/>
        <v>188</v>
      </c>
      <c r="E1090" s="236">
        <v>123</v>
      </c>
      <c r="F1090" s="237">
        <v>65</v>
      </c>
      <c r="G1090" s="236">
        <f t="shared" si="1010"/>
        <v>262</v>
      </c>
      <c r="H1090" s="236">
        <v>166</v>
      </c>
      <c r="I1090" s="238">
        <v>96</v>
      </c>
      <c r="J1090" s="238">
        <f>SUM($D$8,$D$10:$D1090)/(_xlfn.DAYS(B1090,"10-Jun-2020")+1)</f>
        <v>405.14275668073134</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87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49" t="s">
        <v>305</v>
      </c>
      <c r="C2" s="250"/>
      <c r="D2" s="250"/>
      <c r="E2" s="250"/>
      <c r="F2" s="250"/>
      <c r="G2" s="250"/>
      <c r="H2" s="250"/>
      <c r="I2" s="250"/>
      <c r="J2" s="250"/>
      <c r="K2" s="251"/>
    </row>
    <row r="3" spans="2:14" ht="18" customHeight="1" thickBot="1">
      <c r="B3" s="252"/>
      <c r="C3" s="253"/>
      <c r="D3" s="253"/>
      <c r="E3" s="253"/>
      <c r="F3" s="253"/>
      <c r="G3" s="253"/>
      <c r="H3" s="253"/>
      <c r="I3" s="253"/>
      <c r="J3" s="253"/>
      <c r="K3" s="254"/>
    </row>
    <row r="4" spans="2:14" ht="17.25" thickTop="1">
      <c r="B4"/>
      <c r="C4"/>
      <c r="D4"/>
      <c r="E4"/>
      <c r="F4"/>
      <c r="G4"/>
      <c r="H4"/>
      <c r="I4" s="1"/>
      <c r="J4" s="7"/>
      <c r="K4"/>
    </row>
    <row r="5" spans="2:14">
      <c r="B5" s="266" t="s">
        <v>7</v>
      </c>
      <c r="C5" s="267"/>
      <c r="D5" s="270" t="s">
        <v>8</v>
      </c>
      <c r="E5" s="271"/>
      <c r="F5" s="271"/>
      <c r="G5" s="271"/>
      <c r="H5" s="271"/>
      <c r="I5" s="271"/>
      <c r="J5" s="271"/>
      <c r="K5" s="272"/>
      <c r="L5" s="246"/>
      <c r="M5" s="13"/>
    </row>
    <row r="6" spans="2:14">
      <c r="B6" s="268"/>
      <c r="C6" s="269"/>
      <c r="D6" s="14" t="s">
        <v>0</v>
      </c>
      <c r="E6" s="14" t="s">
        <v>1</v>
      </c>
      <c r="F6" s="14" t="s">
        <v>2</v>
      </c>
      <c r="G6" s="14" t="s">
        <v>3</v>
      </c>
      <c r="H6" s="14" t="s">
        <v>4</v>
      </c>
      <c r="I6" s="15" t="s">
        <v>5</v>
      </c>
      <c r="J6" s="15" t="s">
        <v>62</v>
      </c>
      <c r="K6" s="14" t="s">
        <v>58</v>
      </c>
      <c r="L6" s="246"/>
      <c r="M6" s="13"/>
    </row>
    <row r="7" spans="2:14" ht="36" customHeight="1" thickBot="1">
      <c r="B7" s="273" t="s">
        <v>443</v>
      </c>
      <c r="C7" s="262"/>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55" t="s">
        <v>400</v>
      </c>
      <c r="C8" s="256"/>
      <c r="D8" s="21">
        <v>37880</v>
      </c>
      <c r="E8" s="22">
        <v>20096</v>
      </c>
      <c r="F8" s="21">
        <v>17784</v>
      </c>
      <c r="G8" s="21">
        <v>77186</v>
      </c>
      <c r="H8" s="21">
        <v>48777</v>
      </c>
      <c r="I8" s="23">
        <v>28409</v>
      </c>
      <c r="J8" s="24"/>
      <c r="K8" s="25"/>
      <c r="L8" s="26"/>
      <c r="M8" s="13"/>
    </row>
    <row r="9" spans="2:14" ht="33" customHeight="1">
      <c r="B9" s="274" t="s">
        <v>440</v>
      </c>
      <c r="C9" s="275"/>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74" t="s">
        <v>441</v>
      </c>
      <c r="C10" s="275"/>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74" t="s">
        <v>442</v>
      </c>
      <c r="C11" s="275"/>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2024-05-02T00:30:54Z</dcterms:modified>
</cp:coreProperties>
</file>