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USER\Desktop\[SK Innovation]\01. 일일보고서\"/>
    </mc:Choice>
  </mc:AlternateContent>
  <xr:revisionPtr revIDLastSave="0" documentId="13_ncr:1_{87DAEEC5-9BD2-4D0F-A321-417264617142}" xr6:coauthVersionLast="47" xr6:coauthVersionMax="47" xr10:uidLastSave="{00000000-0000-0000-0000-000000000000}"/>
  <bookViews>
    <workbookView xWindow="-120" yWindow="-120" windowWidth="290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03" i="1" l="1"/>
  <c r="G1203" i="1"/>
  <c r="D1204" i="1"/>
  <c r="G1204" i="1"/>
  <c r="D1205" i="1"/>
  <c r="G1205" i="1"/>
  <c r="D1206" i="1"/>
  <c r="G1206"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03" i="1" l="1"/>
  <c r="J1206" i="1"/>
  <c r="J1205" i="1"/>
  <c r="J1204"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02" i="1" l="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<sst xmlns="http://schemas.openxmlformats.org/spreadsheetml/2006/main" count="3767" uniqueCount="518">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</sst>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5">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1">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06"/>
  <sheetViews>
    <sheetView showGridLines="0" tabSelected="1" showOutlineSymbols="0" zoomScale="120" zoomScaleNormal="120" workbookViewId="0">
      <pane ySplit="7" topLeftCell="A1194" activePane="bottomLeft" state="frozen"/>
      <selection pane="bottomLeft" activeCell="F1203" sqref="F1203"/>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4" t="s">
        <v>305</v>
      </c>
      <c r="C2" s="265"/>
      <c r="D2" s="265"/>
      <c r="E2" s="265"/>
      <c r="F2" s="265"/>
      <c r="G2" s="265"/>
      <c r="H2" s="265"/>
      <c r="I2" s="265"/>
      <c r="J2" s="265"/>
      <c r="K2" s="266"/>
    </row>
    <row r="3" spans="2:14" ht="18" customHeight="1" thickBot="1">
      <c r="B3" s="267"/>
      <c r="C3" s="268"/>
      <c r="D3" s="268"/>
      <c r="E3" s="268"/>
      <c r="F3" s="268"/>
      <c r="G3" s="268"/>
      <c r="H3" s="268"/>
      <c r="I3" s="268"/>
      <c r="J3" s="268"/>
      <c r="K3" s="269"/>
    </row>
    <row r="4" spans="2:14" ht="17.25" thickTop="1">
      <c r="B4"/>
      <c r="C4"/>
      <c r="D4"/>
      <c r="E4"/>
      <c r="F4"/>
      <c r="G4"/>
      <c r="H4"/>
      <c r="I4" s="1"/>
      <c r="J4" s="7"/>
      <c r="K4"/>
    </row>
    <row r="5" spans="2:14">
      <c r="B5" s="272" t="s">
        <v>7</v>
      </c>
      <c r="C5" s="273"/>
      <c r="D5" s="278" t="s">
        <v>8</v>
      </c>
      <c r="E5" s="279"/>
      <c r="F5" s="279"/>
      <c r="G5" s="279"/>
      <c r="H5" s="279"/>
      <c r="I5" s="279"/>
      <c r="J5" s="279"/>
      <c r="K5" s="280"/>
      <c r="L5" s="261"/>
      <c r="M5" s="13"/>
    </row>
    <row r="6" spans="2:14">
      <c r="B6" s="274"/>
      <c r="C6" s="275"/>
      <c r="D6" s="235" t="s">
        <v>470</v>
      </c>
      <c r="E6" s="235" t="s">
        <v>469</v>
      </c>
      <c r="F6" s="235" t="s">
        <v>465</v>
      </c>
      <c r="G6" s="235" t="s">
        <v>468</v>
      </c>
      <c r="H6" s="235" t="s">
        <v>467</v>
      </c>
      <c r="I6" s="236" t="s">
        <v>466</v>
      </c>
      <c r="J6" s="236" t="s">
        <v>62</v>
      </c>
      <c r="K6" s="235" t="s">
        <v>58</v>
      </c>
      <c r="L6" s="261"/>
      <c r="M6" s="13"/>
    </row>
    <row r="7" spans="2:14" s="126" customFormat="1" ht="36" customHeight="1" thickBot="1">
      <c r="B7" s="276" t="s">
        <v>463</v>
      </c>
      <c r="C7" s="277"/>
      <c r="D7" s="121">
        <f t="shared" ref="D7:I7" si="0">SUM(D8,D10:D2000)</f>
        <v>618744</v>
      </c>
      <c r="E7" s="121">
        <f t="shared" si="0"/>
        <v>244828</v>
      </c>
      <c r="F7" s="121">
        <f t="shared" si="0"/>
        <v>373889</v>
      </c>
      <c r="G7" s="121">
        <f t="shared" si="0"/>
        <v>899199</v>
      </c>
      <c r="H7" s="121">
        <f t="shared" si="0"/>
        <v>457010.03800000006</v>
      </c>
      <c r="I7" s="121">
        <f t="shared" si="0"/>
        <v>442696.962</v>
      </c>
      <c r="J7" s="122">
        <f>D7/(_xlfn.DAYS(INDEX(B:B,COUNTA(B:B)+4),"10-Jun-2020")+1)</f>
        <v>402.30429128738621</v>
      </c>
      <c r="K7" s="123" t="s">
        <v>8</v>
      </c>
      <c r="L7" s="124"/>
      <c r="M7" s="125"/>
    </row>
    <row r="8" spans="2:14" s="126" customFormat="1" ht="28.5" hidden="1" customHeight="1">
      <c r="B8" s="270" t="s">
        <v>400</v>
      </c>
      <c r="C8" s="271"/>
      <c r="D8" s="127">
        <v>37880</v>
      </c>
      <c r="E8" s="128">
        <v>20096</v>
      </c>
      <c r="F8" s="127">
        <v>17784</v>
      </c>
      <c r="G8" s="127">
        <v>77186</v>
      </c>
      <c r="H8" s="127">
        <v>48777</v>
      </c>
      <c r="I8" s="129">
        <v>28409</v>
      </c>
      <c r="J8" s="130"/>
      <c r="K8" s="131" t="s">
        <v>163</v>
      </c>
      <c r="L8" s="132"/>
      <c r="M8" s="133"/>
    </row>
    <row r="9" spans="2:14" s="140" customFormat="1" ht="36" hidden="1" customHeight="1">
      <c r="B9" s="262" t="s">
        <v>439</v>
      </c>
      <c r="C9" s="263"/>
      <c r="D9" s="134">
        <f t="shared" ref="D9:I9" si="1">SUM(D969:D2000)</f>
        <v>88330</v>
      </c>
      <c r="E9" s="134">
        <f t="shared" si="1"/>
        <v>54728</v>
      </c>
      <c r="F9" s="134">
        <f t="shared" si="1"/>
        <v>33602</v>
      </c>
      <c r="G9" s="134">
        <f t="shared" si="1"/>
        <v>126489</v>
      </c>
      <c r="H9" s="134">
        <f t="shared" si="1"/>
        <v>85565</v>
      </c>
      <c r="I9" s="134">
        <f t="shared" si="1"/>
        <v>40924</v>
      </c>
      <c r="J9" s="135">
        <f>D9/(_xlfn.DAYS(INDEX(B:B,COUNTA(B:B)+4),"1-Jan-2024")+2)</f>
        <v>369.58158995815899</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412</v>
      </c>
      <c r="E1202" s="226">
        <v>345</v>
      </c>
      <c r="F1202" s="218">
        <v>67</v>
      </c>
      <c r="G1202" s="226">
        <f t="shared" ref="G1202" si="1164">SUM(H1202:I1202)</f>
        <v>528</v>
      </c>
      <c r="H1202" s="226">
        <v>437</v>
      </c>
      <c r="I1202" s="219">
        <v>91</v>
      </c>
      <c r="J1202" s="219">
        <f>SUM($D$8,$D$10:$D1202)/(_xlfn.DAYS(B1202,"10-Jun-2020")+1)</f>
        <v>402.69100391134288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402.68338762214984</v>
      </c>
      <c r="K1203" s="257" t="s">
        <v>517</v>
      </c>
    </row>
    <row r="1204" spans="2:11">
      <c r="B1204" s="245">
        <v>45527</v>
      </c>
      <c r="C1204" s="259" t="s">
        <v>26</v>
      </c>
      <c r="D1204" s="260">
        <f t="shared" si="1165"/>
        <v>394</v>
      </c>
      <c r="E1204" s="246">
        <v>339</v>
      </c>
      <c r="F1204" s="247">
        <v>55</v>
      </c>
      <c r="G1204" s="246">
        <f t="shared" si="1166"/>
        <v>521</v>
      </c>
      <c r="H1204" s="246">
        <v>455</v>
      </c>
      <c r="I1204" s="248">
        <v>66</v>
      </c>
      <c r="J1204" s="248">
        <f>SUM($D$8,$D$10:$D1204)/(_xlfn.DAYS(B1204,"10-Jun-2020")+1)</f>
        <v>402.677734375</v>
      </c>
      <c r="K1204" s="258" t="s">
        <v>59</v>
      </c>
    </row>
    <row r="1205" spans="2:11">
      <c r="B1205" s="245">
        <v>45528</v>
      </c>
      <c r="C1205" s="259" t="s">
        <v>18</v>
      </c>
      <c r="D1205" s="260">
        <f t="shared" si="1165"/>
        <v>137</v>
      </c>
      <c r="E1205" s="246">
        <v>101</v>
      </c>
      <c r="F1205" s="247">
        <v>36</v>
      </c>
      <c r="G1205" s="246">
        <f t="shared" si="1166"/>
        <v>206</v>
      </c>
      <c r="H1205" s="246">
        <v>164</v>
      </c>
      <c r="I1205" s="248">
        <v>42</v>
      </c>
      <c r="J1205" s="248">
        <f>SUM($D$8,$D$10:$D1205)/(_xlfn.DAYS(B1205,"10-Jun-2020")+1)</f>
        <v>402.50487963565388</v>
      </c>
      <c r="K1205" s="258" t="s">
        <v>59</v>
      </c>
    </row>
    <row r="1206" spans="2:11">
      <c r="B1206" s="245">
        <v>45529</v>
      </c>
      <c r="C1206" s="259" t="s">
        <v>19</v>
      </c>
      <c r="D1206" s="260">
        <f t="shared" si="1165"/>
        <v>94</v>
      </c>
      <c r="E1206" s="246">
        <v>69</v>
      </c>
      <c r="F1206" s="247">
        <v>25</v>
      </c>
      <c r="G1206" s="246">
        <f t="shared" si="1166"/>
        <v>122</v>
      </c>
      <c r="H1206" s="246">
        <v>98</v>
      </c>
      <c r="I1206" s="248">
        <v>24</v>
      </c>
      <c r="J1206" s="248">
        <f>SUM($D$8,$D$10:$D1206)/(_xlfn.DAYS(B1206,"10-Jun-2020")+1)</f>
        <v>402.30429128738621</v>
      </c>
      <c r="K1206"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4" t="s">
        <v>305</v>
      </c>
      <c r="C2" s="265"/>
      <c r="D2" s="265"/>
      <c r="E2" s="265"/>
      <c r="F2" s="265"/>
      <c r="G2" s="265"/>
      <c r="H2" s="265"/>
      <c r="I2" s="265"/>
      <c r="J2" s="265"/>
      <c r="K2" s="266"/>
    </row>
    <row r="3" spans="2:14" ht="18" customHeight="1" thickBot="1">
      <c r="B3" s="267"/>
      <c r="C3" s="268"/>
      <c r="D3" s="268"/>
      <c r="E3" s="268"/>
      <c r="F3" s="268"/>
      <c r="G3" s="268"/>
      <c r="H3" s="268"/>
      <c r="I3" s="268"/>
      <c r="J3" s="268"/>
      <c r="K3" s="269"/>
    </row>
    <row r="4" spans="2:14" ht="17.25" thickTop="1">
      <c r="B4"/>
      <c r="C4"/>
      <c r="D4"/>
      <c r="E4"/>
      <c r="F4"/>
      <c r="G4"/>
      <c r="H4"/>
      <c r="I4" s="1"/>
      <c r="J4" s="7"/>
      <c r="K4"/>
    </row>
    <row r="5" spans="2:14">
      <c r="B5" s="281" t="s">
        <v>7</v>
      </c>
      <c r="C5" s="282"/>
      <c r="D5" s="285" t="s">
        <v>8</v>
      </c>
      <c r="E5" s="286"/>
      <c r="F5" s="286"/>
      <c r="G5" s="286"/>
      <c r="H5" s="286"/>
      <c r="I5" s="286"/>
      <c r="J5" s="286"/>
      <c r="K5" s="287"/>
      <c r="L5" s="261"/>
      <c r="M5" s="13"/>
    </row>
    <row r="6" spans="2:14">
      <c r="B6" s="283"/>
      <c r="C6" s="284"/>
      <c r="D6" s="14" t="s">
        <v>0</v>
      </c>
      <c r="E6" s="14" t="s">
        <v>1</v>
      </c>
      <c r="F6" s="14" t="s">
        <v>2</v>
      </c>
      <c r="G6" s="14" t="s">
        <v>3</v>
      </c>
      <c r="H6" s="14" t="s">
        <v>4</v>
      </c>
      <c r="I6" s="15" t="s">
        <v>5</v>
      </c>
      <c r="J6" s="15" t="s">
        <v>62</v>
      </c>
      <c r="K6" s="14" t="s">
        <v>58</v>
      </c>
      <c r="L6" s="261"/>
      <c r="M6" s="13"/>
    </row>
    <row r="7" spans="2:14" ht="36" customHeight="1" thickBot="1">
      <c r="B7" s="288" t="s">
        <v>443</v>
      </c>
      <c r="C7" s="277"/>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0" t="s">
        <v>400</v>
      </c>
      <c r="C8" s="271"/>
      <c r="D8" s="21">
        <v>37880</v>
      </c>
      <c r="E8" s="22">
        <v>20096</v>
      </c>
      <c r="F8" s="21">
        <v>17784</v>
      </c>
      <c r="G8" s="21">
        <v>77186</v>
      </c>
      <c r="H8" s="21">
        <v>48777</v>
      </c>
      <c r="I8" s="23">
        <v>28409</v>
      </c>
      <c r="J8" s="24"/>
      <c r="K8" s="25"/>
      <c r="L8" s="26"/>
      <c r="M8" s="13"/>
    </row>
    <row r="9" spans="2:14" ht="33" customHeight="1">
      <c r="B9" s="289" t="s">
        <v>440</v>
      </c>
      <c r="C9" s="290"/>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9" t="s">
        <v>441</v>
      </c>
      <c r="C10" s="290"/>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9" t="s">
        <v>442</v>
      </c>
      <c r="C11" s="290"/>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10:C10"/>
    <mergeCell ref="B11:C11"/>
    <mergeCell ref="B9:C9"/>
    <mergeCell ref="B8:C8"/>
    <mergeCell ref="B2:K3"/>
    <mergeCell ref="B5:C6"/>
    <mergeCell ref="D5:K5"/>
    <mergeCell ref="L5:L6"/>
    <mergeCell ref="B7:C7"/>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정자혜</cp:lastModifiedBy>
  <cp:lastPrinted>2023-03-30T00:57:52Z</cp:lastPrinted>
  <dcterms:created xsi:type="dcterms:W3CDTF">2021-05-18T07:26:15Z</dcterms:created>
  <dcterms:modified xsi:type="dcterms:W3CDTF">2024-08-26T01:09:37Z</dcterms:modified>
</cp:coreProperties>
</file>