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4" r:id="rId2"/>
  </sheets>
  <definedNames>
    <definedName name="solver_adj" localSheetId="0" hidden="1">Sheet1!$B$26:$B$28</definedName>
    <definedName name="solver_adj" localSheetId="1" hidden="1">Sheet2!$B$26:$B$28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10000</definedName>
    <definedName name="solver_lhs1" localSheetId="0" hidden="1">Sheet1!$B$26</definedName>
    <definedName name="solver_lhs1" localSheetId="1" hidden="1">Sheet2!$B$26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Sheet1!$F$11</definedName>
    <definedName name="solver_opt" localSheetId="1" hidden="1">Sheet2!$F$11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hs1" localSheetId="0" hidden="1">20000</definedName>
    <definedName name="solver_rhs1" localSheetId="1" hidden="1">20000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30</definedName>
    <definedName name="solver_tim" localSheetId="1" hidden="1">30</definedName>
    <definedName name="solver_tol" localSheetId="0" hidden="1">0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D9" i="4" l="1"/>
  <c r="E9" i="4" s="1"/>
  <c r="F9" i="4" s="1"/>
  <c r="D8" i="4"/>
  <c r="E8" i="4" s="1"/>
  <c r="F8" i="4" s="1"/>
  <c r="D7" i="4"/>
  <c r="E7" i="4" s="1"/>
  <c r="F7" i="4" s="1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C2" i="4"/>
  <c r="C3" i="4" s="1"/>
  <c r="C4" i="4" s="1"/>
  <c r="C5" i="4" s="1"/>
  <c r="C6" i="4" s="1"/>
  <c r="C7" i="4" s="1"/>
  <c r="C8" i="4" s="1"/>
  <c r="C9" i="4" s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C10" i="1" s="1"/>
  <c r="C11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C4" i="1"/>
  <c r="C5" i="1"/>
  <c r="C6" i="1"/>
  <c r="C7" i="1" s="1"/>
  <c r="C8" i="1" s="1"/>
  <c r="C9" i="1" s="1"/>
  <c r="C3" i="1"/>
  <c r="C2" i="1"/>
  <c r="F11" i="4" l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F5" i="1"/>
  <c r="F6" i="1"/>
  <c r="F7" i="1"/>
  <c r="F8" i="1"/>
  <c r="F9" i="1"/>
  <c r="F3" i="1"/>
  <c r="F4" i="1"/>
  <c r="F2" i="1"/>
  <c r="F11" i="1" l="1"/>
</calcChain>
</file>

<file path=xl/sharedStrings.xml><?xml version="1.0" encoding="utf-8"?>
<sst xmlns="http://schemas.openxmlformats.org/spreadsheetml/2006/main" count="23" uniqueCount="14">
  <si>
    <t>신규 판매량</t>
  </si>
  <si>
    <t>TIME</t>
    <phoneticPr fontId="1" type="noConversion"/>
  </si>
  <si>
    <t>판매량 누계</t>
  </si>
  <si>
    <t>판매량 누계</t>
    <phoneticPr fontId="1" type="noConversion"/>
  </si>
  <si>
    <t>예측값</t>
    <phoneticPr fontId="1" type="noConversion"/>
  </si>
  <si>
    <t>잔차</t>
    <phoneticPr fontId="1" type="noConversion"/>
  </si>
  <si>
    <t>잔차 제곱</t>
    <phoneticPr fontId="1" type="noConversion"/>
  </si>
  <si>
    <t>모수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</si>
  <si>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</si>
  <si>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</si>
  <si>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</si>
  <si>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MSE</t>
    <phoneticPr fontId="1" type="noConversion"/>
  </si>
  <si>
    <t>TIME</t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</si>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</sst>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신규 판매량</c:v>
                </c:pt>
              </c:strCache>
            </c:strRef>
          </c:tx>
          <c:marker>
            <c:symbol val="none"/>
          </c:marker>
          <c:val>
            <c:numRef>
              <c:f>Sheet1!$B$2:$B$23</c:f>
              <c:numCache>
                <c:formatCode>General</c:formatCode>
                <c:ptCount val="22"/>
                <c:pt idx="0">
                  <c:v>150</c:v>
                </c:pt>
                <c:pt idx="1">
                  <c:v>210</c:v>
                </c:pt>
                <c:pt idx="2">
                  <c:v>256</c:v>
                </c:pt>
                <c:pt idx="3">
                  <c:v>325</c:v>
                </c:pt>
                <c:pt idx="4">
                  <c:v>468</c:v>
                </c:pt>
                <c:pt idx="5">
                  <c:v>678</c:v>
                </c:pt>
                <c:pt idx="6">
                  <c:v>892</c:v>
                </c:pt>
                <c:pt idx="7">
                  <c:v>924</c:v>
                </c:pt>
                <c:pt idx="8" formatCode="0">
                  <c:v>1036.8905772248031</c:v>
                </c:pt>
                <c:pt idx="9" formatCode="0">
                  <c:v>1104.1602487718037</c:v>
                </c:pt>
                <c:pt idx="10" formatCode="0">
                  <c:v>1139.3353090224336</c:v>
                </c:pt>
                <c:pt idx="11" formatCode="0">
                  <c:v>1144.3449733403595</c:v>
                </c:pt>
                <c:pt idx="12" formatCode="0">
                  <c:v>1123.1368415132147</c:v>
                </c:pt>
                <c:pt idx="13" formatCode="0">
                  <c:v>1080.7410220099518</c:v>
                </c:pt>
                <c:pt idx="14" formatCode="0">
                  <c:v>1022.491744924102</c:v>
                </c:pt>
                <c:pt idx="15" formatCode="0">
                  <c:v>953.46703912603334</c:v>
                </c:pt>
                <c:pt idx="16" formatCode="0">
                  <c:v>878.14381401779247</c:v>
                </c:pt>
                <c:pt idx="17" formatCode="0">
                  <c:v>800.23170702052448</c:v>
                </c:pt>
                <c:pt idx="18" formatCode="0">
                  <c:v>722.63737102650884</c:v>
                </c:pt>
                <c:pt idx="19" formatCode="0">
                  <c:v>647.51287010790656</c:v>
                </c:pt>
                <c:pt idx="20" formatCode="0">
                  <c:v>576.35038592149795</c:v>
                </c:pt>
                <c:pt idx="21" formatCode="0">
                  <c:v>510.095749001277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2800"/>
        <c:axId val="192110976"/>
      </c:lineChart>
      <c:catAx>
        <c:axId val="1920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10976"/>
        <c:crosses val="autoZero"/>
        <c:auto val="1"/>
        <c:lblAlgn val="ctr"/>
        <c:lblOffset val="100"/>
        <c:noMultiLvlLbl val="0"/>
      </c:catAx>
      <c:valAx>
        <c:axId val="1921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9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19050</xdr:rowOff>
    </xdr:from>
    <xdr:to>
      <xdr:col>14</xdr:col>
      <xdr:colOff>676275</xdr:colOff>
      <xdr:row>32</xdr:row>
      <xdr:rowOff>38100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0" sqref="F10:F11"/>
    </sheetView>
  </sheetViews>
  <sheetFormatPr defaultRowHeight="16.5" x14ac:dyDescent="0.3"/>
  <cols>
    <col min="1" max="1" width="5.75" customWidth="1"/>
    <col min="2" max="5" width="11.625" customWidth="1"/>
    <col min="6" max="6" width="10.5" bestFit="1" customWidth="1"/>
    <col min="7" max="7" width="11.625" customWidth="1"/>
  </cols>
  <sheetData>
    <row r="1" spans="1:6" x14ac:dyDescent="0.3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>
        <v>1</v>
      </c>
      <c r="B2">
        <v>150</v>
      </c>
      <c r="C2">
        <f>B2</f>
        <v>150</v>
      </c>
      <c r="D2" s="3">
        <f>$B$26*EXP(-$B$27*$B$28^A2)</f>
        <v>152.27691942702384</v>
      </c>
      <c r="E2" s="3">
        <f>C2-D2</f>
        <v>-2.2769194270238415</v>
      </c>
      <c r="F2" s="3">
        <f>E2^2</f>
        <v>5.1843620771585792</v>
      </c>
    </row>
    <row r="3" spans="1:6" x14ac:dyDescent="0.3">
      <c r="A3">
        <v>2</v>
      </c>
      <c r="B3">
        <v>210</v>
      </c>
      <c r="C3">
        <f>B3+C2</f>
        <v>360</v>
      </c>
      <c r="D3" s="3">
        <f t="shared" ref="D3:D23" si="0">$B$26*EXP(-$B$27*$B$28^A3)</f>
        <v>307.90553652572078</v>
      </c>
      <c r="E3" s="3">
        <f t="shared" ref="E3:E9" si="1">C3-D3</f>
        <v>52.094463474279223</v>
      </c>
      <c r="F3" s="3">
        <f t="shared" ref="F3:F9" si="2">E3^2</f>
        <v>2713.8331246730122</v>
      </c>
    </row>
    <row r="4" spans="1:6" x14ac:dyDescent="0.3">
      <c r="A4">
        <v>3</v>
      </c>
      <c r="B4">
        <v>256</v>
      </c>
      <c r="C4">
        <f t="shared" ref="C4:C23" si="3">B4+C3</f>
        <v>616</v>
      </c>
      <c r="D4" s="3">
        <f t="shared" si="0"/>
        <v>562.42173157824163</v>
      </c>
      <c r="E4" s="3">
        <f t="shared" si="1"/>
        <v>53.578268421758366</v>
      </c>
      <c r="F4" s="3">
        <f t="shared" si="2"/>
        <v>2870.6308470739896</v>
      </c>
    </row>
    <row r="5" spans="1:6" x14ac:dyDescent="0.3">
      <c r="A5">
        <v>4</v>
      </c>
      <c r="B5">
        <v>325</v>
      </c>
      <c r="C5">
        <f t="shared" si="3"/>
        <v>941</v>
      </c>
      <c r="D5" s="3">
        <f t="shared" si="0"/>
        <v>941.75765655061855</v>
      </c>
      <c r="E5" s="3">
        <f t="shared" si="1"/>
        <v>-0.75765655061854886</v>
      </c>
      <c r="F5" s="3">
        <f t="shared" si="2"/>
        <v>0.57404344869519774</v>
      </c>
    </row>
    <row r="6" spans="1:6" x14ac:dyDescent="0.3">
      <c r="A6">
        <v>5</v>
      </c>
      <c r="B6">
        <v>468</v>
      </c>
      <c r="C6">
        <f t="shared" si="3"/>
        <v>1409</v>
      </c>
      <c r="D6" s="3">
        <f t="shared" si="0"/>
        <v>1463.86259980303</v>
      </c>
      <c r="E6" s="3">
        <f t="shared" si="1"/>
        <v>-54.86259980302998</v>
      </c>
      <c r="F6" s="3">
        <f t="shared" si="2"/>
        <v>3009.904857147425</v>
      </c>
    </row>
    <row r="7" spans="1:6" x14ac:dyDescent="0.3">
      <c r="A7">
        <v>6</v>
      </c>
      <c r="B7">
        <v>678</v>
      </c>
      <c r="C7">
        <f t="shared" si="3"/>
        <v>2087</v>
      </c>
      <c r="D7" s="3">
        <f t="shared" si="0"/>
        <v>2135.0608342210362</v>
      </c>
      <c r="E7" s="3">
        <f t="shared" si="1"/>
        <v>-48.060834221036203</v>
      </c>
      <c r="F7" s="3">
        <f t="shared" si="2"/>
        <v>2309.8437860219246</v>
      </c>
    </row>
    <row r="8" spans="1:6" x14ac:dyDescent="0.3">
      <c r="A8">
        <v>7</v>
      </c>
      <c r="B8">
        <v>892</v>
      </c>
      <c r="C8">
        <f t="shared" si="3"/>
        <v>2979</v>
      </c>
      <c r="D8" s="3">
        <f t="shared" si="0"/>
        <v>2948.9019811388498</v>
      </c>
      <c r="E8" s="3">
        <f t="shared" si="1"/>
        <v>30.098018861150194</v>
      </c>
      <c r="F8" s="3">
        <f t="shared" si="2"/>
        <v>905.89073936615284</v>
      </c>
    </row>
    <row r="9" spans="1:6" x14ac:dyDescent="0.3">
      <c r="A9">
        <v>8</v>
      </c>
      <c r="B9">
        <v>924</v>
      </c>
      <c r="C9">
        <f t="shared" si="3"/>
        <v>3903</v>
      </c>
      <c r="D9" s="3">
        <f t="shared" si="0"/>
        <v>3887.458687612921</v>
      </c>
      <c r="E9" s="3">
        <f t="shared" si="1"/>
        <v>15.54131238707896</v>
      </c>
      <c r="F9" s="3">
        <f t="shared" si="2"/>
        <v>241.53239071277395</v>
      </c>
    </row>
    <row r="10" spans="1:6" x14ac:dyDescent="0.3">
      <c r="A10">
        <v>9</v>
      </c>
      <c r="B10" s="3">
        <f>D10-D9</f>
        <v>1036.8905772248031</v>
      </c>
      <c r="C10" s="2">
        <f t="shared" si="3"/>
        <v>4939.8905772248036</v>
      </c>
      <c r="D10" s="3">
        <f t="shared" si="0"/>
        <v>4924.3492648377241</v>
      </c>
      <c r="F10" t="s">
        <v>11</v>
      </c>
    </row>
    <row r="11" spans="1:6" x14ac:dyDescent="0.3">
      <c r="A11">
        <v>10</v>
      </c>
      <c r="B11" s="3">
        <f t="shared" ref="B11:B23" si="4">D11-D10</f>
        <v>1104.1602487718037</v>
      </c>
      <c r="C11" s="2">
        <f t="shared" si="3"/>
        <v>6044.0508259966073</v>
      </c>
      <c r="D11" s="3">
        <f t="shared" si="0"/>
        <v>6028.5095136095279</v>
      </c>
      <c r="F11" s="3">
        <f>AVERAGE(F2:F9)</f>
        <v>1507.1742688151412</v>
      </c>
    </row>
    <row r="12" spans="1:6" x14ac:dyDescent="0.3">
      <c r="A12">
        <v>11</v>
      </c>
      <c r="B12" s="3">
        <f t="shared" si="4"/>
        <v>1139.3353090224336</v>
      </c>
      <c r="C12" s="2">
        <f t="shared" si="3"/>
        <v>7183.3861350190409</v>
      </c>
      <c r="D12" s="3">
        <f t="shared" si="0"/>
        <v>7167.8448226319615</v>
      </c>
    </row>
    <row r="13" spans="1:6" x14ac:dyDescent="0.3">
      <c r="A13">
        <v>12</v>
      </c>
      <c r="B13" s="3">
        <f t="shared" si="4"/>
        <v>1144.3449733403595</v>
      </c>
      <c r="C13" s="2">
        <f t="shared" si="3"/>
        <v>8327.7311083593995</v>
      </c>
      <c r="D13" s="3">
        <f t="shared" si="0"/>
        <v>8312.189795972321</v>
      </c>
    </row>
    <row r="14" spans="1:6" x14ac:dyDescent="0.3">
      <c r="A14">
        <v>13</v>
      </c>
      <c r="B14" s="3">
        <f t="shared" si="4"/>
        <v>1123.1368415132147</v>
      </c>
      <c r="C14" s="2">
        <f t="shared" si="3"/>
        <v>9450.8679498726142</v>
      </c>
      <c r="D14" s="3">
        <f t="shared" si="0"/>
        <v>9435.3266374855357</v>
      </c>
    </row>
    <row r="15" spans="1:6" x14ac:dyDescent="0.3">
      <c r="A15">
        <v>14</v>
      </c>
      <c r="B15" s="3">
        <f t="shared" si="4"/>
        <v>1080.7410220099518</v>
      </c>
      <c r="C15" s="2">
        <f t="shared" si="3"/>
        <v>10531.608971882566</v>
      </c>
      <c r="D15" s="3">
        <f t="shared" si="0"/>
        <v>10516.067659495488</v>
      </c>
    </row>
    <row r="16" spans="1:6" x14ac:dyDescent="0.3">
      <c r="A16">
        <v>15</v>
      </c>
      <c r="B16" s="3">
        <f t="shared" si="4"/>
        <v>1022.491744924102</v>
      </c>
      <c r="C16" s="2">
        <f t="shared" si="3"/>
        <v>11554.100716806668</v>
      </c>
      <c r="D16" s="3">
        <f t="shared" si="0"/>
        <v>11538.55940441959</v>
      </c>
    </row>
    <row r="17" spans="1:4" x14ac:dyDescent="0.3">
      <c r="A17">
        <v>16</v>
      </c>
      <c r="B17" s="3">
        <f t="shared" si="4"/>
        <v>953.46703912603334</v>
      </c>
      <c r="C17" s="2">
        <f t="shared" si="3"/>
        <v>12507.567755932701</v>
      </c>
      <c r="D17" s="3">
        <f t="shared" si="0"/>
        <v>12492.026443545623</v>
      </c>
    </row>
    <row r="18" spans="1:4" x14ac:dyDescent="0.3">
      <c r="A18">
        <v>17</v>
      </c>
      <c r="B18" s="3">
        <f t="shared" si="4"/>
        <v>878.14381401779247</v>
      </c>
      <c r="C18" s="2">
        <f t="shared" si="3"/>
        <v>13385.711569950494</v>
      </c>
      <c r="D18" s="3">
        <f t="shared" si="0"/>
        <v>13370.170257563415</v>
      </c>
    </row>
    <row r="19" spans="1:4" x14ac:dyDescent="0.3">
      <c r="A19">
        <v>18</v>
      </c>
      <c r="B19" s="3">
        <f t="shared" si="4"/>
        <v>800.23170702052448</v>
      </c>
      <c r="C19" s="2">
        <f t="shared" si="3"/>
        <v>14185.943276971018</v>
      </c>
      <c r="D19" s="3">
        <f t="shared" si="0"/>
        <v>14170.40196458394</v>
      </c>
    </row>
    <row r="20" spans="1:4" x14ac:dyDescent="0.3">
      <c r="A20">
        <v>19</v>
      </c>
      <c r="B20" s="3">
        <f t="shared" si="4"/>
        <v>722.63737102650884</v>
      </c>
      <c r="C20" s="2">
        <f t="shared" si="3"/>
        <v>14908.580647997527</v>
      </c>
      <c r="D20" s="3">
        <f t="shared" si="0"/>
        <v>14893.039335610449</v>
      </c>
    </row>
    <row r="21" spans="1:4" x14ac:dyDescent="0.3">
      <c r="A21">
        <v>20</v>
      </c>
      <c r="B21" s="3">
        <f t="shared" si="4"/>
        <v>647.51287010790656</v>
      </c>
      <c r="C21" s="2">
        <f t="shared" si="3"/>
        <v>15556.093518105434</v>
      </c>
      <c r="D21" s="3">
        <f t="shared" si="0"/>
        <v>15540.552205718355</v>
      </c>
    </row>
    <row r="22" spans="1:4" x14ac:dyDescent="0.3">
      <c r="A22">
        <v>21</v>
      </c>
      <c r="B22" s="3">
        <f t="shared" si="4"/>
        <v>576.35038592149795</v>
      </c>
      <c r="C22" s="2">
        <f t="shared" si="3"/>
        <v>16132.443904026932</v>
      </c>
      <c r="D22" s="3">
        <f t="shared" si="0"/>
        <v>16116.902591639853</v>
      </c>
    </row>
    <row r="23" spans="1:4" x14ac:dyDescent="0.3">
      <c r="A23">
        <v>22</v>
      </c>
      <c r="B23" s="3">
        <f t="shared" si="4"/>
        <v>510.095749001277</v>
      </c>
      <c r="C23" s="2">
        <f t="shared" si="3"/>
        <v>16642.539653028209</v>
      </c>
      <c r="D23" s="3">
        <f t="shared" si="0"/>
        <v>16626.99834064113</v>
      </c>
    </row>
    <row r="25" spans="1:4" x14ac:dyDescent="0.3">
      <c r="A25" t="s">
        <v>7</v>
      </c>
    </row>
    <row r="26" spans="1:4" x14ac:dyDescent="0.3">
      <c r="A26" t="s">
        <v>8</v>
      </c>
      <c r="B26">
        <v>19999.999999999975</v>
      </c>
    </row>
    <row r="27" spans="1:4" x14ac:dyDescent="0.3">
      <c r="A27" t="s">
        <v>9</v>
      </c>
      <c r="B27">
        <v>5.7006578872444269</v>
      </c>
    </row>
    <row r="28" spans="1:4" x14ac:dyDescent="0.3">
      <c r="A28" t="s">
        <v>10</v>
      </c>
      <c r="B28">
        <v>0.85565332061113653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24" sqref="D24"/>
    </sheetView>
  </sheetViews>
  <sheetFormatPr defaultRowHeight="16.5" x14ac:dyDescent="0.3"/>
  <cols>
    <col min="3" max="3" width="11.625" bestFit="1" customWidth="1"/>
  </cols>
  <sheetData>
    <row r="1" spans="1:6" x14ac:dyDescent="0.3">
      <c r="A1" t="s">
        <v>12</v>
      </c>
      <c r="B1" t="s">
        <v>0</v>
      </c>
      <c r="C1" t="s">
        <v>2</v>
      </c>
      <c r="D1" s="1" t="s">
        <v>4</v>
      </c>
      <c r="E1" s="1" t="s">
        <v>5</v>
      </c>
      <c r="F1" s="1" t="s">
        <v>6</v>
      </c>
    </row>
    <row r="2" spans="1:6" x14ac:dyDescent="0.3">
      <c r="A2">
        <v>1</v>
      </c>
      <c r="B2">
        <v>150</v>
      </c>
      <c r="C2">
        <f>B2</f>
        <v>150</v>
      </c>
      <c r="D2" s="3">
        <f>$B$26*EXP(-$B$27*EXP(-$B$28*A2))</f>
        <v>152.27691766549668</v>
      </c>
      <c r="E2" s="3">
        <f>C2-D2</f>
        <v>-2.2769176654966827</v>
      </c>
      <c r="F2" s="3">
        <f>E2^2</f>
        <v>5.1843540554508634</v>
      </c>
    </row>
    <row r="3" spans="1:6" x14ac:dyDescent="0.3">
      <c r="A3">
        <v>2</v>
      </c>
      <c r="B3">
        <v>210</v>
      </c>
      <c r="C3">
        <f>B3+C2</f>
        <v>360</v>
      </c>
      <c r="D3" s="3">
        <f t="shared" ref="D3:D9" si="0">$B$26*EXP(-$B$27*EXP(-$B$28*A3))</f>
        <v>307.90553374468038</v>
      </c>
      <c r="E3" s="3">
        <f t="shared" ref="E3:E9" si="1">C3-D3</f>
        <v>52.094466255319617</v>
      </c>
      <c r="F3" s="3">
        <f t="shared" ref="F3:F9" si="2">E3^2</f>
        <v>2713.8334144266341</v>
      </c>
    </row>
    <row r="4" spans="1:6" x14ac:dyDescent="0.3">
      <c r="A4">
        <v>3</v>
      </c>
      <c r="B4">
        <v>256</v>
      </c>
      <c r="C4">
        <f t="shared" ref="C4:C23" si="3">B4+C3</f>
        <v>616</v>
      </c>
      <c r="D4" s="3">
        <f t="shared" si="0"/>
        <v>562.42172764839597</v>
      </c>
      <c r="E4" s="3">
        <f t="shared" si="1"/>
        <v>53.578272351604028</v>
      </c>
      <c r="F4" s="3">
        <f t="shared" si="2"/>
        <v>2870.6312681826566</v>
      </c>
    </row>
    <row r="5" spans="1:6" x14ac:dyDescent="0.3">
      <c r="A5">
        <v>4</v>
      </c>
      <c r="B5">
        <v>325</v>
      </c>
      <c r="C5">
        <f t="shared" si="3"/>
        <v>941</v>
      </c>
      <c r="D5" s="3">
        <f t="shared" si="0"/>
        <v>941.75765151718508</v>
      </c>
      <c r="E5" s="3">
        <f t="shared" si="1"/>
        <v>-0.7576515171850815</v>
      </c>
      <c r="F5" s="3">
        <f t="shared" si="2"/>
        <v>0.57403582149285581</v>
      </c>
    </row>
    <row r="6" spans="1:6" x14ac:dyDescent="0.3">
      <c r="A6">
        <v>5</v>
      </c>
      <c r="B6">
        <v>468</v>
      </c>
      <c r="C6">
        <f t="shared" si="3"/>
        <v>1409</v>
      </c>
      <c r="D6" s="3">
        <f t="shared" si="0"/>
        <v>1463.8625939026231</v>
      </c>
      <c r="E6" s="3">
        <f t="shared" si="1"/>
        <v>-54.862593902623075</v>
      </c>
      <c r="F6" s="3">
        <f t="shared" si="2"/>
        <v>3009.9042097241345</v>
      </c>
    </row>
    <row r="7" spans="1:6" x14ac:dyDescent="0.3">
      <c r="A7">
        <v>6</v>
      </c>
      <c r="B7">
        <v>678</v>
      </c>
      <c r="C7">
        <f t="shared" si="3"/>
        <v>2087</v>
      </c>
      <c r="D7" s="3">
        <f t="shared" si="0"/>
        <v>2135.0608278485556</v>
      </c>
      <c r="E7" s="3">
        <f t="shared" si="1"/>
        <v>-48.060827848555618</v>
      </c>
      <c r="F7" s="3">
        <f t="shared" si="2"/>
        <v>2309.8431734884994</v>
      </c>
    </row>
    <row r="8" spans="1:6" x14ac:dyDescent="0.3">
      <c r="A8">
        <v>7</v>
      </c>
      <c r="B8">
        <v>892</v>
      </c>
      <c r="C8">
        <f t="shared" si="3"/>
        <v>2979</v>
      </c>
      <c r="D8" s="3">
        <f t="shared" si="0"/>
        <v>2948.9019747790894</v>
      </c>
      <c r="E8" s="3">
        <f t="shared" si="1"/>
        <v>30.098025220910586</v>
      </c>
      <c r="F8" s="3">
        <f t="shared" si="2"/>
        <v>905.89112219856975</v>
      </c>
    </row>
    <row r="9" spans="1:6" x14ac:dyDescent="0.3">
      <c r="A9">
        <v>8</v>
      </c>
      <c r="B9">
        <v>924</v>
      </c>
      <c r="C9">
        <f t="shared" si="3"/>
        <v>3903</v>
      </c>
      <c r="D9" s="3">
        <f t="shared" si="0"/>
        <v>3887.4586817604222</v>
      </c>
      <c r="E9" s="3">
        <f t="shared" si="1"/>
        <v>15.541318239577777</v>
      </c>
      <c r="F9" s="3">
        <f t="shared" si="2"/>
        <v>241.53257262383289</v>
      </c>
    </row>
    <row r="10" spans="1:6" x14ac:dyDescent="0.3">
      <c r="A10">
        <v>9</v>
      </c>
      <c r="F10" t="s">
        <v>11</v>
      </c>
    </row>
    <row r="11" spans="1:6" x14ac:dyDescent="0.3">
      <c r="A11">
        <v>10</v>
      </c>
      <c r="F11" s="3">
        <f>AVERAGE(F2:F9)</f>
        <v>1507.1742688151587</v>
      </c>
    </row>
    <row r="12" spans="1:6" x14ac:dyDescent="0.3">
      <c r="A12">
        <v>11</v>
      </c>
    </row>
    <row r="13" spans="1:6" x14ac:dyDescent="0.3">
      <c r="A13">
        <v>12</v>
      </c>
    </row>
    <row r="14" spans="1:6" x14ac:dyDescent="0.3">
      <c r="A14">
        <v>13</v>
      </c>
    </row>
    <row r="15" spans="1:6" x14ac:dyDescent="0.3">
      <c r="A15">
        <v>14</v>
      </c>
    </row>
    <row r="16" spans="1:6" x14ac:dyDescent="0.3">
      <c r="A16">
        <v>15</v>
      </c>
    </row>
    <row r="17" spans="1:4" x14ac:dyDescent="0.3">
      <c r="A17">
        <v>16</v>
      </c>
    </row>
    <row r="18" spans="1:4" x14ac:dyDescent="0.3">
      <c r="A18">
        <v>17</v>
      </c>
    </row>
    <row r="19" spans="1:4" x14ac:dyDescent="0.3">
      <c r="A19">
        <v>18</v>
      </c>
    </row>
    <row r="20" spans="1:4" x14ac:dyDescent="0.3">
      <c r="A20">
        <v>19</v>
      </c>
    </row>
    <row r="21" spans="1:4" x14ac:dyDescent="0.3">
      <c r="A21">
        <v>20</v>
      </c>
    </row>
    <row r="22" spans="1:4" x14ac:dyDescent="0.3">
      <c r="A22">
        <v>21</v>
      </c>
    </row>
    <row r="23" spans="1:4" x14ac:dyDescent="0.3">
      <c r="A23">
        <v>22</v>
      </c>
    </row>
    <row r="24" spans="1:4" x14ac:dyDescent="0.3">
      <c r="D24" t="s">
        <v>13</v>
      </c>
    </row>
    <row r="25" spans="1:4" x14ac:dyDescent="0.3">
      <c r="A25" t="s">
        <v>7</v>
      </c>
    </row>
    <row r="26" spans="1:4" x14ac:dyDescent="0.3">
      <c r="A26" t="s">
        <v>8</v>
      </c>
      <c r="B26">
        <v>20000</v>
      </c>
    </row>
    <row r="27" spans="1:4" x14ac:dyDescent="0.3">
      <c r="A27" t="s">
        <v>9</v>
      </c>
      <c r="B27">
        <v>5.7006579019466654</v>
      </c>
    </row>
    <row r="28" spans="1:4" x14ac:dyDescent="0.3">
      <c r="A28" t="s">
        <v>10</v>
      </c>
      <c r="B28">
        <v>0.15588998436830262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2018-08-18T05:33:36Z</dcterms:modified>
</cp:coreProperties>
</file>