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A20" i="2" l="1" a="1"/>
  <c r="B20" i="2" s="1"/>
  <c r="J16" i="1"/>
  <c r="I16" i="1"/>
  <c r="E16" i="1"/>
  <c r="D16" i="1"/>
  <c r="C16" i="1"/>
  <c r="B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E20" i="2" l="1"/>
  <c r="A20" i="2"/>
  <c r="D20" i="2"/>
  <c r="C20" i="2"/>
</calcChain>
</file>

<file path=xl/sharedStrings.xml><?xml version="1.0" encoding="utf-8"?>
<sst xmlns="http://schemas.openxmlformats.org/spreadsheetml/2006/main" count="55" uniqueCount="38">
  <si>
    <t>연도</t>
  </si>
  <si>
    <t xml:space="preserve">자동차 판매량 </t>
  </si>
  <si>
    <t>판매 직원수</t>
  </si>
  <si>
    <t>판매점수</t>
  </si>
  <si>
    <t>광고.홍보액</t>
  </si>
  <si>
    <t xml:space="preserve">순이익 </t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</si>
  <si>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</si>
  <si>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</si>
  <si>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</si>
  <si>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</si>
  <si>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</si>
  <si>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</si>
  <si>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</si>
  <si>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</si>
  <si>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</si>
  <si>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</si>
  <si>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</si>
  <si>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</si>
  <si>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</si>
  <si>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</si>
  <si>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</si>
  <si>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</si>
  <si>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</si>
  <si>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</si>
  <si>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</si>
  <si>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</si>
  <si>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</si>
  <si>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</si>
  <si>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</si>
  <si>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</si>
  <si>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</si>
  <si>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 xml:space="preserve">예측치 순이익 </t>
  </si>
  <si>
    <t>표준 잔차</t>
  </si>
  <si>
    <t>값복사</t>
    <phoneticPr fontId="1" type="noConversion"/>
  </si>
  <si>
    <t>수식</t>
    <phoneticPr fontId="1" type="noConversion"/>
  </si>
  <si>
    <t>MMULT</t>
    <phoneticPr fontId="1" type="noConversion"/>
  </si>
  <si>
    <t>LINEST</t>
    <phoneticPr fontId="1" type="noConversion"/>
  </si>
  <si>
    <t>Y 절편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</si>
</sst>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3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sqref="A1:F15"/>
    </sheetView>
  </sheetViews>
  <sheetFormatPr defaultRowHeight="16.5" x14ac:dyDescent="0.3"/>
  <cols>
    <col min="2" max="2" width="12" customWidth="1"/>
    <col min="3" max="5" width="10.625" customWidth="1"/>
    <col min="12" max="12" width="15.875" bestFit="1" customWidth="1"/>
    <col min="13" max="13" width="14.375" bestFit="1" customWidth="1"/>
    <col min="14" max="15" width="13.625" bestFit="1" customWidth="1"/>
    <col min="16" max="16" width="12.75" bestFit="1" customWidth="1"/>
    <col min="17" max="17" width="13.625" bestFit="1" customWidth="1"/>
    <col min="18" max="18" width="12.75" bestFit="1" customWidth="1"/>
    <col min="19" max="19" width="13.625" bestFit="1" customWidth="1"/>
    <col min="20" max="20" width="12.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33</v>
      </c>
      <c r="I1" t="s">
        <v>34</v>
      </c>
      <c r="J1" t="s">
        <v>35</v>
      </c>
      <c r="L1" t="s">
        <v>6</v>
      </c>
    </row>
    <row r="2" spans="1:20" ht="17.25" thickBot="1" x14ac:dyDescent="0.35">
      <c r="A2">
        <v>2003</v>
      </c>
      <c r="B2">
        <v>2830</v>
      </c>
      <c r="C2">
        <v>246</v>
      </c>
      <c r="D2">
        <v>26</v>
      </c>
      <c r="E2">
        <v>243</v>
      </c>
      <c r="F2">
        <v>250</v>
      </c>
      <c r="H2" s="5">
        <f>M28</f>
        <v>311.08111158529874</v>
      </c>
      <c r="I2" s="5">
        <f>$M$17+$M$18*B2+$M$19*C2+$M$20*D2+$M$21*E2</f>
        <v>311.08111158529874</v>
      </c>
      <c r="J2" s="5">
        <f>MMULT(B2:E2,$M$18:$M$21)+$M$17</f>
        <v>311.08111158529874</v>
      </c>
    </row>
    <row r="3" spans="1:20" x14ac:dyDescent="0.3">
      <c r="A3">
        <v>2004</v>
      </c>
      <c r="B3">
        <v>3780</v>
      </c>
      <c r="C3">
        <v>248</v>
      </c>
      <c r="D3">
        <v>29</v>
      </c>
      <c r="E3">
        <v>252</v>
      </c>
      <c r="F3">
        <v>340</v>
      </c>
      <c r="H3" s="5">
        <f t="shared" ref="H3:H15" si="0">M29</f>
        <v>343.08685421806064</v>
      </c>
      <c r="I3" s="5">
        <f t="shared" ref="I3:I16" si="1">$M$17+$M$18*B3+$M$19*C3+$M$20*D3+$M$21*E3</f>
        <v>343.08685421806064</v>
      </c>
      <c r="J3" s="5">
        <f t="shared" ref="J3:J16" si="2">MMULT(B3:E3,$M$18:$M$21)+$M$17</f>
        <v>343.08685421806058</v>
      </c>
      <c r="L3" s="4" t="s">
        <v>7</v>
      </c>
      <c r="M3" s="4"/>
    </row>
    <row r="4" spans="1:20" x14ac:dyDescent="0.3">
      <c r="A4">
        <v>2005</v>
      </c>
      <c r="B4">
        <v>3050</v>
      </c>
      <c r="C4">
        <v>359</v>
      </c>
      <c r="D4">
        <v>34</v>
      </c>
      <c r="E4">
        <v>318</v>
      </c>
      <c r="F4">
        <v>345</v>
      </c>
      <c r="H4" s="5">
        <f t="shared" si="0"/>
        <v>435.88709500963529</v>
      </c>
      <c r="I4" s="5">
        <f t="shared" si="1"/>
        <v>435.88709500963529</v>
      </c>
      <c r="J4" s="5">
        <f t="shared" si="2"/>
        <v>435.88709500963523</v>
      </c>
      <c r="L4" s="1" t="s">
        <v>8</v>
      </c>
      <c r="M4" s="1">
        <v>0.97823706318299508</v>
      </c>
    </row>
    <row r="5" spans="1:20" x14ac:dyDescent="0.3">
      <c r="A5">
        <v>2006</v>
      </c>
      <c r="B5">
        <v>3350</v>
      </c>
      <c r="C5">
        <v>363</v>
      </c>
      <c r="D5">
        <v>36</v>
      </c>
      <c r="E5">
        <v>342</v>
      </c>
      <c r="F5">
        <v>482</v>
      </c>
      <c r="H5" s="5">
        <f t="shared" si="0"/>
        <v>450.70189207100992</v>
      </c>
      <c r="I5" s="5">
        <f t="shared" si="1"/>
        <v>450.70189207100992</v>
      </c>
      <c r="J5" s="5">
        <f t="shared" si="2"/>
        <v>450.70189207100992</v>
      </c>
      <c r="L5" s="1" t="s">
        <v>9</v>
      </c>
      <c r="M5" s="1">
        <v>0.95694775178489111</v>
      </c>
    </row>
    <row r="6" spans="1:20" x14ac:dyDescent="0.3">
      <c r="A6">
        <v>2007</v>
      </c>
      <c r="B6">
        <v>2680</v>
      </c>
      <c r="C6">
        <v>362</v>
      </c>
      <c r="D6">
        <v>38</v>
      </c>
      <c r="E6">
        <v>354</v>
      </c>
      <c r="F6">
        <v>512</v>
      </c>
      <c r="H6" s="5">
        <f t="shared" si="0"/>
        <v>437.27322507487878</v>
      </c>
      <c r="I6" s="5">
        <f t="shared" si="1"/>
        <v>437.27322507487878</v>
      </c>
      <c r="J6" s="5">
        <f t="shared" si="2"/>
        <v>437.27322507487872</v>
      </c>
      <c r="L6" s="1" t="s">
        <v>10</v>
      </c>
      <c r="M6" s="1">
        <v>0.93781341924484274</v>
      </c>
    </row>
    <row r="7" spans="1:20" x14ac:dyDescent="0.3">
      <c r="A7">
        <v>2008</v>
      </c>
      <c r="B7">
        <v>3820</v>
      </c>
      <c r="C7">
        <v>472</v>
      </c>
      <c r="D7">
        <v>42</v>
      </c>
      <c r="E7">
        <v>415</v>
      </c>
      <c r="F7">
        <v>592</v>
      </c>
      <c r="H7" s="5">
        <f t="shared" si="0"/>
        <v>573.52308765459577</v>
      </c>
      <c r="I7" s="5">
        <f t="shared" si="1"/>
        <v>573.52308765459577</v>
      </c>
      <c r="J7" s="5">
        <f t="shared" si="2"/>
        <v>573.52308765459577</v>
      </c>
      <c r="L7" s="1" t="s">
        <v>11</v>
      </c>
      <c r="M7" s="1">
        <v>56.565109850260164</v>
      </c>
    </row>
    <row r="8" spans="1:20" ht="17.25" thickBot="1" x14ac:dyDescent="0.35">
      <c r="A8">
        <v>2009</v>
      </c>
      <c r="B8">
        <v>3520</v>
      </c>
      <c r="C8">
        <v>482</v>
      </c>
      <c r="D8">
        <v>36</v>
      </c>
      <c r="E8">
        <v>367</v>
      </c>
      <c r="F8">
        <v>634</v>
      </c>
      <c r="H8" s="5">
        <f t="shared" si="0"/>
        <v>563.28384464783983</v>
      </c>
      <c r="I8" s="5">
        <f t="shared" si="1"/>
        <v>563.28384464783983</v>
      </c>
      <c r="J8" s="5">
        <f t="shared" si="2"/>
        <v>563.28384464783983</v>
      </c>
      <c r="L8" s="2" t="s">
        <v>12</v>
      </c>
      <c r="M8" s="2">
        <v>14</v>
      </c>
    </row>
    <row r="9" spans="1:20" x14ac:dyDescent="0.3">
      <c r="A9">
        <v>2010</v>
      </c>
      <c r="B9">
        <v>4180</v>
      </c>
      <c r="C9">
        <v>585</v>
      </c>
      <c r="D9">
        <v>42</v>
      </c>
      <c r="E9">
        <v>467</v>
      </c>
      <c r="F9">
        <v>682</v>
      </c>
      <c r="H9" s="5">
        <f t="shared" si="0"/>
        <v>684.28514631504243</v>
      </c>
      <c r="I9" s="5">
        <f t="shared" si="1"/>
        <v>684.28514631504243</v>
      </c>
      <c r="J9" s="5">
        <f t="shared" si="2"/>
        <v>684.28514631504243</v>
      </c>
    </row>
    <row r="10" spans="1:20" ht="17.25" thickBot="1" x14ac:dyDescent="0.35">
      <c r="A10">
        <v>2011</v>
      </c>
      <c r="B10">
        <v>4250</v>
      </c>
      <c r="C10">
        <v>572</v>
      </c>
      <c r="D10">
        <v>49</v>
      </c>
      <c r="E10">
        <v>374</v>
      </c>
      <c r="F10">
        <v>715</v>
      </c>
      <c r="H10" s="5">
        <f t="shared" si="0"/>
        <v>693.73502934241458</v>
      </c>
      <c r="I10" s="5">
        <f t="shared" si="1"/>
        <v>693.73502934241458</v>
      </c>
      <c r="J10" s="5">
        <f t="shared" si="2"/>
        <v>693.73502934241446</v>
      </c>
      <c r="L10" t="s">
        <v>13</v>
      </c>
    </row>
    <row r="11" spans="1:20" x14ac:dyDescent="0.3">
      <c r="A11">
        <v>2012</v>
      </c>
      <c r="B11">
        <v>3560</v>
      </c>
      <c r="C11">
        <v>682</v>
      </c>
      <c r="D11">
        <v>61</v>
      </c>
      <c r="E11">
        <v>582</v>
      </c>
      <c r="F11">
        <v>769</v>
      </c>
      <c r="H11" s="5">
        <f t="shared" si="0"/>
        <v>797.29136773881862</v>
      </c>
      <c r="I11" s="5">
        <f t="shared" si="1"/>
        <v>797.29136773881862</v>
      </c>
      <c r="J11" s="5">
        <f t="shared" si="2"/>
        <v>797.29136773881851</v>
      </c>
      <c r="L11" s="3"/>
      <c r="M11" s="3" t="s">
        <v>18</v>
      </c>
      <c r="N11" s="3" t="s">
        <v>19</v>
      </c>
      <c r="O11" s="3" t="s">
        <v>20</v>
      </c>
      <c r="P11" s="3" t="s">
        <v>21</v>
      </c>
      <c r="Q11" s="3" t="s">
        <v>22</v>
      </c>
    </row>
    <row r="12" spans="1:20" x14ac:dyDescent="0.3">
      <c r="A12">
        <v>2013</v>
      </c>
      <c r="B12">
        <v>4640</v>
      </c>
      <c r="C12">
        <v>695</v>
      </c>
      <c r="D12">
        <v>57</v>
      </c>
      <c r="E12">
        <v>489</v>
      </c>
      <c r="F12">
        <v>815</v>
      </c>
      <c r="H12" s="5">
        <f t="shared" si="0"/>
        <v>830.42504861419468</v>
      </c>
      <c r="I12" s="5">
        <f t="shared" si="1"/>
        <v>830.42504861419468</v>
      </c>
      <c r="J12" s="5">
        <f t="shared" si="2"/>
        <v>830.42504861419468</v>
      </c>
      <c r="L12" s="1" t="s">
        <v>14</v>
      </c>
      <c r="M12" s="1">
        <v>4</v>
      </c>
      <c r="N12" s="1">
        <v>640076.9237000806</v>
      </c>
      <c r="O12" s="1">
        <v>160019.23092502015</v>
      </c>
      <c r="P12" s="1">
        <v>50.012079061654724</v>
      </c>
      <c r="Q12" s="1">
        <v>3.7824237819134312E-6</v>
      </c>
    </row>
    <row r="13" spans="1:20" x14ac:dyDescent="0.3">
      <c r="A13">
        <v>2014</v>
      </c>
      <c r="B13">
        <v>4760</v>
      </c>
      <c r="C13">
        <v>783</v>
      </c>
      <c r="D13">
        <v>52</v>
      </c>
      <c r="E13">
        <v>674</v>
      </c>
      <c r="F13">
        <v>857</v>
      </c>
      <c r="H13" s="5">
        <f t="shared" si="0"/>
        <v>895.67931765312051</v>
      </c>
      <c r="I13" s="5">
        <f t="shared" si="1"/>
        <v>895.67931765312051</v>
      </c>
      <c r="J13" s="5">
        <f t="shared" si="2"/>
        <v>895.67931765312051</v>
      </c>
      <c r="L13" s="1" t="s">
        <v>15</v>
      </c>
      <c r="M13" s="1">
        <v>9</v>
      </c>
      <c r="N13" s="1">
        <v>28796.504871347996</v>
      </c>
      <c r="O13" s="1">
        <v>3199.6116523719993</v>
      </c>
      <c r="P13" s="1"/>
      <c r="Q13" s="1"/>
    </row>
    <row r="14" spans="1:20" ht="17.25" thickBot="1" x14ac:dyDescent="0.35">
      <c r="A14">
        <v>2015</v>
      </c>
      <c r="B14">
        <v>4890</v>
      </c>
      <c r="C14">
        <v>792</v>
      </c>
      <c r="D14">
        <v>48</v>
      </c>
      <c r="E14">
        <v>756</v>
      </c>
      <c r="F14">
        <v>935</v>
      </c>
      <c r="H14" s="5">
        <f t="shared" si="0"/>
        <v>894.84647620516557</v>
      </c>
      <c r="I14" s="5">
        <f t="shared" si="1"/>
        <v>894.84647620516557</v>
      </c>
      <c r="J14" s="5">
        <f t="shared" si="2"/>
        <v>894.84647620516557</v>
      </c>
      <c r="L14" s="2" t="s">
        <v>16</v>
      </c>
      <c r="M14" s="2">
        <v>13</v>
      </c>
      <c r="N14" s="2">
        <v>668873.42857142864</v>
      </c>
      <c r="O14" s="2"/>
      <c r="P14" s="2"/>
      <c r="Q14" s="2"/>
    </row>
    <row r="15" spans="1:20" ht="17.25" thickBot="1" x14ac:dyDescent="0.35">
      <c r="A15">
        <v>2016</v>
      </c>
      <c r="B15">
        <v>4950</v>
      </c>
      <c r="C15">
        <v>895</v>
      </c>
      <c r="D15">
        <v>46</v>
      </c>
      <c r="E15">
        <v>794</v>
      </c>
      <c r="F15">
        <v>968</v>
      </c>
      <c r="H15" s="5">
        <f t="shared" si="0"/>
        <v>984.90050386992539</v>
      </c>
      <c r="I15" s="5">
        <f t="shared" si="1"/>
        <v>984.90050386992539</v>
      </c>
      <c r="J15" s="5">
        <f t="shared" si="2"/>
        <v>984.90050386992516</v>
      </c>
    </row>
    <row r="16" spans="1:20" x14ac:dyDescent="0.3">
      <c r="A16">
        <v>2017</v>
      </c>
      <c r="B16">
        <f>B15*1.1</f>
        <v>5445</v>
      </c>
      <c r="C16" s="6">
        <f>C15*1.15</f>
        <v>1029.25</v>
      </c>
      <c r="D16" s="6">
        <f>D15*1.15</f>
        <v>52.9</v>
      </c>
      <c r="E16" s="6">
        <f>E15*0.9</f>
        <v>714.6</v>
      </c>
      <c r="I16" s="5">
        <f t="shared" si="1"/>
        <v>1139.4252624796911</v>
      </c>
      <c r="J16" s="5">
        <f t="shared" si="2"/>
        <v>1139.4252624796911</v>
      </c>
      <c r="L16" s="3"/>
      <c r="M16" s="3" t="s">
        <v>23</v>
      </c>
      <c r="N16" s="3" t="s">
        <v>11</v>
      </c>
      <c r="O16" s="3" t="s">
        <v>24</v>
      </c>
      <c r="P16" s="3" t="s">
        <v>25</v>
      </c>
      <c r="Q16" s="3" t="s">
        <v>26</v>
      </c>
      <c r="R16" s="3" t="s">
        <v>27</v>
      </c>
      <c r="S16" s="3" t="s">
        <v>28</v>
      </c>
      <c r="T16" s="3" t="s">
        <v>29</v>
      </c>
    </row>
    <row r="17" spans="12:20" x14ac:dyDescent="0.3">
      <c r="L17" s="1" t="s">
        <v>17</v>
      </c>
      <c r="M17" s="1">
        <v>-35.755883121995439</v>
      </c>
      <c r="N17" s="1">
        <v>148.01925967166898</v>
      </c>
      <c r="O17" s="1">
        <v>-0.24156236966262268</v>
      </c>
      <c r="P17" s="1">
        <v>0.81453313888758416</v>
      </c>
      <c r="Q17" s="1">
        <v>-370.59871162034898</v>
      </c>
      <c r="R17" s="1">
        <v>299.08694537635807</v>
      </c>
      <c r="S17" s="1">
        <v>-370.59871162034898</v>
      </c>
      <c r="T17" s="1">
        <v>299.08694537635807</v>
      </c>
    </row>
    <row r="18" spans="12:20" x14ac:dyDescent="0.3">
      <c r="L18" s="1" t="s">
        <v>1</v>
      </c>
      <c r="M18" s="1">
        <v>2.4854289430592324E-2</v>
      </c>
      <c r="N18" s="1">
        <v>4.3363260269139857E-2</v>
      </c>
      <c r="O18" s="1">
        <v>0.57316468541181775</v>
      </c>
      <c r="P18" s="1">
        <v>0.58056960875974917</v>
      </c>
      <c r="Q18" s="1">
        <v>-7.324022038952524E-2</v>
      </c>
      <c r="R18" s="1">
        <v>0.12294879925070989</v>
      </c>
      <c r="S18" s="1">
        <v>-7.324022038952524E-2</v>
      </c>
      <c r="T18" s="1">
        <v>0.12294879925070989</v>
      </c>
    </row>
    <row r="19" spans="12:20" x14ac:dyDescent="0.3">
      <c r="L19" s="1" t="s">
        <v>2</v>
      </c>
      <c r="M19" s="1">
        <v>0.91858065827917834</v>
      </c>
      <c r="N19" s="1">
        <v>0.43675114705368739</v>
      </c>
      <c r="O19" s="1">
        <v>2.1032129268025992</v>
      </c>
      <c r="P19" s="1">
        <v>6.4779611427901104E-2</v>
      </c>
      <c r="Q19" s="1">
        <v>-6.9419077388652939E-2</v>
      </c>
      <c r="R19" s="1">
        <v>1.9065803939470096</v>
      </c>
      <c r="S19" s="1">
        <v>-6.9419077388652939E-2</v>
      </c>
      <c r="T19" s="1">
        <v>1.9065803939470096</v>
      </c>
    </row>
    <row r="20" spans="12:20" x14ac:dyDescent="0.3">
      <c r="L20" s="1" t="s">
        <v>3</v>
      </c>
      <c r="M20" s="1">
        <v>2.3001937811048023</v>
      </c>
      <c r="N20" s="1">
        <v>3.2377298967855195</v>
      </c>
      <c r="O20" s="1">
        <v>0.71043411724630856</v>
      </c>
      <c r="P20" s="1">
        <v>0.49543089554402697</v>
      </c>
      <c r="Q20" s="1">
        <v>-5.0240600961144546</v>
      </c>
      <c r="R20" s="1">
        <v>9.6244476583240584</v>
      </c>
      <c r="S20" s="1">
        <v>-5.0240600961144546</v>
      </c>
      <c r="T20" s="1">
        <v>9.6244476583240584</v>
      </c>
    </row>
    <row r="21" spans="12:20" ht="17.25" thickBot="1" x14ac:dyDescent="0.35">
      <c r="L21" s="2" t="s">
        <v>4</v>
      </c>
      <c r="M21" s="2">
        <v>-3.817499846372386E-2</v>
      </c>
      <c r="N21" s="2">
        <v>0.34049324819381971</v>
      </c>
      <c r="O21" s="2">
        <v>-0.11211675610669795</v>
      </c>
      <c r="P21" s="2">
        <v>0.91319160514096231</v>
      </c>
      <c r="Q21" s="2">
        <v>-0.80842423874980018</v>
      </c>
      <c r="R21" s="2">
        <v>0.73207424182235248</v>
      </c>
      <c r="S21" s="2">
        <v>-0.80842423874980018</v>
      </c>
      <c r="T21" s="2">
        <v>0.73207424182235248</v>
      </c>
    </row>
    <row r="25" spans="12:20" x14ac:dyDescent="0.3">
      <c r="L25" t="s">
        <v>30</v>
      </c>
    </row>
    <row r="26" spans="12:20" ht="17.25" thickBot="1" x14ac:dyDescent="0.35"/>
    <row r="27" spans="12:20" x14ac:dyDescent="0.3">
      <c r="L27" s="3" t="s">
        <v>12</v>
      </c>
      <c r="M27" s="3" t="s">
        <v>31</v>
      </c>
      <c r="N27" s="3" t="s">
        <v>15</v>
      </c>
      <c r="O27" s="3" t="s">
        <v>32</v>
      </c>
    </row>
    <row r="28" spans="12:20" x14ac:dyDescent="0.3">
      <c r="L28" s="1">
        <v>1</v>
      </c>
      <c r="M28" s="1">
        <v>311.08111158529874</v>
      </c>
      <c r="N28" s="1">
        <v>-61.081111585298743</v>
      </c>
      <c r="O28" s="1">
        <v>-1.2978028350345923</v>
      </c>
    </row>
    <row r="29" spans="12:20" x14ac:dyDescent="0.3">
      <c r="L29" s="1">
        <v>2</v>
      </c>
      <c r="M29" s="1">
        <v>343.08685421806064</v>
      </c>
      <c r="N29" s="1">
        <v>-3.0868542180606369</v>
      </c>
      <c r="O29" s="1">
        <v>-6.5587021119337244E-2</v>
      </c>
    </row>
    <row r="30" spans="12:20" x14ac:dyDescent="0.3">
      <c r="L30" s="1">
        <v>3</v>
      </c>
      <c r="M30" s="1">
        <v>435.88709500963529</v>
      </c>
      <c r="N30" s="1">
        <v>-90.887095009635289</v>
      </c>
      <c r="O30" s="1">
        <v>-1.9310966436300507</v>
      </c>
    </row>
    <row r="31" spans="12:20" x14ac:dyDescent="0.3">
      <c r="L31" s="1">
        <v>4</v>
      </c>
      <c r="M31" s="1">
        <v>450.70189207100992</v>
      </c>
      <c r="N31" s="1">
        <v>31.298107928990078</v>
      </c>
      <c r="O31" s="1">
        <v>0.6649972822570287</v>
      </c>
    </row>
    <row r="32" spans="12:20" x14ac:dyDescent="0.3">
      <c r="L32" s="1">
        <v>5</v>
      </c>
      <c r="M32" s="1">
        <v>437.27322507487878</v>
      </c>
      <c r="N32" s="1">
        <v>74.726774925121219</v>
      </c>
      <c r="O32" s="1">
        <v>1.5877350269793697</v>
      </c>
    </row>
    <row r="33" spans="12:15" x14ac:dyDescent="0.3">
      <c r="L33" s="1">
        <v>6</v>
      </c>
      <c r="M33" s="1">
        <v>573.52308765459577</v>
      </c>
      <c r="N33" s="1">
        <v>18.47691234540423</v>
      </c>
      <c r="O33" s="1">
        <v>0.39258272487501233</v>
      </c>
    </row>
    <row r="34" spans="12:15" x14ac:dyDescent="0.3">
      <c r="L34" s="1">
        <v>7</v>
      </c>
      <c r="M34" s="1">
        <v>563.28384464783983</v>
      </c>
      <c r="N34" s="1">
        <v>70.716155352160172</v>
      </c>
      <c r="O34" s="1">
        <v>1.5025205749672221</v>
      </c>
    </row>
    <row r="35" spans="12:15" x14ac:dyDescent="0.3">
      <c r="L35" s="1">
        <v>8</v>
      </c>
      <c r="M35" s="1">
        <v>684.28514631504243</v>
      </c>
      <c r="N35" s="1">
        <v>-2.2851463150424252</v>
      </c>
      <c r="O35" s="1">
        <v>-4.8552969799663899E-2</v>
      </c>
    </row>
    <row r="36" spans="12:15" x14ac:dyDescent="0.3">
      <c r="L36" s="1">
        <v>9</v>
      </c>
      <c r="M36" s="1">
        <v>693.73502934241458</v>
      </c>
      <c r="N36" s="1">
        <v>21.264970657585422</v>
      </c>
      <c r="O36" s="1">
        <v>0.45182116844422515</v>
      </c>
    </row>
    <row r="37" spans="12:15" x14ac:dyDescent="0.3">
      <c r="L37" s="1">
        <v>10</v>
      </c>
      <c r="M37" s="1">
        <v>797.29136773881862</v>
      </c>
      <c r="N37" s="1">
        <v>-28.291367738818622</v>
      </c>
      <c r="O37" s="1">
        <v>-0.60111246022710096</v>
      </c>
    </row>
    <row r="38" spans="12:15" x14ac:dyDescent="0.3">
      <c r="L38" s="1">
        <v>11</v>
      </c>
      <c r="M38" s="1">
        <v>830.42504861419468</v>
      </c>
      <c r="N38" s="1">
        <v>-15.425048614194679</v>
      </c>
      <c r="O38" s="1">
        <v>-0.32773915376593177</v>
      </c>
    </row>
    <row r="39" spans="12:15" x14ac:dyDescent="0.3">
      <c r="L39" s="1">
        <v>12</v>
      </c>
      <c r="M39" s="1">
        <v>895.67931765312051</v>
      </c>
      <c r="N39" s="1">
        <v>-38.679317653120506</v>
      </c>
      <c r="O39" s="1">
        <v>-0.82182735062577406</v>
      </c>
    </row>
    <row r="40" spans="12:15" x14ac:dyDescent="0.3">
      <c r="L40" s="1">
        <v>13</v>
      </c>
      <c r="M40" s="1">
        <v>894.84647620516557</v>
      </c>
      <c r="N40" s="1">
        <v>40.153523794834427</v>
      </c>
      <c r="O40" s="1">
        <v>0.8531501091756073</v>
      </c>
    </row>
    <row r="41" spans="12:15" ht="17.25" thickBot="1" x14ac:dyDescent="0.35">
      <c r="L41" s="2">
        <v>14</v>
      </c>
      <c r="M41" s="2">
        <v>984.90050386992539</v>
      </c>
      <c r="N41" s="2">
        <v>-16.900503869925387</v>
      </c>
      <c r="O41" s="2">
        <v>-0.35908845249603016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3" sqref="D23"/>
    </sheetView>
  </sheetViews>
  <sheetFormatPr defaultRowHeight="16.5" x14ac:dyDescent="0.3"/>
  <cols>
    <col min="1" max="1" width="13.625" bestFit="1" customWidth="1"/>
    <col min="2" max="2" width="14.375" bestFit="1" customWidth="1"/>
    <col min="3" max="3" width="12.75" bestFit="1" customWidth="1"/>
    <col min="4" max="4" width="14.375" bestFit="1" customWidth="1"/>
    <col min="5" max="5" width="13.625" bestFit="1" customWidth="1"/>
    <col min="6" max="6" width="7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2003</v>
      </c>
      <c r="B2">
        <v>2830</v>
      </c>
      <c r="C2">
        <v>246</v>
      </c>
      <c r="D2">
        <v>26</v>
      </c>
      <c r="E2">
        <v>243</v>
      </c>
      <c r="F2">
        <v>250</v>
      </c>
    </row>
    <row r="3" spans="1:6" x14ac:dyDescent="0.3">
      <c r="A3">
        <v>2004</v>
      </c>
      <c r="B3">
        <v>3780</v>
      </c>
      <c r="C3">
        <v>248</v>
      </c>
      <c r="D3">
        <v>29</v>
      </c>
      <c r="E3">
        <v>252</v>
      </c>
      <c r="F3">
        <v>340</v>
      </c>
    </row>
    <row r="4" spans="1:6" x14ac:dyDescent="0.3">
      <c r="A4">
        <v>2005</v>
      </c>
      <c r="B4">
        <v>3050</v>
      </c>
      <c r="C4">
        <v>359</v>
      </c>
      <c r="D4">
        <v>34</v>
      </c>
      <c r="E4">
        <v>318</v>
      </c>
      <c r="F4">
        <v>345</v>
      </c>
    </row>
    <row r="5" spans="1:6" x14ac:dyDescent="0.3">
      <c r="A5">
        <v>2006</v>
      </c>
      <c r="B5">
        <v>3350</v>
      </c>
      <c r="C5">
        <v>363</v>
      </c>
      <c r="D5">
        <v>36</v>
      </c>
      <c r="E5">
        <v>342</v>
      </c>
      <c r="F5">
        <v>482</v>
      </c>
    </row>
    <row r="6" spans="1:6" x14ac:dyDescent="0.3">
      <c r="A6">
        <v>2007</v>
      </c>
      <c r="B6">
        <v>2680</v>
      </c>
      <c r="C6">
        <v>362</v>
      </c>
      <c r="D6">
        <v>38</v>
      </c>
      <c r="E6">
        <v>354</v>
      </c>
      <c r="F6">
        <v>512</v>
      </c>
    </row>
    <row r="7" spans="1:6" x14ac:dyDescent="0.3">
      <c r="A7">
        <v>2008</v>
      </c>
      <c r="B7">
        <v>3820</v>
      </c>
      <c r="C7">
        <v>472</v>
      </c>
      <c r="D7">
        <v>42</v>
      </c>
      <c r="E7">
        <v>415</v>
      </c>
      <c r="F7">
        <v>592</v>
      </c>
    </row>
    <row r="8" spans="1:6" x14ac:dyDescent="0.3">
      <c r="A8">
        <v>2009</v>
      </c>
      <c r="B8">
        <v>3520</v>
      </c>
      <c r="C8">
        <v>482</v>
      </c>
      <c r="D8">
        <v>36</v>
      </c>
      <c r="E8">
        <v>367</v>
      </c>
      <c r="F8">
        <v>634</v>
      </c>
    </row>
    <row r="9" spans="1:6" x14ac:dyDescent="0.3">
      <c r="A9">
        <v>2010</v>
      </c>
      <c r="B9">
        <v>4180</v>
      </c>
      <c r="C9">
        <v>585</v>
      </c>
      <c r="D9">
        <v>42</v>
      </c>
      <c r="E9">
        <v>467</v>
      </c>
      <c r="F9">
        <v>682</v>
      </c>
    </row>
    <row r="10" spans="1:6" x14ac:dyDescent="0.3">
      <c r="A10">
        <v>2011</v>
      </c>
      <c r="B10">
        <v>4250</v>
      </c>
      <c r="C10">
        <v>572</v>
      </c>
      <c r="D10">
        <v>49</v>
      </c>
      <c r="E10">
        <v>374</v>
      </c>
      <c r="F10">
        <v>715</v>
      </c>
    </row>
    <row r="11" spans="1:6" x14ac:dyDescent="0.3">
      <c r="A11">
        <v>2012</v>
      </c>
      <c r="B11">
        <v>3560</v>
      </c>
      <c r="C11">
        <v>682</v>
      </c>
      <c r="D11">
        <v>61</v>
      </c>
      <c r="E11">
        <v>582</v>
      </c>
      <c r="F11">
        <v>769</v>
      </c>
    </row>
    <row r="12" spans="1:6" x14ac:dyDescent="0.3">
      <c r="A12">
        <v>2013</v>
      </c>
      <c r="B12">
        <v>4640</v>
      </c>
      <c r="C12">
        <v>695</v>
      </c>
      <c r="D12">
        <v>57</v>
      </c>
      <c r="E12">
        <v>489</v>
      </c>
      <c r="F12">
        <v>815</v>
      </c>
    </row>
    <row r="13" spans="1:6" x14ac:dyDescent="0.3">
      <c r="A13">
        <v>2014</v>
      </c>
      <c r="B13">
        <v>4760</v>
      </c>
      <c r="C13">
        <v>783</v>
      </c>
      <c r="D13">
        <v>52</v>
      </c>
      <c r="E13">
        <v>674</v>
      </c>
      <c r="F13">
        <v>857</v>
      </c>
    </row>
    <row r="14" spans="1:6" x14ac:dyDescent="0.3">
      <c r="A14">
        <v>2015</v>
      </c>
      <c r="B14">
        <v>4890</v>
      </c>
      <c r="C14">
        <v>792</v>
      </c>
      <c r="D14">
        <v>48</v>
      </c>
      <c r="E14">
        <v>756</v>
      </c>
      <c r="F14">
        <v>935</v>
      </c>
    </row>
    <row r="15" spans="1:6" x14ac:dyDescent="0.3">
      <c r="A15">
        <v>2016</v>
      </c>
      <c r="B15">
        <v>4950</v>
      </c>
      <c r="C15">
        <v>895</v>
      </c>
      <c r="D15">
        <v>46</v>
      </c>
      <c r="E15">
        <v>794</v>
      </c>
      <c r="F15">
        <v>968</v>
      </c>
    </row>
    <row r="18" spans="1:5" x14ac:dyDescent="0.3">
      <c r="A18" t="s">
        <v>36</v>
      </c>
    </row>
    <row r="19" spans="1:5" x14ac:dyDescent="0.3">
      <c r="A19" t="s">
        <v>4</v>
      </c>
      <c r="B19" t="s">
        <v>3</v>
      </c>
      <c r="C19" t="s">
        <v>2</v>
      </c>
      <c r="D19" t="s">
        <v>1</v>
      </c>
      <c r="E19" t="s">
        <v>37</v>
      </c>
    </row>
    <row r="20" spans="1:5" x14ac:dyDescent="0.3">
      <c r="A20">
        <f t="array" ref="A20:E20">LINEST(F2:F15,B2:E15)</f>
        <v>-3.817499846372386E-2</v>
      </c>
      <c r="B20">
        <v>2.3001937811048023</v>
      </c>
      <c r="C20">
        <v>0.91858065827917834</v>
      </c>
      <c r="D20">
        <v>2.4854289430592324E-2</v>
      </c>
      <c r="E20">
        <v>-35.755883121995439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2018-08-17T11:52:35Z</dcterms:modified>
</cp:coreProperties>
</file>