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보험금_진전추이" sheetId="1" r:id="rId1"/>
    <sheet name="금감원_금리시나리오" sheetId="4" r:id="rId2"/>
    <sheet name="일반_상품군코드" sheetId="2" r:id="rId3"/>
    <sheet name="검증" sheetId="5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C14" i="5" s="1"/>
  <c r="C10" i="5"/>
  <c r="C11" i="5" s="1"/>
  <c r="C9" i="5"/>
  <c r="C8" i="5"/>
  <c r="C7" i="5"/>
  <c r="C6" i="5"/>
  <c r="C5" i="5"/>
  <c r="C4" i="5"/>
  <c r="B13" i="5"/>
  <c r="B12" i="5" s="1"/>
  <c r="B10" i="5"/>
  <c r="B11" i="5" s="1"/>
  <c r="B9" i="5"/>
  <c r="B8" i="5"/>
  <c r="B7" i="5"/>
  <c r="B6" i="5"/>
  <c r="B5" i="5"/>
  <c r="B4" i="5"/>
  <c r="C12" i="5" l="1"/>
  <c r="B14" i="5"/>
  <c r="Z45" i="1" l="1"/>
  <c r="Z44" i="1"/>
  <c r="W44" i="1"/>
  <c r="Z43" i="1"/>
  <c r="X43" i="1"/>
  <c r="Y44" i="1" s="1"/>
  <c r="AA44" i="1" s="1"/>
  <c r="W43" i="1"/>
  <c r="X42" i="1"/>
  <c r="Y42" i="1" s="1"/>
  <c r="W42" i="1"/>
  <c r="Z42" i="1" s="1"/>
  <c r="Z41" i="1"/>
  <c r="X41" i="1"/>
  <c r="Y41" i="1" s="1"/>
  <c r="AA41" i="1" s="1"/>
  <c r="W41" i="1"/>
  <c r="Z40" i="1"/>
  <c r="W39" i="1"/>
  <c r="Z39" i="1" s="1"/>
  <c r="Z38" i="1"/>
  <c r="X38" i="1"/>
  <c r="Y39" i="1" s="1"/>
  <c r="AA39" i="1" s="1"/>
  <c r="W38" i="1"/>
  <c r="Z37" i="1"/>
  <c r="Y37" i="1"/>
  <c r="AA37" i="1" s="1"/>
  <c r="X37" i="1"/>
  <c r="W37" i="1"/>
  <c r="X36" i="1"/>
  <c r="Y36" i="1" s="1"/>
  <c r="W36" i="1"/>
  <c r="Z36" i="1" s="1"/>
  <c r="Z35" i="1"/>
  <c r="Z34" i="1"/>
  <c r="AA34" i="1" s="1"/>
  <c r="Y34" i="1"/>
  <c r="W34" i="1"/>
  <c r="Z33" i="1"/>
  <c r="X33" i="1"/>
  <c r="W33" i="1"/>
  <c r="X32" i="1"/>
  <c r="Y33" i="1" s="1"/>
  <c r="AA33" i="1" s="1"/>
  <c r="W32" i="1"/>
  <c r="Z32" i="1" s="1"/>
  <c r="X31" i="1"/>
  <c r="Y31" i="1" s="1"/>
  <c r="W31" i="1"/>
  <c r="Z31" i="1" s="1"/>
  <c r="Z30" i="1"/>
  <c r="W29" i="1"/>
  <c r="Z29" i="1" s="1"/>
  <c r="Z28" i="1"/>
  <c r="X28" i="1"/>
  <c r="Y29" i="1" s="1"/>
  <c r="AA29" i="1" s="1"/>
  <c r="W28" i="1"/>
  <c r="X27" i="1"/>
  <c r="W27" i="1"/>
  <c r="Z27" i="1" s="1"/>
  <c r="Z26" i="1"/>
  <c r="X26" i="1"/>
  <c r="Y27" i="1" s="1"/>
  <c r="AA27" i="1" s="1"/>
  <c r="W26" i="1"/>
  <c r="Z25" i="1"/>
  <c r="W24" i="1"/>
  <c r="Z24" i="1" s="1"/>
  <c r="Z23" i="1"/>
  <c r="X23" i="1"/>
  <c r="Y24" i="1" s="1"/>
  <c r="AA24" i="1" s="1"/>
  <c r="W23" i="1"/>
  <c r="X22" i="1"/>
  <c r="W22" i="1"/>
  <c r="Z22" i="1" s="1"/>
  <c r="Z21" i="1"/>
  <c r="X21" i="1"/>
  <c r="Y22" i="1" s="1"/>
  <c r="W21" i="1"/>
  <c r="Y20" i="1"/>
  <c r="AA20" i="1" s="1"/>
  <c r="X20" i="1"/>
  <c r="W20" i="1"/>
  <c r="Z20" i="1" s="1"/>
  <c r="Z19" i="1"/>
  <c r="X19" i="1"/>
  <c r="Y19" i="1" s="1"/>
  <c r="AA19" i="1" s="1"/>
  <c r="W19" i="1"/>
  <c r="AA18" i="1"/>
  <c r="Z18" i="1"/>
  <c r="Z15" i="1"/>
  <c r="X15" i="1"/>
  <c r="Y15" i="1" s="1"/>
  <c r="AA15" i="1" s="1"/>
  <c r="W15" i="1"/>
  <c r="X14" i="1"/>
  <c r="Y14" i="1" s="1"/>
  <c r="W14" i="1"/>
  <c r="Z14" i="1" s="1"/>
  <c r="Z13" i="1"/>
  <c r="X13" i="1"/>
  <c r="Y13" i="1" s="1"/>
  <c r="AA13" i="1" s="1"/>
  <c r="W13" i="1"/>
  <c r="X12" i="1"/>
  <c r="Y12" i="1" s="1"/>
  <c r="W12" i="1"/>
  <c r="Z12" i="1" s="1"/>
  <c r="Z16" i="1"/>
  <c r="X16" i="1"/>
  <c r="W16" i="1"/>
  <c r="Z17" i="1"/>
  <c r="W17" i="1"/>
  <c r="Z11" i="1"/>
  <c r="W10" i="1"/>
  <c r="Z10" i="1" s="1"/>
  <c r="Z9" i="1"/>
  <c r="X9" i="1"/>
  <c r="Y10" i="1" s="1"/>
  <c r="W9" i="1"/>
  <c r="Z8" i="1"/>
  <c r="Y8" i="1"/>
  <c r="AA8" i="1" s="1"/>
  <c r="X8" i="1"/>
  <c r="W8" i="1"/>
  <c r="Z7" i="1"/>
  <c r="X7" i="1"/>
  <c r="Y7" i="1" s="1"/>
  <c r="AA7" i="1" s="1"/>
  <c r="W7" i="1"/>
  <c r="AA6" i="1"/>
  <c r="AA3" i="1"/>
  <c r="AA4" i="1"/>
  <c r="AA5" i="1"/>
  <c r="AA2" i="1"/>
  <c r="Z3" i="1"/>
  <c r="Z4" i="1"/>
  <c r="Z5" i="1"/>
  <c r="Z2" i="1"/>
  <c r="Z6" i="1"/>
  <c r="Y4" i="1"/>
  <c r="Y5" i="1"/>
  <c r="Y3" i="1"/>
  <c r="Y2" i="1"/>
  <c r="X3" i="1"/>
  <c r="X2" i="1"/>
  <c r="X4" i="1"/>
  <c r="W3" i="1"/>
  <c r="W4" i="1"/>
  <c r="W5" i="1"/>
  <c r="W2" i="1"/>
  <c r="S45" i="1"/>
  <c r="S44" i="1"/>
  <c r="P44" i="1"/>
  <c r="Q44" i="1" s="1"/>
  <c r="S43" i="1"/>
  <c r="P43" i="1"/>
  <c r="Q43" i="1" s="1"/>
  <c r="S42" i="1"/>
  <c r="Q42" i="1"/>
  <c r="P42" i="1"/>
  <c r="S41" i="1"/>
  <c r="P41" i="1"/>
  <c r="Q41" i="1" s="1"/>
  <c r="S40" i="1"/>
  <c r="S39" i="1"/>
  <c r="P39" i="1"/>
  <c r="Q39" i="1" s="1"/>
  <c r="S38" i="1"/>
  <c r="P38" i="1"/>
  <c r="Q38" i="1" s="1"/>
  <c r="S37" i="1"/>
  <c r="Q37" i="1"/>
  <c r="P37" i="1"/>
  <c r="S36" i="1"/>
  <c r="P36" i="1"/>
  <c r="Q36" i="1" s="1"/>
  <c r="S35" i="1"/>
  <c r="S34" i="1"/>
  <c r="P34" i="1"/>
  <c r="Q34" i="1" s="1"/>
  <c r="S33" i="1"/>
  <c r="P33" i="1"/>
  <c r="Q33" i="1" s="1"/>
  <c r="S32" i="1"/>
  <c r="Q32" i="1"/>
  <c r="P32" i="1"/>
  <c r="S31" i="1"/>
  <c r="P31" i="1"/>
  <c r="Q31" i="1" s="1"/>
  <c r="S30" i="1"/>
  <c r="S29" i="1"/>
  <c r="P29" i="1"/>
  <c r="S28" i="1"/>
  <c r="P28" i="1"/>
  <c r="Q28" i="1" s="1"/>
  <c r="S27" i="1"/>
  <c r="P27" i="1"/>
  <c r="Q27" i="1" s="1"/>
  <c r="S26" i="1"/>
  <c r="P26" i="1"/>
  <c r="Q26" i="1" s="1"/>
  <c r="S25" i="1"/>
  <c r="S24" i="1"/>
  <c r="P24" i="1"/>
  <c r="Q24" i="1" s="1"/>
  <c r="S23" i="1"/>
  <c r="P23" i="1"/>
  <c r="Q23" i="1" s="1"/>
  <c r="T23" i="1" s="1"/>
  <c r="S22" i="1"/>
  <c r="P22" i="1"/>
  <c r="S21" i="1"/>
  <c r="P21" i="1"/>
  <c r="Q21" i="1" s="1"/>
  <c r="T21" i="1" s="1"/>
  <c r="S20" i="1"/>
  <c r="P20" i="1"/>
  <c r="Q20" i="1" s="1"/>
  <c r="S19" i="1"/>
  <c r="P19" i="1"/>
  <c r="Q22" i="1" s="1"/>
  <c r="T22" i="1" s="1"/>
  <c r="S18" i="1"/>
  <c r="S16" i="1"/>
  <c r="T16" i="1" s="1"/>
  <c r="S17" i="1"/>
  <c r="T17" i="1" s="1"/>
  <c r="S15" i="1"/>
  <c r="T15" i="1" s="1"/>
  <c r="S14" i="1"/>
  <c r="T14" i="1" s="1"/>
  <c r="S13" i="1"/>
  <c r="T13" i="1" s="1"/>
  <c r="S12" i="1"/>
  <c r="T12" i="1" s="1"/>
  <c r="R14" i="1"/>
  <c r="R15" i="1" s="1"/>
  <c r="R16" i="1" s="1"/>
  <c r="R17" i="1" s="1"/>
  <c r="R12" i="1"/>
  <c r="R13" i="1" s="1"/>
  <c r="Q17" i="1"/>
  <c r="Q16" i="1"/>
  <c r="Q15" i="1"/>
  <c r="Q14" i="1"/>
  <c r="Q13" i="1"/>
  <c r="Q12" i="1"/>
  <c r="P17" i="1"/>
  <c r="P16" i="1"/>
  <c r="P15" i="1"/>
  <c r="P14" i="1"/>
  <c r="P13" i="1"/>
  <c r="P12" i="1"/>
  <c r="S11" i="1"/>
  <c r="S10" i="1"/>
  <c r="P10" i="1"/>
  <c r="Q10" i="1" s="1"/>
  <c r="S9" i="1"/>
  <c r="P9" i="1"/>
  <c r="Q9" i="1" s="1"/>
  <c r="S8" i="1"/>
  <c r="Q8" i="1"/>
  <c r="P8" i="1"/>
  <c r="S7" i="1"/>
  <c r="P7" i="1"/>
  <c r="Q7" i="1" s="1"/>
  <c r="S6" i="1"/>
  <c r="S3" i="1"/>
  <c r="T3" i="1" s="1"/>
  <c r="S4" i="1"/>
  <c r="T4" i="1" s="1"/>
  <c r="S5" i="1"/>
  <c r="T5" i="1" s="1"/>
  <c r="S2" i="1"/>
  <c r="T2" i="1" s="1"/>
  <c r="Q5" i="1"/>
  <c r="Q4" i="1"/>
  <c r="Q3" i="1"/>
  <c r="Q2" i="1"/>
  <c r="R2" i="1" s="1"/>
  <c r="R3" i="1" s="1"/>
  <c r="R4" i="1" s="1"/>
  <c r="R5" i="1" s="1"/>
  <c r="P5" i="1"/>
  <c r="P4" i="1"/>
  <c r="P3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  <c r="AA42" i="1" l="1"/>
  <c r="AA45" i="1" s="1"/>
  <c r="Y43" i="1"/>
  <c r="AA43" i="1" s="1"/>
  <c r="AA36" i="1"/>
  <c r="Y38" i="1"/>
  <c r="AA38" i="1" s="1"/>
  <c r="AA31" i="1"/>
  <c r="AA35" i="1" s="1"/>
  <c r="Y32" i="1"/>
  <c r="AA32" i="1" s="1"/>
  <c r="Y26" i="1"/>
  <c r="AA26" i="1" s="1"/>
  <c r="AA30" i="1" s="1"/>
  <c r="Y28" i="1"/>
  <c r="AA28" i="1" s="1"/>
  <c r="AA22" i="1"/>
  <c r="Y21" i="1"/>
  <c r="AA21" i="1" s="1"/>
  <c r="AA25" i="1" s="1"/>
  <c r="Y23" i="1"/>
  <c r="AA23" i="1" s="1"/>
  <c r="AA14" i="1"/>
  <c r="Y16" i="1"/>
  <c r="AA16" i="1" s="1"/>
  <c r="AA12" i="1"/>
  <c r="Y17" i="1"/>
  <c r="AA17" i="1" s="1"/>
  <c r="AA10" i="1"/>
  <c r="AA11" i="1" s="1"/>
  <c r="Y9" i="1"/>
  <c r="AA9" i="1" s="1"/>
  <c r="T9" i="1"/>
  <c r="T18" i="1"/>
  <c r="T28" i="1"/>
  <c r="T32" i="1"/>
  <c r="T34" i="1"/>
  <c r="T38" i="1"/>
  <c r="T42" i="1"/>
  <c r="T44" i="1"/>
  <c r="T6" i="1"/>
  <c r="T20" i="1"/>
  <c r="T24" i="1"/>
  <c r="T8" i="1"/>
  <c r="T10" i="1"/>
  <c r="T27" i="1"/>
  <c r="T33" i="1"/>
  <c r="T37" i="1"/>
  <c r="T39" i="1"/>
  <c r="T43" i="1"/>
  <c r="T41" i="1"/>
  <c r="R41" i="1"/>
  <c r="R42" i="1" s="1"/>
  <c r="R43" i="1" s="1"/>
  <c r="R44" i="1" s="1"/>
  <c r="T36" i="1"/>
  <c r="R36" i="1"/>
  <c r="R37" i="1" s="1"/>
  <c r="R38" i="1" s="1"/>
  <c r="R39" i="1" s="1"/>
  <c r="T31" i="1"/>
  <c r="R31" i="1"/>
  <c r="R32" i="1" s="1"/>
  <c r="R33" i="1" s="1"/>
  <c r="R34" i="1" s="1"/>
  <c r="T26" i="1"/>
  <c r="R26" i="1"/>
  <c r="R27" i="1" s="1"/>
  <c r="R28" i="1" s="1"/>
  <c r="R29" i="1" s="1"/>
  <c r="Q29" i="1"/>
  <c r="T29" i="1" s="1"/>
  <c r="Q19" i="1"/>
  <c r="T7" i="1"/>
  <c r="R7" i="1"/>
  <c r="R8" i="1" s="1"/>
  <c r="R9" i="1" s="1"/>
  <c r="R10" i="1" s="1"/>
  <c r="AA40" i="1" l="1"/>
  <c r="T35" i="1"/>
  <c r="T45" i="1"/>
  <c r="T11" i="1"/>
  <c r="T40" i="1"/>
  <c r="T30" i="1"/>
  <c r="R19" i="1"/>
  <c r="R20" i="1" s="1"/>
  <c r="R21" i="1" s="1"/>
  <c r="R22" i="1" s="1"/>
  <c r="R23" i="1" s="1"/>
  <c r="R24" i="1" s="1"/>
  <c r="T19" i="1"/>
  <c r="T25" i="1" s="1"/>
</calcChain>
</file>

<file path=xl/sharedStrings.xml><?xml version="1.0" encoding="utf-8"?>
<sst xmlns="http://schemas.openxmlformats.org/spreadsheetml/2006/main" count="236" uniqueCount="106">
  <si>
    <t>BSE_YM</t>
  </si>
  <si>
    <t>PDGR_CD</t>
  </si>
  <si>
    <t>AY_YM</t>
  </si>
  <si>
    <t>BASE_1</t>
  </si>
  <si>
    <t>BASE_2</t>
  </si>
  <si>
    <t>BASE_3</t>
  </si>
  <si>
    <t>BASE_4</t>
  </si>
  <si>
    <t>BASE_5</t>
  </si>
  <si>
    <t>BASE_6</t>
  </si>
  <si>
    <t>BASE_7</t>
  </si>
  <si>
    <t>201812</t>
  </si>
  <si>
    <t>23</t>
  </si>
  <si>
    <t>201412</t>
  </si>
  <si>
    <t>201512</t>
  </si>
  <si>
    <t>201612</t>
  </si>
  <si>
    <t>201712</t>
  </si>
  <si>
    <t>24</t>
  </si>
  <si>
    <t>25</t>
  </si>
  <si>
    <t>201212</t>
  </si>
  <si>
    <t>201312</t>
  </si>
  <si>
    <t>26</t>
  </si>
  <si>
    <t>27</t>
  </si>
  <si>
    <t>28</t>
  </si>
  <si>
    <t>29</t>
  </si>
  <si>
    <t>31</t>
  </si>
  <si>
    <t>PDGR_NM</t>
  </si>
  <si>
    <t>일반/화재</t>
  </si>
  <si>
    <t>일반/상해</t>
  </si>
  <si>
    <t>일반/기타</t>
  </si>
  <si>
    <t>일반/배상</t>
  </si>
  <si>
    <t>일반/기술</t>
  </si>
  <si>
    <t>일반/근재</t>
  </si>
  <si>
    <t>일반/종합</t>
  </si>
  <si>
    <t>일반/해상</t>
  </si>
  <si>
    <t>보증</t>
  </si>
  <si>
    <t>재보험</t>
  </si>
  <si>
    <t>일반/권원</t>
  </si>
  <si>
    <t>자동차/취급업자</t>
  </si>
  <si>
    <t>근재</t>
  </si>
  <si>
    <t>해외원보험</t>
  </si>
  <si>
    <t>장기/운전자</t>
  </si>
  <si>
    <t>자동차/운전자</t>
  </si>
  <si>
    <t>상해</t>
  </si>
  <si>
    <t>자동차/업무용</t>
  </si>
  <si>
    <t>자동차/영업용</t>
  </si>
  <si>
    <t>자동차/모터바이크</t>
  </si>
  <si>
    <t>자동차/개인용</t>
  </si>
  <si>
    <t>34</t>
  </si>
  <si>
    <t>32</t>
  </si>
  <si>
    <t>15</t>
  </si>
  <si>
    <t>02</t>
  </si>
  <si>
    <t>30</t>
  </si>
  <si>
    <t>33</t>
  </si>
  <si>
    <t>13</t>
  </si>
  <si>
    <t>09</t>
  </si>
  <si>
    <t>10</t>
  </si>
  <si>
    <t>08</t>
  </si>
  <si>
    <t>14</t>
  </si>
  <si>
    <t>MATURITY</t>
  </si>
  <si>
    <t>VALUE</t>
    <phoneticPr fontId="2" type="noConversion"/>
  </si>
  <si>
    <t>Year</t>
    <phoneticPr fontId="1" type="noConversion"/>
  </si>
  <si>
    <t>평균지급기간</t>
    <phoneticPr fontId="1" type="noConversion"/>
  </si>
  <si>
    <t>지급CF</t>
    <phoneticPr fontId="1" type="noConversion"/>
  </si>
  <si>
    <t>비율</t>
    <phoneticPr fontId="1" type="noConversion"/>
  </si>
  <si>
    <t>누적비율</t>
    <phoneticPr fontId="1" type="noConversion"/>
  </si>
  <si>
    <t>Spot Rate</t>
    <phoneticPr fontId="1" type="noConversion"/>
  </si>
  <si>
    <t>할인요소_보험료부채</t>
    <phoneticPr fontId="1" type="noConversion"/>
  </si>
  <si>
    <t>평균지급기간</t>
    <phoneticPr fontId="1" type="noConversion"/>
  </si>
  <si>
    <t>조정비율</t>
    <phoneticPr fontId="1" type="noConversion"/>
  </si>
  <si>
    <t>1-조정비율</t>
    <phoneticPr fontId="1" type="noConversion"/>
  </si>
  <si>
    <t>담보</t>
    <phoneticPr fontId="8" type="noConversion"/>
  </si>
  <si>
    <t>1. 국내</t>
    <phoneticPr fontId="2" type="noConversion"/>
  </si>
  <si>
    <t>화재</t>
  </si>
  <si>
    <t>기술</t>
  </si>
  <si>
    <t>종합</t>
  </si>
  <si>
    <t>해상</t>
  </si>
  <si>
    <t>배상</t>
  </si>
  <si>
    <t>외국인상해</t>
  </si>
  <si>
    <t>농작물재해보상</t>
  </si>
  <si>
    <t>기타</t>
  </si>
  <si>
    <t>2. 해외</t>
    <phoneticPr fontId="2" type="noConversion"/>
  </si>
  <si>
    <t>일반/화재</t>
    <phoneticPr fontId="1" type="noConversion"/>
  </si>
  <si>
    <t>일반/기술</t>
    <phoneticPr fontId="1" type="noConversion"/>
  </si>
  <si>
    <t>일반/종합</t>
    <phoneticPr fontId="1" type="noConversion"/>
  </si>
  <si>
    <t>일반/해상</t>
    <phoneticPr fontId="1" type="noConversion"/>
  </si>
  <si>
    <t>일반/근재</t>
    <phoneticPr fontId="1" type="noConversion"/>
  </si>
  <si>
    <t>일반/배상</t>
    <phoneticPr fontId="1" type="noConversion"/>
  </si>
  <si>
    <t>일반/상해</t>
    <phoneticPr fontId="1" type="noConversion"/>
  </si>
  <si>
    <t>일반/외국인상해</t>
    <phoneticPr fontId="1" type="noConversion"/>
  </si>
  <si>
    <t>일반/농작물</t>
    <phoneticPr fontId="1" type="noConversion"/>
  </si>
  <si>
    <t>일반/기타</t>
    <phoneticPr fontId="1" type="noConversion"/>
  </si>
  <si>
    <t>일반/보증</t>
    <phoneticPr fontId="1" type="noConversion"/>
  </si>
  <si>
    <t>할인요소</t>
    <phoneticPr fontId="2" type="noConversion"/>
  </si>
  <si>
    <t>준비금부채</t>
    <phoneticPr fontId="1" type="noConversion"/>
  </si>
  <si>
    <t>보험료부채</t>
    <phoneticPr fontId="1" type="noConversion"/>
  </si>
  <si>
    <t>할인요소_준비금부채</t>
    <phoneticPr fontId="1" type="noConversion"/>
  </si>
  <si>
    <t>비고</t>
    <phoneticPr fontId="8" type="noConversion"/>
  </si>
  <si>
    <t>상해 준용</t>
    <phoneticPr fontId="1" type="noConversion"/>
  </si>
  <si>
    <t>기타 준용</t>
    <phoneticPr fontId="1" type="noConversion"/>
  </si>
  <si>
    <t>기타 준용</t>
    <phoneticPr fontId="1" type="noConversion"/>
  </si>
  <si>
    <t>이슈사항</t>
    <phoneticPr fontId="1" type="noConversion"/>
  </si>
  <si>
    <t>(가정의 경우 2018년 12월까지의 통계로 산출된 값을 '19.01월~'19.12월까지 적용한다 하여 해당 기준으로 적용됨)</t>
    <phoneticPr fontId="1" type="noConversion"/>
  </si>
  <si>
    <t>→ 해외보험의 경우 앞서 구한 상품군별 할인요소 적용 필요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</si>
  <si>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2. (해외보험 할인요소 관련)</t>
    </r>
    <r>
      <rPr>
        <sz val="11"/>
        <color theme="1"/>
        <rFont val="맑은 고딕"/>
        <family val="2"/>
        <scheme val="minor"/>
      </rPr>
      <t xml:space="preserve"> 해외 데이터의 경우 사고데이터에 AY가 존재하지 않아 진전추이를 만들 수 없어 할인요소 미적용됨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</si>
  <si>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1. (진전추이 통계 관련)</t>
    </r>
    <r>
      <rPr>
        <sz val="11"/>
        <color theme="1"/>
        <rFont val="맑은 고딕"/>
        <family val="2"/>
        <scheme val="minor"/>
      </rPr>
      <t xml:space="preserve"> 현재 2019년 12월 할인요소 산출 시 2018년까지의 진전추이 사용 → 2019년까지의 진전추이 적용 필요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</si>
  <si>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3.</t>
    </r>
    <r>
      <rPr>
        <sz val="11"/>
        <color theme="1"/>
        <rFont val="맑은 고딕"/>
        <family val="2"/>
        <scheme val="minor"/>
      </rPr>
      <t xml:space="preserve"> RISK_CF 산출 담당자 확인 필요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</si>
</sst>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00%"/>
    <numFmt numFmtId="177" formatCode="#,##0.000"/>
    <numFmt numFmtId="178" formatCode="#,##0.0000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체"/>
      <family val="3"/>
      <charset val="129"/>
    </font>
    <font>
      <sz val="8"/>
      <name val="돋움"/>
      <family val="3"/>
      <charset val="129"/>
    </font>
    <font>
      <b/>
      <sz val="11"/>
      <color rgb="FFFF0000"/>
      <name val="굴림체"/>
      <family val="3"/>
      <charset val="129"/>
    </font>
    <font>
      <sz val="11"/>
      <color theme="0" tint="-0.499984740745262"/>
      <name val="맑은 고딕"/>
      <family val="2"/>
      <scheme val="minor"/>
    </font>
    <font>
      <sz val="11"/>
      <color theme="0" tint="-0.49998474074526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vertical="center"/>
    </xf>
    <xf numFmtId="9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5" fillId="0" borderId="0" xfId="0" applyFont="1"/>
    <xf numFmtId="177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3" fontId="4" fillId="0" borderId="4" xfId="0" applyNumberFormat="1" applyFont="1" applyFill="1" applyBorder="1" applyAlignment="1">
      <alignment horizontal="right" vertical="center"/>
    </xf>
    <xf numFmtId="0" fontId="4" fillId="0" borderId="5" xfId="0" applyFont="1" applyBorder="1" applyAlignment="1">
      <alignment horizontal="left" vertical="center" indent="2"/>
    </xf>
    <xf numFmtId="0" fontId="4" fillId="0" borderId="3" xfId="0" applyFont="1" applyBorder="1" applyAlignment="1">
      <alignment horizontal="left" vertical="center" indent="2"/>
    </xf>
    <xf numFmtId="0" fontId="10" fillId="0" borderId="0" xfId="0" applyFont="1"/>
    <xf numFmtId="0" fontId="11" fillId="0" borderId="0" xfId="0" applyFont="1"/>
    <xf numFmtId="178" fontId="4" fillId="5" borderId="4" xfId="0" applyNumberFormat="1" applyFont="1" applyFill="1" applyBorder="1" applyAlignment="1">
      <alignment horizontal="right" vertical="center"/>
    </xf>
    <xf numFmtId="178" fontId="4" fillId="5" borderId="2" xfId="0" applyNumberFormat="1" applyFont="1" applyFill="1" applyBorder="1" applyAlignment="1">
      <alignment horizontal="right" vertical="center"/>
    </xf>
    <xf numFmtId="178" fontId="4" fillId="5" borderId="6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right" vertical="center"/>
    </xf>
    <xf numFmtId="178" fontId="4" fillId="5" borderId="5" xfId="0" applyNumberFormat="1" applyFont="1" applyFill="1" applyBorder="1" applyAlignment="1">
      <alignment horizontal="right" vertical="center"/>
    </xf>
    <xf numFmtId="178" fontId="4" fillId="5" borderId="3" xfId="0" applyNumberFormat="1" applyFont="1" applyFill="1" applyBorder="1" applyAlignment="1">
      <alignment horizontal="right" vertical="center"/>
    </xf>
    <xf numFmtId="178" fontId="4" fillId="5" borderId="7" xfId="0" applyNumberFormat="1" applyFont="1" applyFill="1" applyBorder="1" applyAlignment="1">
      <alignment horizontal="right" vertical="center"/>
    </xf>
    <xf numFmtId="0" fontId="0" fillId="6" borderId="4" xfId="0" applyFill="1" applyBorder="1"/>
    <xf numFmtId="0" fontId="0" fillId="6" borderId="6" xfId="0" applyFill="1" applyBorder="1"/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9</xdr:col>
      <xdr:colOff>627531</xdr:colOff>
      <xdr:row>10</xdr:row>
      <xdr:rowOff>100853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3092824" y="851647"/>
          <a:ext cx="6308913" cy="13783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SELECT BSE_YM, PDGR_CD, AY_YM, BASE_1, BASE_2, BASE_3, BASE_4, BASE_5, BASE_6, BASE_7</a:t>
          </a:r>
        </a:p>
        <a:p>
          <a:pPr algn="l" rtl="0">
            <a:defRPr sz="1000"/>
          </a:pP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 FROM RISK_CF</a:t>
          </a:r>
          <a:endParaRPr lang="en-US" altLang="ko-KR" sz="11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WHERE BSE_YM = '201812';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15</xdr:col>
      <xdr:colOff>156884</xdr:colOff>
      <xdr:row>11</xdr:row>
      <xdr:rowOff>100854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101353" y="1064559"/>
          <a:ext cx="6308913" cy="13783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외부자료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금융감독원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K-ICS QIS 3.0 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관련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1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14</xdr:col>
      <xdr:colOff>156883</xdr:colOff>
      <xdr:row>12</xdr:row>
      <xdr:rowOff>100854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168588" y="1277471"/>
          <a:ext cx="6308913" cy="13783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SELECT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DISTINCT PDGR_CD, PDGR_NM</a:t>
          </a:r>
          <a:endParaRPr lang="ko-KR" altLang="en-US" sz="11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 FROM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FDMTTP01006;</a:t>
          </a:r>
          <a:endParaRPr lang="ko-KR" altLang="en-US" sz="11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45"/>
  <sheetViews>
    <sheetView zoomScale="85" zoomScaleNormal="85" workbookViewId="0">
      <selection activeCell="E5" sqref="E5"/>
    </sheetView>
  </sheetViews>
  <sheetFormatPr defaultRowHeight="16.5" x14ac:dyDescent="0.3"/>
  <cols>
    <col min="1" max="1" width="8.125" bestFit="1" customWidth="1"/>
    <col min="2" max="2" width="9.875" bestFit="1" customWidth="1"/>
    <col min="3" max="3" width="7.5" bestFit="1" customWidth="1"/>
    <col min="4" max="8" width="15.125" bestFit="1" customWidth="1"/>
    <col min="9" max="10" width="14" bestFit="1" customWidth="1"/>
    <col min="15" max="15" width="13" bestFit="1" customWidth="1"/>
    <col min="16" max="16" width="13.625" bestFit="1" customWidth="1"/>
    <col min="19" max="19" width="10.375" bestFit="1" customWidth="1"/>
    <col min="20" max="20" width="20.375" bestFit="1" customWidth="1"/>
    <col min="23" max="23" width="13.25" bestFit="1" customWidth="1"/>
    <col min="24" max="24" width="9.25" bestFit="1" customWidth="1"/>
    <col min="25" max="25" width="11.25" bestFit="1" customWidth="1"/>
    <col min="26" max="26" width="10.375" bestFit="1" customWidth="1"/>
    <col min="27" max="27" width="20.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  <c r="N1" s="11" t="s">
        <v>60</v>
      </c>
      <c r="O1" s="11" t="s">
        <v>61</v>
      </c>
      <c r="P1" s="11" t="s">
        <v>62</v>
      </c>
      <c r="Q1" s="11" t="s">
        <v>63</v>
      </c>
      <c r="R1" s="11" t="s">
        <v>64</v>
      </c>
      <c r="S1" s="11" t="s">
        <v>65</v>
      </c>
      <c r="T1" s="12" t="s">
        <v>95</v>
      </c>
      <c r="V1" s="11" t="s">
        <v>60</v>
      </c>
      <c r="W1" s="11" t="s">
        <v>67</v>
      </c>
      <c r="X1" s="11" t="s">
        <v>68</v>
      </c>
      <c r="Y1" s="11" t="s">
        <v>69</v>
      </c>
      <c r="Z1" s="11" t="s">
        <v>65</v>
      </c>
      <c r="AA1" s="12" t="s">
        <v>66</v>
      </c>
    </row>
    <row r="2" spans="1:27" x14ac:dyDescent="0.3">
      <c r="A2" s="1" t="s">
        <v>10</v>
      </c>
      <c r="B2" s="1" t="s">
        <v>11</v>
      </c>
      <c r="C2" s="1" t="s">
        <v>12</v>
      </c>
      <c r="D2" s="2">
        <v>9639925332</v>
      </c>
      <c r="E2" s="2">
        <v>14877875923</v>
      </c>
      <c r="F2" s="2">
        <v>14086542751</v>
      </c>
      <c r="G2" s="2">
        <v>14017337616</v>
      </c>
      <c r="H2" s="2">
        <v>13876794563</v>
      </c>
      <c r="I2" s="2"/>
      <c r="J2" s="2"/>
      <c r="K2" t="str">
        <f>VLOOKUP($B2,일반_상품군코드!$A$1:$B$20,2,FALSE)</f>
        <v>일반/화재</v>
      </c>
      <c r="N2" s="6">
        <v>1</v>
      </c>
      <c r="O2" s="6">
        <v>0.5</v>
      </c>
      <c r="P2" s="7">
        <f>MAX(H3+G4+F5+E6-G3-F4-E5-D6,0)</f>
        <v>4811613473</v>
      </c>
      <c r="Q2" s="4">
        <f>+P2/SUM(P2:P5)</f>
        <v>1</v>
      </c>
      <c r="R2" s="4">
        <f>+Q2</f>
        <v>1</v>
      </c>
      <c r="S2" s="5">
        <f>VLOOKUP(O2*12,금감원_금리시나리오!$A$1:$B$1203,2,FALSE)</f>
        <v>1.7642510400017963E-2</v>
      </c>
      <c r="T2" s="8">
        <f>Q2/(1+S2)^O2</f>
        <v>0.99129377663722162</v>
      </c>
      <c r="V2" s="6">
        <v>1</v>
      </c>
      <c r="W2" s="6">
        <f>O2-0.2071</f>
        <v>0.29289999999999999</v>
      </c>
      <c r="X2" s="4">
        <f t="shared" ref="X2:X3" si="0">R2+0.2071*(R3-R2)</f>
        <v>1</v>
      </c>
      <c r="Y2" s="4">
        <f>X2</f>
        <v>1</v>
      </c>
      <c r="Z2" s="5">
        <f>VLOOKUP(ROUND(W2*12,0),금감원_금리시나리오!$A$1:$B$1203,2,FALSE)</f>
        <v>1.7367090124556395E-2</v>
      </c>
      <c r="AA2" s="8">
        <f>Y2/(1+Z2)^W2</f>
        <v>0.99496954143779481</v>
      </c>
    </row>
    <row r="3" spans="1:27" x14ac:dyDescent="0.3">
      <c r="A3" s="1" t="s">
        <v>10</v>
      </c>
      <c r="B3" s="1" t="s">
        <v>11</v>
      </c>
      <c r="C3" s="1" t="s">
        <v>13</v>
      </c>
      <c r="D3" s="2">
        <v>14132224400</v>
      </c>
      <c r="E3" s="2">
        <v>18746470441</v>
      </c>
      <c r="F3" s="2">
        <v>18738660139</v>
      </c>
      <c r="G3" s="2">
        <v>18653335765</v>
      </c>
      <c r="H3" s="2">
        <v>18466310466</v>
      </c>
      <c r="I3" s="2"/>
      <c r="J3" s="2"/>
      <c r="K3" t="str">
        <f>VLOOKUP($B3,일반_상품군코드!$A$1:$B$20,2,FALSE)</f>
        <v>일반/화재</v>
      </c>
      <c r="N3" s="6">
        <v>2</v>
      </c>
      <c r="O3" s="6">
        <v>1.5</v>
      </c>
      <c r="P3" s="7">
        <f>MAX(H4+G5+F6-G4-F5-E6,0)</f>
        <v>0</v>
      </c>
      <c r="Q3" s="4">
        <f>+P3/SUM(P2:P5)</f>
        <v>0</v>
      </c>
      <c r="R3" s="4">
        <f>+R2+Q3</f>
        <v>1</v>
      </c>
      <c r="S3" s="5">
        <f>VLOOKUP(O3*12,금감원_금리시나리오!$A$1:$B$1203,2,FALSE)</f>
        <v>1.7995609475181418E-2</v>
      </c>
      <c r="T3" s="8">
        <f t="shared" ref="T3:T5" si="1">Q3/(1+S3)^O3</f>
        <v>0</v>
      </c>
      <c r="V3" s="6">
        <v>2</v>
      </c>
      <c r="W3" s="6">
        <f>O3-0.2071</f>
        <v>1.2928999999999999</v>
      </c>
      <c r="X3" s="4">
        <f t="shared" si="0"/>
        <v>1</v>
      </c>
      <c r="Y3" s="4">
        <f>X3-X2</f>
        <v>0</v>
      </c>
      <c r="Z3" s="5">
        <f>VLOOKUP(ROUND(W3*12,0),금감원_금리시나리오!$A$1:$B$1203,2,FALSE)</f>
        <v>1.7966696718093367E-2</v>
      </c>
      <c r="AA3" s="8">
        <f t="shared" ref="AA3:AA5" si="2">Y3/(1+Z3)^W3</f>
        <v>0</v>
      </c>
    </row>
    <row r="4" spans="1:27" x14ac:dyDescent="0.3">
      <c r="A4" s="1" t="s">
        <v>10</v>
      </c>
      <c r="B4" s="1" t="s">
        <v>11</v>
      </c>
      <c r="C4" s="1" t="s">
        <v>14</v>
      </c>
      <c r="D4" s="2">
        <v>14933019683</v>
      </c>
      <c r="E4" s="2">
        <v>19095676600</v>
      </c>
      <c r="F4" s="2">
        <v>19265830643</v>
      </c>
      <c r="G4" s="2">
        <v>19175133889</v>
      </c>
      <c r="H4" s="2">
        <v>18982876848</v>
      </c>
      <c r="I4" s="2"/>
      <c r="J4" s="2"/>
      <c r="K4" t="str">
        <f>VLOOKUP($B4,일반_상품군코드!$A$1:$B$20,2,FALSE)</f>
        <v>일반/화재</v>
      </c>
      <c r="N4" s="6">
        <v>3</v>
      </c>
      <c r="O4" s="6">
        <v>2.5</v>
      </c>
      <c r="P4" s="7">
        <f>MAX(H5+G6-G5-F6,0)</f>
        <v>0</v>
      </c>
      <c r="Q4" s="4">
        <f>+P4/SUM(P2:P5)</f>
        <v>0</v>
      </c>
      <c r="R4" s="4">
        <f t="shared" ref="R4:R5" si="3">+R3+Q4</f>
        <v>1</v>
      </c>
      <c r="S4" s="5">
        <f>VLOOKUP(O4*12,금감원_금리시나리오!$A$1:$B$1203,2,FALSE)</f>
        <v>1.8371526752638534E-2</v>
      </c>
      <c r="T4" s="8">
        <f t="shared" si="1"/>
        <v>0</v>
      </c>
      <c r="V4" s="6">
        <v>3</v>
      </c>
      <c r="W4" s="6">
        <f>O4-0.2071</f>
        <v>2.2928999999999999</v>
      </c>
      <c r="X4" s="4">
        <f>R4+0.2071*(R5-R4)</f>
        <v>1</v>
      </c>
      <c r="Y4" s="4">
        <f t="shared" ref="Y4:Y5" si="4">X4-X3</f>
        <v>0</v>
      </c>
      <c r="Z4" s="5">
        <f>VLOOKUP(ROUND(W4*12,0),금감원_금리시나리오!$A$1:$B$1203,2,FALSE)</f>
        <v>1.83993310108852E-2</v>
      </c>
      <c r="AA4" s="8">
        <f t="shared" si="2"/>
        <v>0</v>
      </c>
    </row>
    <row r="5" spans="1:27" x14ac:dyDescent="0.3">
      <c r="A5" s="1" t="s">
        <v>10</v>
      </c>
      <c r="B5" s="1" t="s">
        <v>11</v>
      </c>
      <c r="C5" s="1" t="s">
        <v>15</v>
      </c>
      <c r="D5" s="2">
        <v>7989873013</v>
      </c>
      <c r="E5" s="2">
        <v>11083330122</v>
      </c>
      <c r="F5" s="2">
        <v>10951097678</v>
      </c>
      <c r="G5" s="2">
        <v>10899543762</v>
      </c>
      <c r="H5" s="2">
        <v>10790260872</v>
      </c>
      <c r="I5" s="2"/>
      <c r="J5" s="2"/>
      <c r="K5" t="str">
        <f>VLOOKUP($B5,일반_상품군코드!$A$1:$B$20,2,FALSE)</f>
        <v>일반/화재</v>
      </c>
      <c r="N5" s="6">
        <v>4</v>
      </c>
      <c r="O5" s="6">
        <v>3.5</v>
      </c>
      <c r="P5" s="7">
        <f>MAX(H6-G6,0)</f>
        <v>0</v>
      </c>
      <c r="Q5" s="4">
        <f>+P5/SUM(P2:P5)</f>
        <v>0</v>
      </c>
      <c r="R5" s="4">
        <f t="shared" si="3"/>
        <v>1</v>
      </c>
      <c r="S5" s="5">
        <f>VLOOKUP(O5*12,금감원_금리시나리오!$A$1:$B$1203,2,FALSE)</f>
        <v>1.871003843029051E-2</v>
      </c>
      <c r="T5" s="8">
        <f t="shared" si="1"/>
        <v>0</v>
      </c>
      <c r="V5" s="6">
        <v>4</v>
      </c>
      <c r="W5" s="6">
        <f>O5-0.2071</f>
        <v>3.2928999999999999</v>
      </c>
      <c r="X5" s="4">
        <v>1</v>
      </c>
      <c r="Y5" s="4">
        <f t="shared" si="4"/>
        <v>0</v>
      </c>
      <c r="Z5" s="5">
        <f>VLOOKUP(ROUND(W5*12,0),금감원_금리시나리오!$A$1:$B$1203,2,FALSE)</f>
        <v>1.8471172419204596E-2</v>
      </c>
      <c r="AA5" s="8">
        <f t="shared" si="2"/>
        <v>0</v>
      </c>
    </row>
    <row r="6" spans="1:27" x14ac:dyDescent="0.3">
      <c r="A6" s="1" t="s">
        <v>10</v>
      </c>
      <c r="B6" s="1" t="s">
        <v>11</v>
      </c>
      <c r="C6" s="1" t="s">
        <v>10</v>
      </c>
      <c r="D6" s="2">
        <v>14251631432</v>
      </c>
      <c r="E6" s="2">
        <v>19473199402</v>
      </c>
      <c r="F6" s="2">
        <v>19240869522</v>
      </c>
      <c r="G6" s="2">
        <v>19150290277</v>
      </c>
      <c r="H6" s="2">
        <v>18958282327</v>
      </c>
      <c r="I6" s="2"/>
      <c r="J6" s="2"/>
      <c r="K6" t="str">
        <f>VLOOKUP($B6,일반_상품군코드!$A$1:$B$20,2,FALSE)</f>
        <v>일반/화재</v>
      </c>
      <c r="S6" s="11" t="str">
        <f>VLOOKUP($B6,일반_상품군코드!$A$1:$B$20,2,FALSE)</f>
        <v>일반/화재</v>
      </c>
      <c r="T6" s="10">
        <f>SUM(T2:T5)</f>
        <v>0.99129377663722162</v>
      </c>
      <c r="Z6" s="11" t="str">
        <f>VLOOKUP($B6,일반_상품군코드!$A$1:$B$20,2,FALSE)</f>
        <v>일반/화재</v>
      </c>
      <c r="AA6" s="10">
        <f>SUM(AA2:AA5)</f>
        <v>0.99496954143779481</v>
      </c>
    </row>
    <row r="7" spans="1:27" x14ac:dyDescent="0.3">
      <c r="A7" s="1" t="s">
        <v>10</v>
      </c>
      <c r="B7" s="1" t="s">
        <v>16</v>
      </c>
      <c r="C7" s="1" t="s">
        <v>12</v>
      </c>
      <c r="D7" s="2">
        <v>2190993214</v>
      </c>
      <c r="E7" s="2">
        <v>6546162379</v>
      </c>
      <c r="F7" s="2">
        <v>8047012762</v>
      </c>
      <c r="G7" s="2">
        <v>8664280736</v>
      </c>
      <c r="H7" s="2">
        <v>9424580163</v>
      </c>
      <c r="I7" s="2"/>
      <c r="J7" s="2"/>
      <c r="K7" t="str">
        <f>VLOOKUP($B7,일반_상품군코드!$A$1:$B$20,2,FALSE)</f>
        <v>일반/기술</v>
      </c>
      <c r="N7" s="6">
        <v>1</v>
      </c>
      <c r="O7" s="6">
        <v>0.5</v>
      </c>
      <c r="P7" s="7">
        <f>MAX(H8+G9+F10+E11-G8-F9-E10-D11,0)</f>
        <v>8964319594</v>
      </c>
      <c r="Q7" s="4">
        <f>+P7/SUM(P7:P10)</f>
        <v>0.54500225674324265</v>
      </c>
      <c r="R7" s="4">
        <f>+Q7</f>
        <v>0.54500225674324265</v>
      </c>
      <c r="S7" s="5">
        <f>VLOOKUP(O7*12,금감원_금리시나리오!$A$1:$B$1203,2,FALSE)</f>
        <v>1.7642510400017963E-2</v>
      </c>
      <c r="T7" s="8">
        <f>Q7/(1+S7)^O7</f>
        <v>0.54025734536281766</v>
      </c>
      <c r="V7" s="6">
        <v>1</v>
      </c>
      <c r="W7" s="6">
        <f>O7-0.2071</f>
        <v>0.29289999999999999</v>
      </c>
      <c r="X7" s="4">
        <f t="shared" ref="X7:X8" si="5">R7+0.2071*(R8-R7)</f>
        <v>0.5985986201765916</v>
      </c>
      <c r="Y7" s="4">
        <f>X7</f>
        <v>0.5985986201765916</v>
      </c>
      <c r="Z7" s="5">
        <f>VLOOKUP(ROUND(W7*12,0),금감원_금리시나리오!$A$1:$B$1203,2,FALSE)</f>
        <v>1.7367090124556395E-2</v>
      </c>
      <c r="AA7" s="8">
        <f>Y7/(1+Z7)^W7</f>
        <v>0.59558739462240007</v>
      </c>
    </row>
    <row r="8" spans="1:27" x14ac:dyDescent="0.3">
      <c r="A8" s="1" t="s">
        <v>10</v>
      </c>
      <c r="B8" s="1" t="s">
        <v>16</v>
      </c>
      <c r="C8" s="1" t="s">
        <v>13</v>
      </c>
      <c r="D8" s="2">
        <v>1846469310</v>
      </c>
      <c r="E8" s="2">
        <v>6857098077</v>
      </c>
      <c r="F8" s="2">
        <v>8666964580</v>
      </c>
      <c r="G8" s="2">
        <v>10348464961</v>
      </c>
      <c r="H8" s="2">
        <v>11256553263</v>
      </c>
      <c r="I8" s="2"/>
      <c r="J8" s="2"/>
      <c r="K8" t="str">
        <f>VLOOKUP($B8,일반_상품군코드!$A$1:$B$20,2,FALSE)</f>
        <v>일반/기술</v>
      </c>
      <c r="N8" s="6">
        <v>2</v>
      </c>
      <c r="O8" s="6">
        <v>1.5</v>
      </c>
      <c r="P8" s="7">
        <f>MAX(H9+G10+F11-G9-F10-E11,0)</f>
        <v>4256711879</v>
      </c>
      <c r="Q8" s="4">
        <f>+P8/SUM(P7:P10)</f>
        <v>0.25879460856276659</v>
      </c>
      <c r="R8" s="4">
        <f>+R7+Q8</f>
        <v>0.80379686530600924</v>
      </c>
      <c r="S8" s="5">
        <f>VLOOKUP(O8*12,금감원_금리시나리오!$A$1:$B$1203,2,FALSE)</f>
        <v>1.7995609475181418E-2</v>
      </c>
      <c r="T8" s="8">
        <f t="shared" ref="T8:T10" si="6">Q8/(1+S8)^O8</f>
        <v>0.25196276587327343</v>
      </c>
      <c r="V8" s="6">
        <v>2</v>
      </c>
      <c r="W8" s="6">
        <f>O8-0.2071</f>
        <v>1.2928999999999999</v>
      </c>
      <c r="X8" s="4">
        <f t="shared" si="5"/>
        <v>0.8332557460831661</v>
      </c>
      <c r="Y8" s="4">
        <f>X8-X7</f>
        <v>0.2346571259065745</v>
      </c>
      <c r="Z8" s="5">
        <f>VLOOKUP(ROUND(W8*12,0),금감원_금리시나리오!$A$1:$B$1203,2,FALSE)</f>
        <v>1.7966696718093367E-2</v>
      </c>
      <c r="AA8" s="8">
        <f t="shared" ref="AA8:AA10" si="7">Y8/(1+Z8)^W8</f>
        <v>0.22931634673114218</v>
      </c>
    </row>
    <row r="9" spans="1:27" x14ac:dyDescent="0.3">
      <c r="A9" s="1" t="s">
        <v>10</v>
      </c>
      <c r="B9" s="1" t="s">
        <v>16</v>
      </c>
      <c r="C9" s="1" t="s">
        <v>14</v>
      </c>
      <c r="D9" s="2">
        <v>1536339115</v>
      </c>
      <c r="E9" s="2">
        <v>2808637207</v>
      </c>
      <c r="F9" s="2">
        <v>4916131681</v>
      </c>
      <c r="G9" s="2">
        <v>5592275229</v>
      </c>
      <c r="H9" s="2">
        <v>6083003055</v>
      </c>
      <c r="I9" s="2"/>
      <c r="J9" s="2"/>
      <c r="K9" t="str">
        <f>VLOOKUP($B9,일반_상품군코드!$A$1:$B$20,2,FALSE)</f>
        <v>일반/기술</v>
      </c>
      <c r="N9" s="6">
        <v>3</v>
      </c>
      <c r="O9" s="6">
        <v>2.5</v>
      </c>
      <c r="P9" s="7">
        <f>MAX(H10+G11-G10-F11,0)</f>
        <v>2339673062</v>
      </c>
      <c r="Q9" s="4">
        <f>+P9/SUM(P7:P10)</f>
        <v>0.14224471645174733</v>
      </c>
      <c r="R9" s="4">
        <f t="shared" ref="R9:R10" si="8">+R8+Q9</f>
        <v>0.94604158175775654</v>
      </c>
      <c r="S9" s="5">
        <f>VLOOKUP(O9*12,금감원_금리시나리오!$A$1:$B$1203,2,FALSE)</f>
        <v>1.8371526752638534E-2</v>
      </c>
      <c r="T9" s="8">
        <f t="shared" si="6"/>
        <v>0.1359159808501918</v>
      </c>
      <c r="V9" s="6">
        <v>3</v>
      </c>
      <c r="W9" s="6">
        <f>O9-0.2071</f>
        <v>2.2928999999999999</v>
      </c>
      <c r="X9" s="4">
        <f>R9+0.2071*(R10-R9)</f>
        <v>0.95721637017572514</v>
      </c>
      <c r="Y9" s="4">
        <f t="shared" ref="Y9:Y10" si="9">X9-X8</f>
        <v>0.12396062409255904</v>
      </c>
      <c r="Z9" s="5">
        <f>VLOOKUP(ROUND(W9*12,0),금감원_금리시나리오!$A$1:$B$1203,2,FALSE)</f>
        <v>1.83993310108852E-2</v>
      </c>
      <c r="AA9" s="8">
        <f t="shared" si="7"/>
        <v>0.1188853471561986</v>
      </c>
    </row>
    <row r="10" spans="1:27" x14ac:dyDescent="0.3">
      <c r="A10" s="1" t="s">
        <v>10</v>
      </c>
      <c r="B10" s="1" t="s">
        <v>16</v>
      </c>
      <c r="C10" s="1" t="s">
        <v>15</v>
      </c>
      <c r="D10" s="2">
        <v>2127794805</v>
      </c>
      <c r="E10" s="2">
        <v>8385689025</v>
      </c>
      <c r="F10" s="2">
        <v>11188287245</v>
      </c>
      <c r="G10" s="2">
        <v>12727076017</v>
      </c>
      <c r="H10" s="2">
        <v>13843889853</v>
      </c>
      <c r="I10" s="2"/>
      <c r="J10" s="2"/>
      <c r="K10" t="str">
        <f>VLOOKUP($B10,일반_상품군코드!$A$1:$B$20,2,FALSE)</f>
        <v>일반/기술</v>
      </c>
      <c r="N10" s="6">
        <v>4</v>
      </c>
      <c r="O10" s="6">
        <v>3.5</v>
      </c>
      <c r="P10" s="7">
        <f>MAX(H11-G11,0)</f>
        <v>887520189</v>
      </c>
      <c r="Q10" s="4">
        <f>+P10/SUM(P7:P10)</f>
        <v>5.3958418242243372E-2</v>
      </c>
      <c r="R10" s="4">
        <f t="shared" si="8"/>
        <v>0.99999999999999989</v>
      </c>
      <c r="S10" s="5">
        <f>VLOOKUP(O10*12,금감원_금리시나리오!$A$1:$B$1203,2,FALSE)</f>
        <v>1.871003843029051E-2</v>
      </c>
      <c r="T10" s="8">
        <f t="shared" si="6"/>
        <v>5.056874318746931E-2</v>
      </c>
      <c r="V10" s="6">
        <v>4</v>
      </c>
      <c r="W10" s="6">
        <f>O10-0.2071</f>
        <v>3.2928999999999999</v>
      </c>
      <c r="X10" s="4">
        <v>1</v>
      </c>
      <c r="Y10" s="4">
        <f t="shared" si="9"/>
        <v>4.278362982427486E-2</v>
      </c>
      <c r="Z10" s="5">
        <f>VLOOKUP(ROUND(W10*12,0),금감원_금리시나리오!$A$1:$B$1203,2,FALSE)</f>
        <v>1.8471172419204596E-2</v>
      </c>
      <c r="AA10" s="8">
        <f t="shared" si="7"/>
        <v>4.0281275969186937E-2</v>
      </c>
    </row>
    <row r="11" spans="1:27" x14ac:dyDescent="0.3">
      <c r="A11" s="1" t="s">
        <v>10</v>
      </c>
      <c r="B11" s="1" t="s">
        <v>16</v>
      </c>
      <c r="C11" s="1" t="s">
        <v>10</v>
      </c>
      <c r="D11" s="2">
        <v>2086529202</v>
      </c>
      <c r="E11" s="2">
        <v>6664018726</v>
      </c>
      <c r="F11" s="2">
        <v>8891214007</v>
      </c>
      <c r="G11" s="2">
        <v>10114073233</v>
      </c>
      <c r="H11" s="2">
        <v>11001593422</v>
      </c>
      <c r="I11" s="2"/>
      <c r="J11" s="2"/>
      <c r="K11" t="str">
        <f>VLOOKUP($B11,일반_상품군코드!$A$1:$B$20,2,FALSE)</f>
        <v>일반/기술</v>
      </c>
      <c r="S11" s="11" t="str">
        <f>VLOOKUP($B11,일반_상품군코드!$A$1:$B$20,2,FALSE)</f>
        <v>일반/기술</v>
      </c>
      <c r="T11" s="10">
        <f>SUM(T7:T10)</f>
        <v>0.97870483527375218</v>
      </c>
      <c r="Z11" s="11" t="str">
        <f>VLOOKUP($B11,일반_상품군코드!$A$1:$B$20,2,FALSE)</f>
        <v>일반/기술</v>
      </c>
      <c r="AA11" s="10">
        <f>SUM(AA7:AA10)</f>
        <v>0.98407036447892782</v>
      </c>
    </row>
    <row r="12" spans="1:27" x14ac:dyDescent="0.3">
      <c r="A12" s="1" t="s">
        <v>10</v>
      </c>
      <c r="B12" s="1" t="s">
        <v>17</v>
      </c>
      <c r="C12" s="1" t="s">
        <v>18</v>
      </c>
      <c r="D12" s="2">
        <v>1851882222</v>
      </c>
      <c r="E12" s="2">
        <v>4561825848</v>
      </c>
      <c r="F12" s="2">
        <v>5982780783</v>
      </c>
      <c r="G12" s="2">
        <v>6461311027</v>
      </c>
      <c r="H12" s="2">
        <v>6723370358</v>
      </c>
      <c r="I12" s="2">
        <v>6846374995</v>
      </c>
      <c r="J12" s="2">
        <v>6863832132</v>
      </c>
      <c r="K12" t="str">
        <f>VLOOKUP($B12,일반_상품군코드!$A$1:$B$20,2,FALSE)</f>
        <v>일반/근재</v>
      </c>
      <c r="N12" s="6">
        <v>1</v>
      </c>
      <c r="O12" s="6">
        <v>0.5</v>
      </c>
      <c r="P12" s="7">
        <f>MAX(J13+I14+H15+G16+F17+E18-I13-H14-G15-F16-E17-D18,0)</f>
        <v>7793137866</v>
      </c>
      <c r="Q12" s="4">
        <f>+P12/SUM(P12:P17)</f>
        <v>0.52852229055574818</v>
      </c>
      <c r="R12" s="4">
        <f>+Q12</f>
        <v>0.52852229055574818</v>
      </c>
      <c r="S12" s="5">
        <f>VLOOKUP(O12*12,금감원_금리시나리오!$A$1:$B$1203,2,FALSE)</f>
        <v>1.7642510400017963E-2</v>
      </c>
      <c r="T12" s="8">
        <f>Q12/(1+S12)^O12</f>
        <v>0.5239208574419626</v>
      </c>
      <c r="V12" s="6">
        <v>1</v>
      </c>
      <c r="W12" s="6">
        <f>O12-0.2071</f>
        <v>0.29289999999999999</v>
      </c>
      <c r="X12" s="4">
        <f t="shared" ref="X12:X15" si="10">R12+0.2071*(R13-R12)</f>
        <v>0.58214974524433816</v>
      </c>
      <c r="Y12" s="4">
        <f>X12</f>
        <v>0.58214974524433816</v>
      </c>
      <c r="Z12" s="5">
        <f>VLOOKUP(ROUND(W12*12,0),금감원_금리시나리오!$A$1:$B$1203,2,FALSE)</f>
        <v>1.7367090124556395E-2</v>
      </c>
      <c r="AA12" s="8">
        <f>Y12/(1+Z12)^W12</f>
        <v>0.57922126507388827</v>
      </c>
    </row>
    <row r="13" spans="1:27" x14ac:dyDescent="0.3">
      <c r="A13" s="1" t="s">
        <v>10</v>
      </c>
      <c r="B13" s="1" t="s">
        <v>17</v>
      </c>
      <c r="C13" s="1" t="s">
        <v>19</v>
      </c>
      <c r="D13" s="2">
        <v>1105424656</v>
      </c>
      <c r="E13" s="2">
        <v>4226455530</v>
      </c>
      <c r="F13" s="2">
        <v>5288438649</v>
      </c>
      <c r="G13" s="2">
        <v>6169553310</v>
      </c>
      <c r="H13" s="2">
        <v>7155500149</v>
      </c>
      <c r="I13" s="2">
        <v>7404067373</v>
      </c>
      <c r="J13" s="2">
        <v>7422946534</v>
      </c>
      <c r="K13" t="str">
        <f>VLOOKUP($B13,일반_상품군코드!$A$1:$B$20,2,FALSE)</f>
        <v>일반/근재</v>
      </c>
      <c r="N13" s="6">
        <v>2</v>
      </c>
      <c r="O13" s="6">
        <v>1.5</v>
      </c>
      <c r="P13" s="7">
        <f>MAX(J14+I15+H16+G17+F18-I14-H15-G16-F17-E18,0)</f>
        <v>3818177697</v>
      </c>
      <c r="Q13" s="4">
        <f>+P13/SUM(P12:P17)</f>
        <v>0.25894473533843565</v>
      </c>
      <c r="R13" s="4">
        <f>+R12+Q13</f>
        <v>0.78746702589418383</v>
      </c>
      <c r="S13" s="5">
        <f>VLOOKUP(O13*12,금감원_금리시나리오!$A$1:$B$1203,2,FALSE)</f>
        <v>1.7995609475181418E-2</v>
      </c>
      <c r="T13" s="8">
        <f t="shared" ref="T13:T15" si="11">Q13/(1+S13)^O13</f>
        <v>0.25210892949638475</v>
      </c>
      <c r="V13" s="6">
        <v>2</v>
      </c>
      <c r="W13" s="6">
        <f t="shared" ref="W13:W15" si="12">O13-0.2071</f>
        <v>1.2928999999999999</v>
      </c>
      <c r="X13" s="4">
        <f t="shared" si="10"/>
        <v>0.81384708866652777</v>
      </c>
      <c r="Y13" s="4">
        <f t="shared" ref="Y13:Y15" si="13">X13-X12</f>
        <v>0.23169734342218962</v>
      </c>
      <c r="Z13" s="5">
        <f>VLOOKUP(ROUND(W13*12,0),금감원_금리시나리오!$A$1:$B$1203,2,FALSE)</f>
        <v>1.7966696718093367E-2</v>
      </c>
      <c r="AA13" s="8">
        <f t="shared" ref="AA13:AA15" si="14">Y13/(1+Z13)^W13</f>
        <v>0.22642392868154845</v>
      </c>
    </row>
    <row r="14" spans="1:27" x14ac:dyDescent="0.3">
      <c r="A14" s="1" t="s">
        <v>10</v>
      </c>
      <c r="B14" s="1" t="s">
        <v>17</v>
      </c>
      <c r="C14" s="1" t="s">
        <v>12</v>
      </c>
      <c r="D14" s="2">
        <v>2546061098</v>
      </c>
      <c r="E14" s="2">
        <v>6050553296</v>
      </c>
      <c r="F14" s="2">
        <v>8118595277</v>
      </c>
      <c r="G14" s="2">
        <v>8961609811</v>
      </c>
      <c r="H14" s="2">
        <v>9497800385</v>
      </c>
      <c r="I14" s="2">
        <v>9752080109</v>
      </c>
      <c r="J14" s="2">
        <v>9776946319</v>
      </c>
      <c r="K14" t="str">
        <f>VLOOKUP($B14,일반_상품군코드!$A$1:$B$20,2,FALSE)</f>
        <v>일반/근재</v>
      </c>
      <c r="N14" s="6">
        <v>3</v>
      </c>
      <c r="O14" s="6">
        <v>2.5</v>
      </c>
      <c r="P14" s="7">
        <f>MAX(J15+I16+H17+G18-I15-H16-G17-F18,0)</f>
        <v>1878212716</v>
      </c>
      <c r="Q14" s="4">
        <f>+P14/SUM(P12:P17)</f>
        <v>0.12737838132469309</v>
      </c>
      <c r="R14" s="4">
        <f t="shared" ref="R14:R17" si="15">+R13+Q14</f>
        <v>0.91484540721887697</v>
      </c>
      <c r="S14" s="5">
        <f>VLOOKUP(O14*12,금감원_금리시나리오!$A$1:$B$1203,2,FALSE)</f>
        <v>1.8371526752638534E-2</v>
      </c>
      <c r="T14" s="8">
        <f t="shared" si="11"/>
        <v>0.121711076999674</v>
      </c>
      <c r="V14" s="6">
        <v>3</v>
      </c>
      <c r="W14" s="6">
        <f t="shared" si="12"/>
        <v>2.2928999999999999</v>
      </c>
      <c r="X14" s="4">
        <f t="shared" si="10"/>
        <v>0.92853496822937953</v>
      </c>
      <c r="Y14" s="4">
        <f t="shared" si="13"/>
        <v>0.11468787956285176</v>
      </c>
      <c r="Z14" s="5">
        <f>VLOOKUP(ROUND(W14*12,0),금감원_금리시나리오!$A$1:$B$1203,2,FALSE)</f>
        <v>1.83993310108852E-2</v>
      </c>
      <c r="AA14" s="8">
        <f t="shared" si="14"/>
        <v>0.1099922533969912</v>
      </c>
    </row>
    <row r="15" spans="1:27" x14ac:dyDescent="0.3">
      <c r="A15" s="1" t="s">
        <v>10</v>
      </c>
      <c r="B15" s="1" t="s">
        <v>17</v>
      </c>
      <c r="C15" s="1" t="s">
        <v>13</v>
      </c>
      <c r="D15" s="2">
        <v>2317849265</v>
      </c>
      <c r="E15" s="2">
        <v>6688999592</v>
      </c>
      <c r="F15" s="2">
        <v>8782470990</v>
      </c>
      <c r="G15" s="2">
        <v>9516056082</v>
      </c>
      <c r="H15" s="2">
        <v>10302372470</v>
      </c>
      <c r="I15" s="2">
        <v>10578192589</v>
      </c>
      <c r="J15" s="2">
        <v>10605165250</v>
      </c>
      <c r="K15" t="str">
        <f>VLOOKUP($B15,일반_상품군코드!$A$1:$B$20,2,FALSE)</f>
        <v>일반/근재</v>
      </c>
      <c r="N15" s="6">
        <v>4</v>
      </c>
      <c r="O15" s="6">
        <v>3.5</v>
      </c>
      <c r="P15" s="7">
        <f>MAX(J16+I17+H18-I16-H17-G18,0)</f>
        <v>974671963</v>
      </c>
      <c r="Q15" s="4">
        <f>+P15/SUM(P12:P17)</f>
        <v>6.6101212025603789E-2</v>
      </c>
      <c r="R15" s="4">
        <f t="shared" si="15"/>
        <v>0.98094661924448079</v>
      </c>
      <c r="S15" s="5">
        <f>VLOOKUP(O15*12,금감원_금리시나리오!$A$1:$B$1203,2,FALSE)</f>
        <v>1.871003843029051E-2</v>
      </c>
      <c r="T15" s="8">
        <f t="shared" si="11"/>
        <v>6.1948725040392179E-2</v>
      </c>
      <c r="V15" s="6">
        <v>4</v>
      </c>
      <c r="W15" s="6">
        <f t="shared" si="12"/>
        <v>3.2928999999999999</v>
      </c>
      <c r="X15" s="4">
        <f t="shared" si="10"/>
        <v>0.98457700178305052</v>
      </c>
      <c r="Y15" s="4">
        <f t="shared" si="13"/>
        <v>5.6042033553670989E-2</v>
      </c>
      <c r="Z15" s="5">
        <f>VLOOKUP(ROUND(W15*12,0),금감원_금리시나리오!$A$1:$B$1203,2,FALSE)</f>
        <v>1.8471172419204596E-2</v>
      </c>
      <c r="AA15" s="8">
        <f t="shared" si="14"/>
        <v>5.2764214460574152E-2</v>
      </c>
    </row>
    <row r="16" spans="1:27" x14ac:dyDescent="0.3">
      <c r="A16" s="1" t="s">
        <v>10</v>
      </c>
      <c r="B16" s="1" t="s">
        <v>17</v>
      </c>
      <c r="C16" s="1" t="s">
        <v>14</v>
      </c>
      <c r="D16" s="2">
        <v>1507634288</v>
      </c>
      <c r="E16" s="2">
        <v>5786575921</v>
      </c>
      <c r="F16" s="2">
        <v>8305598472</v>
      </c>
      <c r="G16" s="2">
        <v>9171245951</v>
      </c>
      <c r="H16" s="2">
        <v>9929070508</v>
      </c>
      <c r="I16" s="2">
        <v>10194896406</v>
      </c>
      <c r="J16" s="2">
        <v>10220891725</v>
      </c>
      <c r="K16" t="str">
        <f>VLOOKUP($B16,일반_상품군코드!$A$1:$B$20,2,FALSE)</f>
        <v>일반/근재</v>
      </c>
      <c r="N16" s="6">
        <v>5</v>
      </c>
      <c r="O16" s="6">
        <v>4.5</v>
      </c>
      <c r="P16" s="7">
        <f>MAX(J17+I18-I17-H18,0)</f>
        <v>258476665</v>
      </c>
      <c r="Q16" s="4">
        <f>+P16/SUM(P12:P17)</f>
        <v>1.752961148512688E-2</v>
      </c>
      <c r="R16" s="4">
        <f t="shared" si="15"/>
        <v>0.99847623072960767</v>
      </c>
      <c r="S16" s="5">
        <f>VLOOKUP(O16*12,금감원_금리시나리오!$A$1:$B$1203,2,FALSE)</f>
        <v>1.9352115445359086E-2</v>
      </c>
      <c r="T16" s="8">
        <f t="shared" ref="T16:T17" si="16">Q16/(1+S16)^O16</f>
        <v>1.6081007791182149E-2</v>
      </c>
      <c r="V16" s="6">
        <v>5</v>
      </c>
      <c r="W16" s="6">
        <f>O16-0.2071</f>
        <v>4.2929000000000004</v>
      </c>
      <c r="X16" s="4">
        <f>R16+0.2071*(R17-R16)</f>
        <v>0.99879180334550588</v>
      </c>
      <c r="Y16" s="4">
        <f t="shared" ref="Y16" si="17">X16-X15</f>
        <v>1.4214801562455359E-2</v>
      </c>
      <c r="Z16" s="5">
        <f>VLOOKUP(ROUND(W16*12,0),금감원_금리시나리오!$A$1:$B$1203,2,FALSE)</f>
        <v>1.9367527657986328E-2</v>
      </c>
      <c r="AA16" s="8">
        <f t="shared" ref="AA16" si="18">Y16/(1+Z16)^W16</f>
        <v>1.3091141952401904E-2</v>
      </c>
    </row>
    <row r="17" spans="1:27" x14ac:dyDescent="0.3">
      <c r="A17" s="1" t="s">
        <v>10</v>
      </c>
      <c r="B17" s="1" t="s">
        <v>17</v>
      </c>
      <c r="C17" s="1" t="s">
        <v>15</v>
      </c>
      <c r="D17" s="2">
        <v>2196927242</v>
      </c>
      <c r="E17" s="2">
        <v>6870750184</v>
      </c>
      <c r="F17" s="2">
        <v>9175758424</v>
      </c>
      <c r="G17" s="2">
        <v>10132097955</v>
      </c>
      <c r="H17" s="2">
        <v>10969318186</v>
      </c>
      <c r="I17" s="2">
        <v>11262994099</v>
      </c>
      <c r="J17" s="2">
        <v>11291712893</v>
      </c>
      <c r="K17" t="str">
        <f>VLOOKUP($B17,일반_상품군코드!$A$1:$B$20,2,FALSE)</f>
        <v>일반/근재</v>
      </c>
      <c r="N17" s="6">
        <v>6</v>
      </c>
      <c r="O17" s="6">
        <v>5.5</v>
      </c>
      <c r="P17" s="7">
        <f>MAX(J18-I18,0)</f>
        <v>22468199</v>
      </c>
      <c r="Q17" s="4">
        <f>+P17/SUM(P12:P17)</f>
        <v>1.5237692703924212E-3</v>
      </c>
      <c r="R17" s="4">
        <f t="shared" si="15"/>
        <v>1</v>
      </c>
      <c r="S17" s="5">
        <f>VLOOKUP(O17*12,금감원_금리시나리오!$A$1:$B$1203,2,FALSE)</f>
        <v>1.9579290983870568E-2</v>
      </c>
      <c r="T17" s="8">
        <f t="shared" si="16"/>
        <v>1.3696313215540597E-3</v>
      </c>
      <c r="V17" s="6">
        <v>6</v>
      </c>
      <c r="W17" s="6">
        <f>O17-0.2071</f>
        <v>5.2929000000000004</v>
      </c>
      <c r="X17" s="4">
        <v>1</v>
      </c>
      <c r="Y17" s="4">
        <f t="shared" ref="Y17" si="19">X17-X16</f>
        <v>1.2081966544941203E-3</v>
      </c>
      <c r="Z17" s="5">
        <f>VLOOKUP(ROUND(W17*12,0),금감원_금리시나리오!$A$1:$B$1203,2,FALSE)</f>
        <v>1.9471617922028228E-2</v>
      </c>
      <c r="AA17" s="8">
        <f t="shared" ref="AA17" si="20">Y17/(1+Z17)^W17</f>
        <v>1.0909600636151355E-3</v>
      </c>
    </row>
    <row r="18" spans="1:27" x14ac:dyDescent="0.3">
      <c r="A18" s="1" t="s">
        <v>10</v>
      </c>
      <c r="B18" s="1" t="s">
        <v>17</v>
      </c>
      <c r="C18" s="1" t="s">
        <v>10</v>
      </c>
      <c r="D18" s="2">
        <v>1812336705</v>
      </c>
      <c r="E18" s="2">
        <v>5375343579</v>
      </c>
      <c r="F18" s="2">
        <v>7178670859</v>
      </c>
      <c r="G18" s="2">
        <v>7926864785</v>
      </c>
      <c r="H18" s="2">
        <v>8581865516</v>
      </c>
      <c r="I18" s="2">
        <v>8811623387</v>
      </c>
      <c r="J18" s="2">
        <v>8834091586</v>
      </c>
      <c r="K18" t="str">
        <f>VLOOKUP($B18,일반_상품군코드!$A$1:$B$20,2,FALSE)</f>
        <v>일반/근재</v>
      </c>
      <c r="S18" s="11" t="str">
        <f>VLOOKUP($B18,일반_상품군코드!$A$1:$B$20,2,FALSE)</f>
        <v>일반/근재</v>
      </c>
      <c r="T18" s="10">
        <f>SUM(T12:T17)</f>
        <v>0.97714022809114975</v>
      </c>
      <c r="Z18" s="11" t="str">
        <f>VLOOKUP($B18,일반_상품군코드!$A$1:$B$20,2,FALSE)</f>
        <v>일반/근재</v>
      </c>
      <c r="AA18" s="10">
        <f>SUM(AA12:AA17)</f>
        <v>0.98258376362901911</v>
      </c>
    </row>
    <row r="19" spans="1:27" x14ac:dyDescent="0.3">
      <c r="A19" s="1" t="s">
        <v>10</v>
      </c>
      <c r="B19" s="1" t="s">
        <v>20</v>
      </c>
      <c r="C19" s="1" t="s">
        <v>18</v>
      </c>
      <c r="D19" s="2">
        <v>8147352535</v>
      </c>
      <c r="E19" s="2">
        <v>14103072070</v>
      </c>
      <c r="F19" s="2">
        <v>15851858471</v>
      </c>
      <c r="G19" s="2">
        <v>16656940334</v>
      </c>
      <c r="H19" s="2">
        <v>17341043904</v>
      </c>
      <c r="I19" s="2">
        <v>17654517024</v>
      </c>
      <c r="J19" s="2">
        <v>17965442849</v>
      </c>
      <c r="K19" t="str">
        <f>VLOOKUP($B19,일반_상품군코드!$A$1:$B$20,2,FALSE)</f>
        <v>일반/배상</v>
      </c>
      <c r="N19" s="6">
        <v>1</v>
      </c>
      <c r="O19" s="6">
        <v>0.5</v>
      </c>
      <c r="P19" s="7">
        <f>MAX(J20+I21+H22+G23+F24+E25-I20-H21-G22-F23-E24-D25,0)</f>
        <v>21583960775</v>
      </c>
      <c r="Q19" s="4">
        <f>+P19/SUM(P19:P24)</f>
        <v>0.53215922086963374</v>
      </c>
      <c r="R19" s="4">
        <f>+Q19</f>
        <v>0.53215922086963374</v>
      </c>
      <c r="S19" s="5">
        <f>VLOOKUP(O19*12,금감원_금리시나리오!$A$1:$B$1203,2,FALSE)</f>
        <v>1.7642510400017963E-2</v>
      </c>
      <c r="T19" s="8">
        <f>Q19/(1+S19)^O19</f>
        <v>0.52752612382818065</v>
      </c>
      <c r="V19" s="6">
        <v>1</v>
      </c>
      <c r="W19" s="6">
        <f>O19-0.2071</f>
        <v>0.29289999999999999</v>
      </c>
      <c r="X19" s="4">
        <f t="shared" ref="X19:X22" si="21">R19+0.2071*(R20-R19)</f>
        <v>0.57634062419554188</v>
      </c>
      <c r="Y19" s="4">
        <f>X19</f>
        <v>0.57634062419554188</v>
      </c>
      <c r="Z19" s="5">
        <f>VLOOKUP(ROUND(W19*12,0),금감원_금리시나리오!$A$1:$B$1203,2,FALSE)</f>
        <v>1.7367090124556395E-2</v>
      </c>
      <c r="AA19" s="8">
        <f>Y19/(1+Z19)^W19</f>
        <v>0.57344136656781075</v>
      </c>
    </row>
    <row r="20" spans="1:27" x14ac:dyDescent="0.3">
      <c r="A20" s="1" t="s">
        <v>10</v>
      </c>
      <c r="B20" s="1" t="s">
        <v>20</v>
      </c>
      <c r="C20" s="1" t="s">
        <v>19</v>
      </c>
      <c r="D20" s="2">
        <v>9475116011</v>
      </c>
      <c r="E20" s="2">
        <v>15995594861</v>
      </c>
      <c r="F20" s="2">
        <v>17972278804</v>
      </c>
      <c r="G20" s="2">
        <v>19598536602</v>
      </c>
      <c r="H20" s="2">
        <v>20671255572</v>
      </c>
      <c r="I20" s="2">
        <v>21078092199</v>
      </c>
      <c r="J20" s="2">
        <v>21449312958</v>
      </c>
      <c r="K20" t="str">
        <f>VLOOKUP($B20,일반_상품군코드!$A$1:$B$20,2,FALSE)</f>
        <v>일반/배상</v>
      </c>
      <c r="N20" s="6">
        <v>2</v>
      </c>
      <c r="O20" s="6">
        <v>1.5</v>
      </c>
      <c r="P20" s="7">
        <f>MAX(J21+I22+H23+G24+F25-I21-H22-G23-F24-E25,0)</f>
        <v>8652646450</v>
      </c>
      <c r="Q20" s="4">
        <f>+P20/SUM(P19:P24)</f>
        <v>0.21333367129844605</v>
      </c>
      <c r="R20" s="4">
        <f>+R19+Q20</f>
        <v>0.74549289216807979</v>
      </c>
      <c r="S20" s="5">
        <f>VLOOKUP(O20*12,금감원_금리시나리오!$A$1:$B$1203,2,FALSE)</f>
        <v>1.7995609475181418E-2</v>
      </c>
      <c r="T20" s="8">
        <f t="shared" ref="T20:T24" si="22">Q20/(1+S20)^O20</f>
        <v>0.20770193850935459</v>
      </c>
      <c r="V20" s="6">
        <v>2</v>
      </c>
      <c r="W20" s="6">
        <f t="shared" ref="W20:W22" si="23">O20-0.2071</f>
        <v>1.2928999999999999</v>
      </c>
      <c r="X20" s="4">
        <f t="shared" si="21"/>
        <v>0.7719359730309584</v>
      </c>
      <c r="Y20" s="4">
        <f t="shared" ref="Y20:Y24" si="24">X20-X19</f>
        <v>0.19559534883541652</v>
      </c>
      <c r="Z20" s="5">
        <f>VLOOKUP(ROUND(W20*12,0),금감원_금리시나리오!$A$1:$B$1203,2,FALSE)</f>
        <v>1.7966696718093367E-2</v>
      </c>
      <c r="AA20" s="8">
        <f t="shared" ref="AA20:AA24" si="25">Y20/(1+Z20)^W20</f>
        <v>0.19114361287455114</v>
      </c>
    </row>
    <row r="21" spans="1:27" x14ac:dyDescent="0.3">
      <c r="A21" s="1" t="s">
        <v>10</v>
      </c>
      <c r="B21" s="1" t="s">
        <v>20</v>
      </c>
      <c r="C21" s="1" t="s">
        <v>12</v>
      </c>
      <c r="D21" s="2">
        <v>11378873746</v>
      </c>
      <c r="E21" s="2">
        <v>18831867447</v>
      </c>
      <c r="F21" s="2">
        <v>21121469401</v>
      </c>
      <c r="G21" s="2">
        <v>22292692998</v>
      </c>
      <c r="H21" s="2">
        <v>22891808974</v>
      </c>
      <c r="I21" s="2">
        <v>23325594705</v>
      </c>
      <c r="J21" s="2">
        <v>23736397775</v>
      </c>
      <c r="K21" t="str">
        <f>VLOOKUP($B21,일반_상품군코드!$A$1:$B$20,2,FALSE)</f>
        <v>일반/배상</v>
      </c>
      <c r="N21" s="6">
        <v>3</v>
      </c>
      <c r="O21" s="6">
        <v>2.5</v>
      </c>
      <c r="P21" s="7">
        <f>MAX(J22+I23+H24+G25-I22-H23-G24-F25,0)</f>
        <v>5178708971</v>
      </c>
      <c r="Q21" s="4">
        <f>+P21/SUM(P19:P24)</f>
        <v>0.12768266954552704</v>
      </c>
      <c r="R21" s="4">
        <f t="shared" ref="R21:R24" si="26">+R20+Q21</f>
        <v>0.87317556171360677</v>
      </c>
      <c r="S21" s="5">
        <f>VLOOKUP(O21*12,금감원_금리시나리오!$A$1:$B$1203,2,FALSE)</f>
        <v>1.8371526752638534E-2</v>
      </c>
      <c r="T21" s="8">
        <f t="shared" si="22"/>
        <v>0.12200182686390418</v>
      </c>
      <c r="V21" s="6">
        <v>3</v>
      </c>
      <c r="W21" s="6">
        <f t="shared" si="23"/>
        <v>2.2928999999999999</v>
      </c>
      <c r="X21" s="4">
        <f t="shared" si="21"/>
        <v>0.88814820974936148</v>
      </c>
      <c r="Y21" s="4">
        <f t="shared" si="24"/>
        <v>0.11621223671840308</v>
      </c>
      <c r="Z21" s="5">
        <f>VLOOKUP(ROUND(W21*12,0),금감원_금리시나리오!$A$1:$B$1203,2,FALSE)</f>
        <v>1.83993310108852E-2</v>
      </c>
      <c r="AA21" s="8">
        <f t="shared" si="25"/>
        <v>0.11145419932501781</v>
      </c>
    </row>
    <row r="22" spans="1:27" x14ac:dyDescent="0.3">
      <c r="A22" s="1" t="s">
        <v>10</v>
      </c>
      <c r="B22" s="1" t="s">
        <v>20</v>
      </c>
      <c r="C22" s="1" t="s">
        <v>13</v>
      </c>
      <c r="D22" s="2">
        <v>11841347391</v>
      </c>
      <c r="E22" s="2">
        <v>22462688646</v>
      </c>
      <c r="F22" s="2">
        <v>24648089880</v>
      </c>
      <c r="G22" s="2">
        <v>26406932078</v>
      </c>
      <c r="H22" s="2">
        <v>27469529055</v>
      </c>
      <c r="I22" s="2">
        <v>27990059772</v>
      </c>
      <c r="J22" s="2">
        <v>28483011940</v>
      </c>
      <c r="K22" t="str">
        <f>VLOOKUP($B22,일반_상품군코드!$A$1:$B$20,2,FALSE)</f>
        <v>일반/배상</v>
      </c>
      <c r="N22" s="6">
        <v>4</v>
      </c>
      <c r="O22" s="6">
        <v>3.5</v>
      </c>
      <c r="P22" s="7">
        <f>MAX(J23+I24+H25-I23-H24-G25,0)</f>
        <v>2932297757</v>
      </c>
      <c r="Q22" s="4">
        <f>+P22/SUM(P19:P24)</f>
        <v>7.2296707077521769E-2</v>
      </c>
      <c r="R22" s="4">
        <f t="shared" si="26"/>
        <v>0.94547226879112856</v>
      </c>
      <c r="S22" s="5">
        <f>VLOOKUP(O22*12,금감원_금리시나리오!$A$1:$B$1203,2,FALSE)</f>
        <v>1.871003843029051E-2</v>
      </c>
      <c r="T22" s="8">
        <f t="shared" si="22"/>
        <v>6.7755018264058248E-2</v>
      </c>
      <c r="V22" s="6">
        <v>4</v>
      </c>
      <c r="W22" s="6">
        <f t="shared" si="23"/>
        <v>3.2928999999999999</v>
      </c>
      <c r="X22" s="4">
        <f t="shared" si="21"/>
        <v>0.95325234278293358</v>
      </c>
      <c r="Y22" s="4">
        <f t="shared" si="24"/>
        <v>6.5104133033572098E-2</v>
      </c>
      <c r="Z22" s="5">
        <f>VLOOKUP(ROUND(W22*12,0),금감원_금리시나리오!$A$1:$B$1203,2,FALSE)</f>
        <v>1.8471172419204596E-2</v>
      </c>
      <c r="AA22" s="8">
        <f t="shared" si="25"/>
        <v>6.1296284589018632E-2</v>
      </c>
    </row>
    <row r="23" spans="1:27" x14ac:dyDescent="0.3">
      <c r="A23" s="1" t="s">
        <v>10</v>
      </c>
      <c r="B23" s="1" t="s">
        <v>20</v>
      </c>
      <c r="C23" s="1" t="s">
        <v>14</v>
      </c>
      <c r="D23" s="2">
        <v>15017396792</v>
      </c>
      <c r="E23" s="2">
        <v>26842732919</v>
      </c>
      <c r="F23" s="2">
        <v>30492014713</v>
      </c>
      <c r="G23" s="2">
        <v>32545946885</v>
      </c>
      <c r="H23" s="2">
        <v>33855573640</v>
      </c>
      <c r="I23" s="2">
        <v>34497115983</v>
      </c>
      <c r="J23" s="2">
        <v>35104668387</v>
      </c>
      <c r="K23" t="str">
        <f>VLOOKUP($B23,일반_상품군코드!$A$1:$B$20,2,FALSE)</f>
        <v>일반/배상</v>
      </c>
      <c r="N23" s="6">
        <v>5</v>
      </c>
      <c r="O23" s="6">
        <v>4.5</v>
      </c>
      <c r="P23" s="7">
        <f>MAX(J24+I25-I24-H25,0)</f>
        <v>1523677940</v>
      </c>
      <c r="Q23" s="4">
        <f>+P23/SUM(P19:P24)</f>
        <v>3.7566750322573665E-2</v>
      </c>
      <c r="R23" s="4">
        <f t="shared" si="26"/>
        <v>0.98303901911370217</v>
      </c>
      <c r="S23" s="5">
        <f>VLOOKUP(O23*12,금감원_금리시나리오!$A$1:$B$1203,2,FALSE)</f>
        <v>1.9352115445359086E-2</v>
      </c>
      <c r="T23" s="8">
        <f t="shared" si="22"/>
        <v>3.446232708233516E-2</v>
      </c>
      <c r="V23" s="6">
        <v>5</v>
      </c>
      <c r="W23" s="6">
        <f>O23-0.2071</f>
        <v>4.2929000000000004</v>
      </c>
      <c r="X23" s="4">
        <f>R23+0.2071*(R24-R23)</f>
        <v>0.98655163825525438</v>
      </c>
      <c r="Y23" s="4">
        <f t="shared" si="24"/>
        <v>3.32992954723208E-2</v>
      </c>
      <c r="Z23" s="5">
        <f>VLOOKUP(ROUND(W23*12,0),금감원_금리시나리오!$A$1:$B$1203,2,FALSE)</f>
        <v>1.9367527657986328E-2</v>
      </c>
      <c r="AA23" s="8">
        <f t="shared" si="25"/>
        <v>3.0667034079076304E-2</v>
      </c>
    </row>
    <row r="24" spans="1:27" x14ac:dyDescent="0.3">
      <c r="A24" s="1" t="s">
        <v>10</v>
      </c>
      <c r="B24" s="1" t="s">
        <v>20</v>
      </c>
      <c r="C24" s="1" t="s">
        <v>15</v>
      </c>
      <c r="D24" s="2">
        <v>20020527650</v>
      </c>
      <c r="E24" s="2">
        <v>35706389772</v>
      </c>
      <c r="F24" s="2">
        <v>40013488719</v>
      </c>
      <c r="G24" s="2">
        <v>42708784276</v>
      </c>
      <c r="H24" s="2">
        <v>44427356692</v>
      </c>
      <c r="I24" s="2">
        <v>45269227836</v>
      </c>
      <c r="J24" s="2">
        <v>46066495300</v>
      </c>
      <c r="K24" t="str">
        <f>VLOOKUP($B24,일반_상품군코드!$A$1:$B$20,2,FALSE)</f>
        <v>일반/배상</v>
      </c>
      <c r="N24" s="6">
        <v>6</v>
      </c>
      <c r="O24" s="6">
        <v>5.5</v>
      </c>
      <c r="P24" s="7">
        <f>MAX(J25-I25,0)</f>
        <v>687924087</v>
      </c>
      <c r="Q24" s="4">
        <f>+P24/SUM(P19:P24)</f>
        <v>1.6960980886297695E-2</v>
      </c>
      <c r="R24" s="4">
        <f t="shared" si="26"/>
        <v>0.99999999999999989</v>
      </c>
      <c r="S24" s="5">
        <f>VLOOKUP(O24*12,금감원_금리시나리오!$A$1:$B$1203,2,FALSE)</f>
        <v>1.9579290983870568E-2</v>
      </c>
      <c r="T24" s="8">
        <f t="shared" si="22"/>
        <v>1.5245280973654553E-2</v>
      </c>
      <c r="V24" s="6">
        <v>6</v>
      </c>
      <c r="W24" s="6">
        <f>O24-0.2071</f>
        <v>5.2929000000000004</v>
      </c>
      <c r="X24" s="4">
        <v>1</v>
      </c>
      <c r="Y24" s="4">
        <f t="shared" si="24"/>
        <v>1.3448361744745618E-2</v>
      </c>
      <c r="Z24" s="5">
        <f>VLOOKUP(ROUND(W24*12,0),금감원_금리시나리오!$A$1:$B$1203,2,FALSE)</f>
        <v>1.9471617922028228E-2</v>
      </c>
      <c r="AA24" s="8">
        <f t="shared" si="25"/>
        <v>1.2143408550249743E-2</v>
      </c>
    </row>
    <row r="25" spans="1:27" x14ac:dyDescent="0.3">
      <c r="A25" s="1" t="s">
        <v>10</v>
      </c>
      <c r="B25" s="1" t="s">
        <v>20</v>
      </c>
      <c r="C25" s="1" t="s">
        <v>10</v>
      </c>
      <c r="D25" s="2">
        <v>17454015327</v>
      </c>
      <c r="E25" s="2">
        <v>30809341516</v>
      </c>
      <c r="F25" s="2">
        <v>34525731867</v>
      </c>
      <c r="G25" s="2">
        <v>36851373911</v>
      </c>
      <c r="H25" s="2">
        <v>38334248120</v>
      </c>
      <c r="I25" s="2">
        <v>39060658596</v>
      </c>
      <c r="J25" s="2">
        <v>39748582683</v>
      </c>
      <c r="K25" t="str">
        <f>VLOOKUP($B25,일반_상품군코드!$A$1:$B$20,2,FALSE)</f>
        <v>일반/배상</v>
      </c>
      <c r="S25" s="11" t="str">
        <f>VLOOKUP($B25,일반_상품군코드!$A$1:$B$20,2,FALSE)</f>
        <v>일반/배상</v>
      </c>
      <c r="T25" s="10">
        <f>SUM(T19:T24)</f>
        <v>0.97469251552148739</v>
      </c>
      <c r="Z25" s="11" t="str">
        <f>VLOOKUP($B25,일반_상품군코드!$A$1:$B$20,2,FALSE)</f>
        <v>일반/배상</v>
      </c>
      <c r="AA25" s="10">
        <f>SUM(AA19:AA24)</f>
        <v>0.98014590598572437</v>
      </c>
    </row>
    <row r="26" spans="1:27" x14ac:dyDescent="0.3">
      <c r="A26" s="1" t="s">
        <v>10</v>
      </c>
      <c r="B26" s="1" t="s">
        <v>21</v>
      </c>
      <c r="C26" s="1" t="s">
        <v>12</v>
      </c>
      <c r="D26" s="2">
        <v>11378873746</v>
      </c>
      <c r="E26" s="2">
        <v>18831867447</v>
      </c>
      <c r="F26" s="2">
        <v>21121469401</v>
      </c>
      <c r="G26" s="2">
        <v>22292692998</v>
      </c>
      <c r="H26" s="2">
        <v>22891808974</v>
      </c>
      <c r="I26" s="2"/>
      <c r="J26" s="2"/>
      <c r="K26" t="str">
        <f>VLOOKUP($B26,일반_상품군코드!$A$1:$B$20,2,FALSE)</f>
        <v>일반/종합</v>
      </c>
      <c r="N26" s="6">
        <v>1</v>
      </c>
      <c r="O26" s="6">
        <v>0.5</v>
      </c>
      <c r="P26" s="7">
        <f>MAX(H27+G28+F29+E30-G27-F28-E29-D30,0)</f>
        <v>20576462722</v>
      </c>
      <c r="Q26" s="4">
        <f>+P26/SUM(P26:P29)</f>
        <v>0.6413313543650494</v>
      </c>
      <c r="R26" s="4">
        <f>+Q26</f>
        <v>0.6413313543650494</v>
      </c>
      <c r="S26" s="5">
        <f>VLOOKUP(O26*12,금감원_금리시나리오!$A$1:$B$1203,2,FALSE)</f>
        <v>1.7642510400017963E-2</v>
      </c>
      <c r="T26" s="8">
        <f>Q26/(1+S26)^O26</f>
        <v>0.63574778034439416</v>
      </c>
      <c r="V26" s="6">
        <v>1</v>
      </c>
      <c r="W26" s="6">
        <f>O26-0.2071</f>
        <v>0.29289999999999999</v>
      </c>
      <c r="X26" s="4">
        <f t="shared" ref="X26:X27" si="27">R26+0.2071*(R27-R26)</f>
        <v>0.68741868069515599</v>
      </c>
      <c r="Y26" s="4">
        <f>X26</f>
        <v>0.68741868069515599</v>
      </c>
      <c r="Z26" s="5">
        <f>VLOOKUP(ROUND(W26*12,0),금감원_금리시나리오!$A$1:$B$1203,2,FALSE)</f>
        <v>1.7367090124556395E-2</v>
      </c>
      <c r="AA26" s="8">
        <f>Y26/(1+Z26)^W26</f>
        <v>0.68396064950703328</v>
      </c>
    </row>
    <row r="27" spans="1:27" x14ac:dyDescent="0.3">
      <c r="A27" s="1" t="s">
        <v>10</v>
      </c>
      <c r="B27" s="1" t="s">
        <v>21</v>
      </c>
      <c r="C27" s="1" t="s">
        <v>13</v>
      </c>
      <c r="D27" s="2">
        <v>11841347391</v>
      </c>
      <c r="E27" s="2">
        <v>22462688646</v>
      </c>
      <c r="F27" s="2">
        <v>24648089880</v>
      </c>
      <c r="G27" s="2">
        <v>26406932078</v>
      </c>
      <c r="H27" s="2">
        <v>27116618202</v>
      </c>
      <c r="I27" s="2"/>
      <c r="J27" s="2"/>
      <c r="K27" t="str">
        <f>VLOOKUP($B27,일반_상품군코드!$A$1:$B$20,2,FALSE)</f>
        <v>일반/종합</v>
      </c>
      <c r="N27" s="6">
        <v>2</v>
      </c>
      <c r="O27" s="6">
        <v>1.5</v>
      </c>
      <c r="P27" s="7">
        <f>MAX(H28+G29+F30-G28-F29-E30,0)</f>
        <v>7139859407</v>
      </c>
      <c r="Q27" s="4">
        <f>+P27/SUM(P26:P29)</f>
        <v>0.22253658295560896</v>
      </c>
      <c r="R27" s="4">
        <f>+R26+Q27</f>
        <v>0.86386793732065836</v>
      </c>
      <c r="S27" s="5">
        <f>VLOOKUP(O27*12,금감원_금리시나리오!$A$1:$B$1203,2,FALSE)</f>
        <v>1.7995609475181418E-2</v>
      </c>
      <c r="T27" s="8">
        <f t="shared" ref="T27:T29" si="28">Q27/(1+S27)^O27</f>
        <v>0.21666190521076201</v>
      </c>
      <c r="V27" s="6">
        <v>2</v>
      </c>
      <c r="W27" s="6">
        <f>O27-0.2071</f>
        <v>1.2928999999999999</v>
      </c>
      <c r="X27" s="4">
        <f t="shared" si="27"/>
        <v>0.88563358437622619</v>
      </c>
      <c r="Y27" s="4">
        <f>X27-X26</f>
        <v>0.1982149036810702</v>
      </c>
      <c r="Z27" s="5">
        <f>VLOOKUP(ROUND(W27*12,0),금감원_금리시나리오!$A$1:$B$1203,2,FALSE)</f>
        <v>1.7966696718093367E-2</v>
      </c>
      <c r="AA27" s="8">
        <f t="shared" ref="AA27:AA29" si="29">Y27/(1+Z27)^W27</f>
        <v>0.19370354684180821</v>
      </c>
    </row>
    <row r="28" spans="1:27" x14ac:dyDescent="0.3">
      <c r="A28" s="1" t="s">
        <v>10</v>
      </c>
      <c r="B28" s="1" t="s">
        <v>21</v>
      </c>
      <c r="C28" s="1" t="s">
        <v>14</v>
      </c>
      <c r="D28" s="2">
        <v>15017396792</v>
      </c>
      <c r="E28" s="2">
        <v>26842732919</v>
      </c>
      <c r="F28" s="2">
        <v>30492014713</v>
      </c>
      <c r="G28" s="2">
        <v>32444045948</v>
      </c>
      <c r="H28" s="2">
        <v>33315979467</v>
      </c>
      <c r="I28" s="2"/>
      <c r="J28" s="2"/>
      <c r="K28" t="str">
        <f>VLOOKUP($B28,일반_상품군코드!$A$1:$B$20,2,FALSE)</f>
        <v>일반/종합</v>
      </c>
      <c r="N28" s="6">
        <v>3</v>
      </c>
      <c r="O28" s="6">
        <v>2.5</v>
      </c>
      <c r="P28" s="7">
        <f>MAX(H29+G30-G29-F30,0)</f>
        <v>3371939148</v>
      </c>
      <c r="Q28" s="4">
        <f>+P28/SUM(P26:P29)</f>
        <v>0.10509728177483249</v>
      </c>
      <c r="R28" s="4">
        <f t="shared" ref="R28:R29" si="30">+R27+Q28</f>
        <v>0.96896521909549083</v>
      </c>
      <c r="S28" s="5">
        <f>VLOOKUP(O28*12,금감원_금리시나리오!$A$1:$B$1203,2,FALSE)</f>
        <v>1.8371526752638534E-2</v>
      </c>
      <c r="T28" s="8">
        <f t="shared" si="28"/>
        <v>0.1004213055741929</v>
      </c>
      <c r="V28" s="6">
        <v>3</v>
      </c>
      <c r="W28" s="6">
        <f>O28-0.2071</f>
        <v>2.2928999999999999</v>
      </c>
      <c r="X28" s="4">
        <f>R28+0.2071*(R29-R28)</f>
        <v>0.97539252222081463</v>
      </c>
      <c r="Y28" s="4">
        <f t="shared" ref="Y28:Y29" si="31">X28-X27</f>
        <v>8.9758937844588438E-2</v>
      </c>
      <c r="Z28" s="5">
        <f>VLOOKUP(ROUND(W28*12,0),금감원_금리시나리오!$A$1:$B$1203,2,FALSE)</f>
        <v>1.83993310108852E-2</v>
      </c>
      <c r="AA28" s="8">
        <f t="shared" si="29"/>
        <v>8.6083968712981795E-2</v>
      </c>
    </row>
    <row r="29" spans="1:27" x14ac:dyDescent="0.3">
      <c r="A29" s="1" t="s">
        <v>10</v>
      </c>
      <c r="B29" s="1" t="s">
        <v>21</v>
      </c>
      <c r="C29" s="1" t="s">
        <v>15</v>
      </c>
      <c r="D29" s="2">
        <v>20020527650</v>
      </c>
      <c r="E29" s="2">
        <v>35706389772</v>
      </c>
      <c r="F29" s="2">
        <v>39963807265</v>
      </c>
      <c r="G29" s="2">
        <v>42522201677</v>
      </c>
      <c r="H29" s="2">
        <v>43664985565</v>
      </c>
      <c r="I29" s="2"/>
      <c r="J29" s="2"/>
      <c r="K29" t="str">
        <f>VLOOKUP($B29,일반_상품군코드!$A$1:$B$20,2,FALSE)</f>
        <v>일반/종합</v>
      </c>
      <c r="N29" s="6">
        <v>4</v>
      </c>
      <c r="O29" s="6">
        <v>3.5</v>
      </c>
      <c r="P29" s="7">
        <f>MAX(H30-G30,0)</f>
        <v>995719308</v>
      </c>
      <c r="Q29" s="4">
        <f>+P29/SUM(P26:P29)</f>
        <v>3.1034780904509139E-2</v>
      </c>
      <c r="R29" s="4">
        <f t="shared" si="30"/>
        <v>1</v>
      </c>
      <c r="S29" s="5">
        <f>VLOOKUP(O29*12,금감원_금리시나리오!$A$1:$B$1203,2,FALSE)</f>
        <v>1.871003843029051E-2</v>
      </c>
      <c r="T29" s="8">
        <f t="shared" si="28"/>
        <v>2.9085171814967017E-2</v>
      </c>
      <c r="V29" s="6">
        <v>4</v>
      </c>
      <c r="W29" s="6">
        <f>O29-0.2071</f>
        <v>3.2928999999999999</v>
      </c>
      <c r="X29" s="4">
        <v>1</v>
      </c>
      <c r="Y29" s="4">
        <f t="shared" si="31"/>
        <v>2.4607477779185372E-2</v>
      </c>
      <c r="Z29" s="5">
        <f>VLOOKUP(ROUND(W29*12,0),금감원_금리시나리오!$A$1:$B$1203,2,FALSE)</f>
        <v>1.8471172419204596E-2</v>
      </c>
      <c r="AA29" s="8">
        <f t="shared" si="29"/>
        <v>2.3168221289316501E-2</v>
      </c>
    </row>
    <row r="30" spans="1:27" x14ac:dyDescent="0.3">
      <c r="A30" s="1" t="s">
        <v>10</v>
      </c>
      <c r="B30" s="1" t="s">
        <v>21</v>
      </c>
      <c r="C30" s="1" t="s">
        <v>10</v>
      </c>
      <c r="D30" s="2">
        <v>17454015327</v>
      </c>
      <c r="E30" s="2">
        <v>31111343197</v>
      </c>
      <c r="F30" s="2">
        <v>34820874673</v>
      </c>
      <c r="G30" s="2">
        <v>37050029933</v>
      </c>
      <c r="H30" s="2">
        <v>38045749241</v>
      </c>
      <c r="I30" s="2"/>
      <c r="J30" s="2"/>
      <c r="K30" t="str">
        <f>VLOOKUP($B30,일반_상품군코드!$A$1:$B$20,2,FALSE)</f>
        <v>일반/종합</v>
      </c>
      <c r="S30" s="11" t="str">
        <f>VLOOKUP($B30,일반_상품군코드!$A$1:$B$20,2,FALSE)</f>
        <v>일반/종합</v>
      </c>
      <c r="T30" s="10">
        <f>SUM(T26:T29)</f>
        <v>0.98191616294431616</v>
      </c>
      <c r="Z30" s="11" t="str">
        <f>VLOOKUP($B30,일반_상품군코드!$A$1:$B$20,2,FALSE)</f>
        <v>일반/종합</v>
      </c>
      <c r="AA30" s="10">
        <f>SUM(AA26:AA29)</f>
        <v>0.98691638635113987</v>
      </c>
    </row>
    <row r="31" spans="1:27" x14ac:dyDescent="0.3">
      <c r="A31" s="1" t="s">
        <v>10</v>
      </c>
      <c r="B31" s="1" t="s">
        <v>22</v>
      </c>
      <c r="C31" s="1" t="s">
        <v>12</v>
      </c>
      <c r="D31" s="2">
        <v>81350788944</v>
      </c>
      <c r="E31" s="2">
        <v>110275568453</v>
      </c>
      <c r="F31" s="2">
        <v>114406568035</v>
      </c>
      <c r="G31" s="2">
        <v>115164409456</v>
      </c>
      <c r="H31" s="2">
        <v>114960004991</v>
      </c>
      <c r="I31" s="2"/>
      <c r="J31" s="2"/>
      <c r="K31" t="str">
        <f>VLOOKUP($B31,일반_상품군코드!$A$1:$B$20,2,FALSE)</f>
        <v>일반/상해</v>
      </c>
      <c r="N31" s="6">
        <v>1</v>
      </c>
      <c r="O31" s="6">
        <v>0.5</v>
      </c>
      <c r="P31" s="7">
        <f>MAX(H32+G33+F34+E35-G32-F33-E34-D35,0)</f>
        <v>37577955097</v>
      </c>
      <c r="Q31" s="4">
        <f>+P31/SUM(P31:P34)</f>
        <v>0.89089966941840915</v>
      </c>
      <c r="R31" s="4">
        <f>+Q31</f>
        <v>0.89089966941840915</v>
      </c>
      <c r="S31" s="5">
        <f>VLOOKUP(O31*12,금감원_금리시나리오!$A$1:$B$1203,2,FALSE)</f>
        <v>1.7642510400017963E-2</v>
      </c>
      <c r="T31" s="8">
        <f>Q31/(1+S31)^O31</f>
        <v>0.88314329790262713</v>
      </c>
      <c r="V31" s="6">
        <v>1</v>
      </c>
      <c r="W31" s="6">
        <f>O31-0.2071</f>
        <v>0.29289999999999999</v>
      </c>
      <c r="X31" s="4">
        <f t="shared" ref="X31:X32" si="32">R31+0.2071*(R32-R31)</f>
        <v>0.91131570119802285</v>
      </c>
      <c r="Y31" s="4">
        <f>X31</f>
        <v>0.91131570119802285</v>
      </c>
      <c r="Z31" s="5">
        <f>VLOOKUP(ROUND(W31*12,0),금감원_금리시나리오!$A$1:$B$1203,2,FALSE)</f>
        <v>1.7367090124556395E-2</v>
      </c>
      <c r="AA31" s="8">
        <f>Y31/(1+Z31)^W31</f>
        <v>0.90673136532605925</v>
      </c>
    </row>
    <row r="32" spans="1:27" x14ac:dyDescent="0.3">
      <c r="A32" s="1" t="s">
        <v>10</v>
      </c>
      <c r="B32" s="1" t="s">
        <v>22</v>
      </c>
      <c r="C32" s="1" t="s">
        <v>13</v>
      </c>
      <c r="D32" s="2">
        <v>98737435202</v>
      </c>
      <c r="E32" s="2">
        <v>135961712867</v>
      </c>
      <c r="F32" s="2">
        <v>139385761614</v>
      </c>
      <c r="G32" s="2">
        <v>139918245732</v>
      </c>
      <c r="H32" s="2">
        <v>139669905865</v>
      </c>
      <c r="I32" s="2"/>
      <c r="J32" s="2"/>
      <c r="K32" t="str">
        <f>VLOOKUP($B32,일반_상품군코드!$A$1:$B$20,2,FALSE)</f>
        <v>일반/상해</v>
      </c>
      <c r="N32" s="6">
        <v>2</v>
      </c>
      <c r="O32" s="6">
        <v>1.5</v>
      </c>
      <c r="P32" s="7">
        <f>MAX(H33+G34+F35-G33-F34-E35,0)</f>
        <v>4158106222</v>
      </c>
      <c r="Q32" s="4">
        <f>+P32/SUM(P31:P34)</f>
        <v>9.8580549394561706E-2</v>
      </c>
      <c r="R32" s="4">
        <f>+R31+Q32</f>
        <v>0.98948021881297088</v>
      </c>
      <c r="S32" s="5">
        <f>VLOOKUP(O32*12,금감원_금리시나리오!$A$1:$B$1203,2,FALSE)</f>
        <v>1.7995609475181418E-2</v>
      </c>
      <c r="T32" s="8">
        <f t="shared" ref="T32:T34" si="33">Q32/(1+S32)^O32</f>
        <v>9.5978150490474368E-2</v>
      </c>
      <c r="V32" s="6">
        <v>2</v>
      </c>
      <c r="W32" s="6">
        <f>O32-0.2071</f>
        <v>1.2928999999999999</v>
      </c>
      <c r="X32" s="4">
        <f t="shared" si="32"/>
        <v>0.9916588654968046</v>
      </c>
      <c r="Y32" s="4">
        <f>X32-X31</f>
        <v>8.0343164298781744E-2</v>
      </c>
      <c r="Z32" s="5">
        <f>VLOOKUP(ROUND(W32*12,0),금감원_금리시나리오!$A$1:$B$1203,2,FALSE)</f>
        <v>1.7966696718093367E-2</v>
      </c>
      <c r="AA32" s="8">
        <f t="shared" ref="AA32:AA34" si="34">Y32/(1+Z32)^W32</f>
        <v>7.8514559703385361E-2</v>
      </c>
    </row>
    <row r="33" spans="1:27" x14ac:dyDescent="0.3">
      <c r="A33" s="1" t="s">
        <v>10</v>
      </c>
      <c r="B33" s="1" t="s">
        <v>22</v>
      </c>
      <c r="C33" s="1" t="s">
        <v>14</v>
      </c>
      <c r="D33" s="2">
        <v>103740031266</v>
      </c>
      <c r="E33" s="2">
        <v>139502027570</v>
      </c>
      <c r="F33" s="2">
        <v>143061610386</v>
      </c>
      <c r="G33" s="2">
        <v>143788961168</v>
      </c>
      <c r="H33" s="2">
        <v>143533751197</v>
      </c>
      <c r="I33" s="2"/>
      <c r="J33" s="2"/>
      <c r="K33" t="str">
        <f>VLOOKUP($B33,일반_상품군코드!$A$1:$B$20,2,FALSE)</f>
        <v>일반/상해</v>
      </c>
      <c r="N33" s="6">
        <v>3</v>
      </c>
      <c r="O33" s="6">
        <v>2.5</v>
      </c>
      <c r="P33" s="7">
        <f>MAX(H34+G35-G34-F35,0)</f>
        <v>443722092</v>
      </c>
      <c r="Q33" s="4">
        <f>+P33/SUM(P31:P34)</f>
        <v>1.0519781187029101E-2</v>
      </c>
      <c r="R33" s="4">
        <f t="shared" ref="R33:R34" si="35">+R32+Q33</f>
        <v>1</v>
      </c>
      <c r="S33" s="5">
        <f>VLOOKUP(O33*12,금감원_금리시나리오!$A$1:$B$1203,2,FALSE)</f>
        <v>1.8371526752638534E-2</v>
      </c>
      <c r="T33" s="8">
        <f t="shared" si="33"/>
        <v>1.0051736289618028E-2</v>
      </c>
      <c r="V33" s="6">
        <v>3</v>
      </c>
      <c r="W33" s="6">
        <f>O33-0.2071</f>
        <v>2.2928999999999999</v>
      </c>
      <c r="X33" s="4">
        <f>R33+0.2071*(R34-R33)</f>
        <v>1</v>
      </c>
      <c r="Y33" s="4">
        <f t="shared" ref="Y33:Y34" si="36">X33-X32</f>
        <v>8.3411345031954021E-3</v>
      </c>
      <c r="Z33" s="5">
        <f>VLOOKUP(ROUND(W33*12,0),금감원_금리시나리오!$A$1:$B$1203,2,FALSE)</f>
        <v>1.83993310108852E-2</v>
      </c>
      <c r="AA33" s="8">
        <f t="shared" si="34"/>
        <v>7.9996263196327067E-3</v>
      </c>
    </row>
    <row r="34" spans="1:27" x14ac:dyDescent="0.3">
      <c r="A34" s="1" t="s">
        <v>10</v>
      </c>
      <c r="B34" s="1" t="s">
        <v>22</v>
      </c>
      <c r="C34" s="1" t="s">
        <v>15</v>
      </c>
      <c r="D34" s="2">
        <v>98042652655</v>
      </c>
      <c r="E34" s="2">
        <v>128351894127</v>
      </c>
      <c r="F34" s="2">
        <v>132050205207</v>
      </c>
      <c r="G34" s="2">
        <v>132721572038</v>
      </c>
      <c r="H34" s="2">
        <v>132486005494</v>
      </c>
      <c r="I34" s="2"/>
      <c r="J34" s="2"/>
      <c r="K34" t="str">
        <f>VLOOKUP($B34,일반_상품군코드!$A$1:$B$20,2,FALSE)</f>
        <v>일반/상해</v>
      </c>
      <c r="N34" s="6">
        <v>4</v>
      </c>
      <c r="O34" s="6">
        <v>3.5</v>
      </c>
      <c r="P34" s="7">
        <f>MAX(H35-G35,0)</f>
        <v>0</v>
      </c>
      <c r="Q34" s="4">
        <f>+P34/SUM(P31:P34)</f>
        <v>0</v>
      </c>
      <c r="R34" s="4">
        <f t="shared" si="35"/>
        <v>1</v>
      </c>
      <c r="S34" s="5">
        <f>VLOOKUP(O34*12,금감원_금리시나리오!$A$1:$B$1203,2,FALSE)</f>
        <v>1.871003843029051E-2</v>
      </c>
      <c r="T34" s="8">
        <f t="shared" si="33"/>
        <v>0</v>
      </c>
      <c r="V34" s="6">
        <v>4</v>
      </c>
      <c r="W34" s="6">
        <f>O34-0.2071</f>
        <v>3.2928999999999999</v>
      </c>
      <c r="X34" s="4">
        <v>1</v>
      </c>
      <c r="Y34" s="4">
        <f t="shared" si="36"/>
        <v>0</v>
      </c>
      <c r="Z34" s="5">
        <f>VLOOKUP(ROUND(W34*12,0),금감원_금리시나리오!$A$1:$B$1203,2,FALSE)</f>
        <v>1.8471172419204596E-2</v>
      </c>
      <c r="AA34" s="8">
        <f t="shared" si="34"/>
        <v>0</v>
      </c>
    </row>
    <row r="35" spans="1:27" x14ac:dyDescent="0.3">
      <c r="A35" s="1" t="s">
        <v>10</v>
      </c>
      <c r="B35" s="1" t="s">
        <v>22</v>
      </c>
      <c r="C35" s="1" t="s">
        <v>10</v>
      </c>
      <c r="D35" s="2">
        <v>96465751323</v>
      </c>
      <c r="E35" s="2">
        <v>129866384425</v>
      </c>
      <c r="F35" s="2">
        <v>133608333787</v>
      </c>
      <c r="G35" s="2">
        <v>134287622423</v>
      </c>
      <c r="H35" s="2">
        <v>134049276307</v>
      </c>
      <c r="I35" s="2"/>
      <c r="J35" s="2"/>
      <c r="K35" t="str">
        <f>VLOOKUP($B35,일반_상품군코드!$A$1:$B$20,2,FALSE)</f>
        <v>일반/상해</v>
      </c>
      <c r="S35" s="11" t="str">
        <f>VLOOKUP($B35,일반_상품군코드!$A$1:$B$20,2,FALSE)</f>
        <v>일반/상해</v>
      </c>
      <c r="T35" s="10">
        <f>SUM(T31:T34)</f>
        <v>0.98917318468271942</v>
      </c>
      <c r="Z35" s="11" t="str">
        <f>VLOOKUP($B35,일반_상품군코드!$A$1:$B$20,2,FALSE)</f>
        <v>일반/상해</v>
      </c>
      <c r="AA35" s="10">
        <f>SUM(AA31:AA34)</f>
        <v>0.99324555134907733</v>
      </c>
    </row>
    <row r="36" spans="1:27" x14ac:dyDescent="0.3">
      <c r="A36" s="1" t="s">
        <v>10</v>
      </c>
      <c r="B36" s="1" t="s">
        <v>23</v>
      </c>
      <c r="C36" s="1" t="s">
        <v>12</v>
      </c>
      <c r="D36" s="2">
        <v>31742706656</v>
      </c>
      <c r="E36" s="2">
        <v>38974216740</v>
      </c>
      <c r="F36" s="2">
        <v>39418314333</v>
      </c>
      <c r="G36" s="2">
        <v>39641556637</v>
      </c>
      <c r="H36" s="2">
        <v>39801553691</v>
      </c>
      <c r="I36" s="2"/>
      <c r="J36" s="2"/>
      <c r="K36" t="str">
        <f>VLOOKUP($B36,일반_상품군코드!$A$1:$B$20,2,FALSE)</f>
        <v>일반/기타</v>
      </c>
      <c r="N36" s="6">
        <v>1</v>
      </c>
      <c r="O36" s="6">
        <v>0.5</v>
      </c>
      <c r="P36" s="7">
        <f>MAX(H37+G38+F39+E40-G37-F38-E39-D40,0)</f>
        <v>16205247398</v>
      </c>
      <c r="Q36" s="4">
        <f>+P36/SUM(P36:P39)</f>
        <v>0.88872361728861671</v>
      </c>
      <c r="R36" s="4">
        <f>+Q36</f>
        <v>0.88872361728861671</v>
      </c>
      <c r="S36" s="5">
        <f>VLOOKUP(O36*12,금감원_금리시나리오!$A$1:$B$1203,2,FALSE)</f>
        <v>1.7642510400017963E-2</v>
      </c>
      <c r="T36" s="8">
        <f>Q36/(1+S36)^O36</f>
        <v>0.88098619096872566</v>
      </c>
      <c r="V36" s="6">
        <v>1</v>
      </c>
      <c r="W36" s="6">
        <f>O36-0.2071</f>
        <v>0.29289999999999999</v>
      </c>
      <c r="X36" s="4">
        <f t="shared" ref="X36:X37" si="37">R36+0.2071*(R37-R36)</f>
        <v>0.89923149898210464</v>
      </c>
      <c r="Y36" s="4">
        <f>X36</f>
        <v>0.89923149898210464</v>
      </c>
      <c r="Z36" s="5">
        <f>VLOOKUP(ROUND(W36*12,0),금감원_금리시나리오!$A$1:$B$1203,2,FALSE)</f>
        <v>1.7367090124556395E-2</v>
      </c>
      <c r="AA36" s="8">
        <f>Y36/(1+Z36)^W36</f>
        <v>0.89470795218864552</v>
      </c>
    </row>
    <row r="37" spans="1:27" x14ac:dyDescent="0.3">
      <c r="A37" s="1" t="s">
        <v>10</v>
      </c>
      <c r="B37" s="1" t="s">
        <v>23</v>
      </c>
      <c r="C37" s="1" t="s">
        <v>13</v>
      </c>
      <c r="D37" s="2">
        <v>61897964040</v>
      </c>
      <c r="E37" s="2">
        <v>74273360263</v>
      </c>
      <c r="F37" s="2">
        <v>74934483158</v>
      </c>
      <c r="G37" s="2">
        <v>75162225228</v>
      </c>
      <c r="H37" s="2">
        <v>75465587044</v>
      </c>
      <c r="I37" s="2"/>
      <c r="J37" s="2"/>
      <c r="K37" t="str">
        <f>VLOOKUP($B37,일반_상품군코드!$A$1:$B$20,2,FALSE)</f>
        <v>일반/기타</v>
      </c>
      <c r="N37" s="6">
        <v>2</v>
      </c>
      <c r="O37" s="6">
        <v>1.5</v>
      </c>
      <c r="P37" s="7">
        <f>MAX(H38+G39+F40-G38-F39-E40,0)</f>
        <v>925175279</v>
      </c>
      <c r="Q37" s="4">
        <f>+P37/SUM(P36:P39)</f>
        <v>5.0738202286276825E-2</v>
      </c>
      <c r="R37" s="4">
        <f>+R36+Q37</f>
        <v>0.9394618195748935</v>
      </c>
      <c r="S37" s="5">
        <f>VLOOKUP(O37*12,금감원_금리시나리오!$A$1:$B$1203,2,FALSE)</f>
        <v>1.7995609475181418E-2</v>
      </c>
      <c r="T37" s="8">
        <f t="shared" ref="T37:T39" si="38">Q37/(1+S37)^O37</f>
        <v>4.9398779420040978E-2</v>
      </c>
      <c r="V37" s="6">
        <v>2</v>
      </c>
      <c r="W37" s="6">
        <f>O37-0.2071</f>
        <v>1.2928999999999999</v>
      </c>
      <c r="X37" s="4">
        <f t="shared" si="37"/>
        <v>0.94778574403432314</v>
      </c>
      <c r="Y37" s="4">
        <f>X37-X36</f>
        <v>4.8554245052218503E-2</v>
      </c>
      <c r="Z37" s="5">
        <f>VLOOKUP(ROUND(W37*12,0),금감원_금리시나리오!$A$1:$B$1203,2,FALSE)</f>
        <v>1.7966696718093367E-2</v>
      </c>
      <c r="AA37" s="8">
        <f t="shared" ref="AA37:AA39" si="39">Y37/(1+Z37)^W37</f>
        <v>4.7449153954507835E-2</v>
      </c>
    </row>
    <row r="38" spans="1:27" x14ac:dyDescent="0.3">
      <c r="A38" s="1" t="s">
        <v>10</v>
      </c>
      <c r="B38" s="1" t="s">
        <v>23</v>
      </c>
      <c r="C38" s="1" t="s">
        <v>14</v>
      </c>
      <c r="D38" s="2">
        <v>54860569009</v>
      </c>
      <c r="E38" s="2">
        <v>67511078335</v>
      </c>
      <c r="F38" s="2">
        <v>66983950896</v>
      </c>
      <c r="G38" s="2">
        <v>67248122091</v>
      </c>
      <c r="H38" s="2">
        <v>67519541842</v>
      </c>
      <c r="I38" s="2"/>
      <c r="J38" s="2"/>
      <c r="K38" t="str">
        <f>VLOOKUP($B38,일반_상품군코드!$A$1:$B$20,2,FALSE)</f>
        <v>일반/기타</v>
      </c>
      <c r="N38" s="6">
        <v>3</v>
      </c>
      <c r="O38" s="6">
        <v>2.5</v>
      </c>
      <c r="P38" s="7">
        <f>MAX(H39+G40-G39-F40,0)</f>
        <v>732886928</v>
      </c>
      <c r="Q38" s="4">
        <f>+P38/SUM(P36:P39)</f>
        <v>4.0192778654899619E-2</v>
      </c>
      <c r="R38" s="4">
        <f t="shared" ref="R38:R39" si="40">+R37+Q38</f>
        <v>0.97965459822979306</v>
      </c>
      <c r="S38" s="5">
        <f>VLOOKUP(O38*12,금감원_금리시나리오!$A$1:$B$1203,2,FALSE)</f>
        <v>1.8371526752638534E-2</v>
      </c>
      <c r="T38" s="8">
        <f t="shared" si="38"/>
        <v>3.8404526159173405E-2</v>
      </c>
      <c r="V38" s="6">
        <v>3</v>
      </c>
      <c r="W38" s="6">
        <f>O38-0.2071</f>
        <v>2.2928999999999999</v>
      </c>
      <c r="X38" s="4">
        <f>R38+0.2071*(R39-R38)</f>
        <v>0.98386813093640291</v>
      </c>
      <c r="Y38" s="4">
        <f t="shared" ref="Y38:Y39" si="41">X38-X37</f>
        <v>3.6082386902079766E-2</v>
      </c>
      <c r="Z38" s="5">
        <f>VLOOKUP(ROUND(W38*12,0),금감원_금리시나리오!$A$1:$B$1203,2,FALSE)</f>
        <v>1.83993310108852E-2</v>
      </c>
      <c r="AA38" s="8">
        <f t="shared" si="39"/>
        <v>3.4605078221250432E-2</v>
      </c>
    </row>
    <row r="39" spans="1:27" x14ac:dyDescent="0.3">
      <c r="A39" s="1" t="s">
        <v>10</v>
      </c>
      <c r="B39" s="1" t="s">
        <v>23</v>
      </c>
      <c r="C39" s="1" t="s">
        <v>15</v>
      </c>
      <c r="D39" s="2">
        <v>77951985237</v>
      </c>
      <c r="E39" s="2">
        <v>91466940491</v>
      </c>
      <c r="F39" s="2">
        <v>91759465363</v>
      </c>
      <c r="G39" s="2">
        <v>92121346191</v>
      </c>
      <c r="H39" s="2">
        <v>92493156616</v>
      </c>
      <c r="I39" s="2"/>
      <c r="J39" s="2"/>
      <c r="K39" t="str">
        <f>VLOOKUP($B39,일반_상품군코드!$A$1:$B$20,2,FALSE)</f>
        <v>일반/기타</v>
      </c>
      <c r="N39" s="6">
        <v>4</v>
      </c>
      <c r="O39" s="6">
        <v>3.5</v>
      </c>
      <c r="P39" s="7">
        <f>MAX(H40-G40,0)</f>
        <v>370984030</v>
      </c>
      <c r="Q39" s="4">
        <f>+P39/SUM(P36:P39)</f>
        <v>2.0345401770206821E-2</v>
      </c>
      <c r="R39" s="4">
        <f t="shared" si="40"/>
        <v>0.99999999999999989</v>
      </c>
      <c r="S39" s="5">
        <f>VLOOKUP(O39*12,금감원_금리시나리오!$A$1:$B$1203,2,FALSE)</f>
        <v>1.871003843029051E-2</v>
      </c>
      <c r="T39" s="8">
        <f t="shared" si="38"/>
        <v>1.9067300908350297E-2</v>
      </c>
      <c r="V39" s="6">
        <v>4</v>
      </c>
      <c r="W39" s="6">
        <f>O39-0.2071</f>
        <v>3.2928999999999999</v>
      </c>
      <c r="X39" s="4">
        <v>1</v>
      </c>
      <c r="Y39" s="4">
        <f t="shared" si="41"/>
        <v>1.6131869063597093E-2</v>
      </c>
      <c r="Z39" s="5">
        <f>VLOOKUP(ROUND(W39*12,0),금감원_금리시나리오!$A$1:$B$1203,2,FALSE)</f>
        <v>1.8471172419204596E-2</v>
      </c>
      <c r="AA39" s="8">
        <f t="shared" si="39"/>
        <v>1.5188338911834192E-2</v>
      </c>
    </row>
    <row r="40" spans="1:27" x14ac:dyDescent="0.3">
      <c r="A40" s="1" t="s">
        <v>10</v>
      </c>
      <c r="B40" s="1" t="s">
        <v>23</v>
      </c>
      <c r="C40" s="1" t="s">
        <v>10</v>
      </c>
      <c r="D40" s="2">
        <v>75918454425</v>
      </c>
      <c r="E40" s="2">
        <v>91263643940</v>
      </c>
      <c r="F40" s="2">
        <v>91555518640</v>
      </c>
      <c r="G40" s="2">
        <v>91916595143</v>
      </c>
      <c r="H40" s="2">
        <v>92287579173</v>
      </c>
      <c r="I40" s="2"/>
      <c r="J40" s="2"/>
      <c r="K40" t="str">
        <f>VLOOKUP($B40,일반_상품군코드!$A$1:$B$20,2,FALSE)</f>
        <v>일반/기타</v>
      </c>
      <c r="S40" s="11" t="str">
        <f>VLOOKUP($B40,일반_상품군코드!$A$1:$B$20,2,FALSE)</f>
        <v>일반/기타</v>
      </c>
      <c r="T40" s="10">
        <f>SUM(T36:T39)</f>
        <v>0.9878567974562904</v>
      </c>
      <c r="Z40" s="11" t="str">
        <f>VLOOKUP($B40,일반_상품군코드!$A$1:$B$20,2,FALSE)</f>
        <v>일반/기타</v>
      </c>
      <c r="AA40" s="10">
        <f>SUM(AA36:AA39)</f>
        <v>0.99195052327623812</v>
      </c>
    </row>
    <row r="41" spans="1:27" x14ac:dyDescent="0.3">
      <c r="A41" s="1" t="s">
        <v>10</v>
      </c>
      <c r="B41" s="1" t="s">
        <v>24</v>
      </c>
      <c r="C41" s="1" t="s">
        <v>12</v>
      </c>
      <c r="D41" s="2">
        <v>23165512567</v>
      </c>
      <c r="E41" s="2">
        <v>49282091069</v>
      </c>
      <c r="F41" s="2">
        <v>52863418852</v>
      </c>
      <c r="G41" s="2">
        <v>55572771082</v>
      </c>
      <c r="H41" s="2">
        <v>55826395537</v>
      </c>
      <c r="I41" s="2"/>
      <c r="J41" s="2"/>
      <c r="K41" t="str">
        <f>VLOOKUP($B41,일반_상품군코드!$A$1:$B$20,2,FALSE)</f>
        <v>일반/해상</v>
      </c>
      <c r="N41" s="6">
        <v>1</v>
      </c>
      <c r="O41" s="6">
        <v>0.5</v>
      </c>
      <c r="P41" s="7">
        <f>MAX(H42+G43+F44+E45-G42-F43-E44-D45,0)</f>
        <v>30140862469</v>
      </c>
      <c r="Q41" s="4">
        <f>+P41/SUM(P41:P44)</f>
        <v>0.74017779229296765</v>
      </c>
      <c r="R41" s="4">
        <f>+Q41</f>
        <v>0.74017779229296765</v>
      </c>
      <c r="S41" s="5">
        <f>VLOOKUP(O41*12,금감원_금리시나리오!$A$1:$B$1203,2,FALSE)</f>
        <v>1.7642510400017963E-2</v>
      </c>
      <c r="T41" s="8">
        <f>Q41/(1+S41)^O41</f>
        <v>0.73373363910509692</v>
      </c>
      <c r="V41" s="6">
        <v>1</v>
      </c>
      <c r="W41" s="6">
        <f>O41-0.2071</f>
        <v>0.29289999999999999</v>
      </c>
      <c r="X41" s="4">
        <f t="shared" ref="X41:X42" si="42">R41+0.2071*(R42-R41)</f>
        <v>0.78032044740248219</v>
      </c>
      <c r="Y41" s="4">
        <f>X41</f>
        <v>0.78032044740248219</v>
      </c>
      <c r="Z41" s="5">
        <f>VLOOKUP(ROUND(W41*12,0),금감원_금리시나리오!$A$1:$B$1203,2,FALSE)</f>
        <v>1.7367090124556395E-2</v>
      </c>
      <c r="AA41" s="8">
        <f>Y41/(1+Z41)^W41</f>
        <v>0.77639507772658267</v>
      </c>
    </row>
    <row r="42" spans="1:27" x14ac:dyDescent="0.3">
      <c r="A42" s="1" t="s">
        <v>10</v>
      </c>
      <c r="B42" s="1" t="s">
        <v>24</v>
      </c>
      <c r="C42" s="1" t="s">
        <v>13</v>
      </c>
      <c r="D42" s="2">
        <v>17110838872</v>
      </c>
      <c r="E42" s="2">
        <v>45415395576</v>
      </c>
      <c r="F42" s="2">
        <v>52771309458</v>
      </c>
      <c r="G42" s="2">
        <v>54494949808</v>
      </c>
      <c r="H42" s="2">
        <v>54743655274</v>
      </c>
      <c r="I42" s="2"/>
      <c r="J42" s="2"/>
      <c r="K42" t="str">
        <f>VLOOKUP($B42,일반_상품군코드!$A$1:$B$20,2,FALSE)</f>
        <v>일반/해상</v>
      </c>
      <c r="N42" s="6">
        <v>2</v>
      </c>
      <c r="O42" s="6">
        <v>1.5</v>
      </c>
      <c r="P42" s="7">
        <f>MAX(H43+G44+F45-G43-F44-E45,0)</f>
        <v>7893063920</v>
      </c>
      <c r="Q42" s="4">
        <f>+P42/SUM(P41:P44)</f>
        <v>0.19383223133517419</v>
      </c>
      <c r="R42" s="4">
        <f>+R41+Q42</f>
        <v>0.93401002362814189</v>
      </c>
      <c r="S42" s="5">
        <f>VLOOKUP(O42*12,금감원_금리시나리오!$A$1:$B$1203,2,FALSE)</f>
        <v>1.7995609475181418E-2</v>
      </c>
      <c r="T42" s="8">
        <f t="shared" ref="T42:T44" si="43">Q42/(1+S42)^O42</f>
        <v>0.18871531131899005</v>
      </c>
      <c r="V42" s="6">
        <v>2</v>
      </c>
      <c r="W42" s="6">
        <f>O42-0.2071</f>
        <v>1.2928999999999999</v>
      </c>
      <c r="X42" s="4">
        <f t="shared" si="42"/>
        <v>0.9463978942694079</v>
      </c>
      <c r="Y42" s="4">
        <f>X42-X41</f>
        <v>0.16607744686692572</v>
      </c>
      <c r="Z42" s="5">
        <f>VLOOKUP(ROUND(W42*12,0),금감원_금리시나리오!$A$1:$B$1203,2,FALSE)</f>
        <v>1.7966696718093367E-2</v>
      </c>
      <c r="AA42" s="8">
        <f t="shared" ref="AA42:AA44" si="44">Y42/(1+Z42)^W42</f>
        <v>0.16229753621512227</v>
      </c>
    </row>
    <row r="43" spans="1:27" x14ac:dyDescent="0.3">
      <c r="A43" s="1" t="s">
        <v>10</v>
      </c>
      <c r="B43" s="1" t="s">
        <v>24</v>
      </c>
      <c r="C43" s="1" t="s">
        <v>14</v>
      </c>
      <c r="D43" s="2">
        <v>27765128630</v>
      </c>
      <c r="E43" s="2">
        <v>42526329579</v>
      </c>
      <c r="F43" s="2">
        <v>48326883743</v>
      </c>
      <c r="G43" s="2">
        <v>50354935696</v>
      </c>
      <c r="H43" s="2">
        <v>50584746858</v>
      </c>
      <c r="I43" s="2"/>
      <c r="J43" s="2"/>
      <c r="K43" t="str">
        <f>VLOOKUP($B43,일반_상품군코드!$A$1:$B$20,2,FALSE)</f>
        <v>일반/해상</v>
      </c>
      <c r="N43" s="6">
        <v>3</v>
      </c>
      <c r="O43" s="6">
        <v>2.5</v>
      </c>
      <c r="P43" s="7">
        <f>MAX(H44+G45-G44-F45,0)</f>
        <v>2435769496</v>
      </c>
      <c r="Q43" s="4">
        <f>+P43/SUM(P41:P44)</f>
        <v>5.9815889141796356E-2</v>
      </c>
      <c r="R43" s="4">
        <f t="shared" ref="R43:R44" si="45">+R42+Q43</f>
        <v>0.99382591276993826</v>
      </c>
      <c r="S43" s="5">
        <f>VLOOKUP(O43*12,금감원_금리시나리오!$A$1:$B$1203,2,FALSE)</f>
        <v>1.8371526752638534E-2</v>
      </c>
      <c r="T43" s="8">
        <f t="shared" si="43"/>
        <v>5.7154567466071393E-2</v>
      </c>
      <c r="V43" s="6">
        <v>3</v>
      </c>
      <c r="W43" s="6">
        <f>O43-0.2071</f>
        <v>2.2928999999999999</v>
      </c>
      <c r="X43" s="4">
        <f>R43+0.2071*(R44-R43)</f>
        <v>0.99510456623528409</v>
      </c>
      <c r="Y43" s="4">
        <f t="shared" ref="Y43:Y44" si="46">X43-X42</f>
        <v>4.8706671965876192E-2</v>
      </c>
      <c r="Z43" s="5">
        <f>VLOOKUP(ROUND(W43*12,0),금감원_금리시나리오!$A$1:$B$1203,2,FALSE)</f>
        <v>1.83993310108852E-2</v>
      </c>
      <c r="AA43" s="8">
        <f t="shared" si="44"/>
        <v>4.6712491550241098E-2</v>
      </c>
    </row>
    <row r="44" spans="1:27" x14ac:dyDescent="0.3">
      <c r="A44" s="1" t="s">
        <v>10</v>
      </c>
      <c r="B44" s="1" t="s">
        <v>24</v>
      </c>
      <c r="C44" s="1" t="s">
        <v>15</v>
      </c>
      <c r="D44" s="2">
        <v>23401539297</v>
      </c>
      <c r="E44" s="2">
        <v>40683239644</v>
      </c>
      <c r="F44" s="2">
        <v>45645554332</v>
      </c>
      <c r="G44" s="2">
        <v>47561083504</v>
      </c>
      <c r="H44" s="2">
        <v>47778144012</v>
      </c>
      <c r="I44" s="2"/>
      <c r="J44" s="2"/>
      <c r="K44" t="str">
        <f>VLOOKUP($B44,일반_상품군코드!$A$1:$B$20,2,FALSE)</f>
        <v>일반/해상</v>
      </c>
      <c r="N44" s="6">
        <v>4</v>
      </c>
      <c r="O44" s="6">
        <v>3.5</v>
      </c>
      <c r="P44" s="7">
        <f>MAX(H45-G45,0)</f>
        <v>251415695</v>
      </c>
      <c r="Q44" s="4">
        <f>+P44/SUM(P41:P44)</f>
        <v>6.1740872300618073E-3</v>
      </c>
      <c r="R44" s="4">
        <f t="shared" si="45"/>
        <v>1</v>
      </c>
      <c r="S44" s="5">
        <f>VLOOKUP(O44*12,금감원_금리시나리오!$A$1:$B$1203,2,FALSE)</f>
        <v>1.871003843029051E-2</v>
      </c>
      <c r="T44" s="8">
        <f t="shared" si="43"/>
        <v>5.7862302440437252E-3</v>
      </c>
      <c r="V44" s="6">
        <v>4</v>
      </c>
      <c r="W44" s="6">
        <f>O44-0.2071</f>
        <v>3.2928999999999999</v>
      </c>
      <c r="X44" s="4">
        <v>1</v>
      </c>
      <c r="Y44" s="4">
        <f t="shared" si="46"/>
        <v>4.8954337647159063E-3</v>
      </c>
      <c r="Z44" s="5">
        <f>VLOOKUP(ROUND(W44*12,0),금감원_금리시나리오!$A$1:$B$1203,2,FALSE)</f>
        <v>1.8471172419204596E-2</v>
      </c>
      <c r="AA44" s="8">
        <f t="shared" si="44"/>
        <v>4.6091067839576279E-3</v>
      </c>
    </row>
    <row r="45" spans="1:27" x14ac:dyDescent="0.3">
      <c r="A45" s="1" t="s">
        <v>10</v>
      </c>
      <c r="B45" s="1" t="s">
        <v>24</v>
      </c>
      <c r="C45" s="1" t="s">
        <v>10</v>
      </c>
      <c r="D45" s="2">
        <v>24220577067</v>
      </c>
      <c r="E45" s="2">
        <v>47122367429</v>
      </c>
      <c r="F45" s="2">
        <v>52870091015</v>
      </c>
      <c r="G45" s="2">
        <v>55088800003</v>
      </c>
      <c r="H45" s="2">
        <v>55340215698</v>
      </c>
      <c r="I45" s="2"/>
      <c r="J45" s="2"/>
      <c r="K45" t="str">
        <f>VLOOKUP($B45,일반_상품군코드!$A$1:$B$20,2,FALSE)</f>
        <v>일반/해상</v>
      </c>
      <c r="S45" s="11" t="str">
        <f>VLOOKUP($B45,일반_상품군코드!$A$1:$B$20,2,FALSE)</f>
        <v>일반/해상</v>
      </c>
      <c r="T45" s="10">
        <f>SUM(T41:T44)</f>
        <v>0.98538974813420199</v>
      </c>
      <c r="Z45" s="11" t="str">
        <f>VLOOKUP($B45,일반_상품군코드!$A$1:$B$20,2,FALSE)</f>
        <v>일반/해상</v>
      </c>
      <c r="AA45" s="10">
        <f>SUM(AA41:AA44)</f>
        <v>0.99001421227590358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03"/>
  <sheetViews>
    <sheetView zoomScale="85" zoomScaleNormal="85" workbookViewId="0">
      <selection activeCell="H21" sqref="H21"/>
    </sheetView>
  </sheetViews>
  <sheetFormatPr defaultRowHeight="16.5" x14ac:dyDescent="0.3"/>
  <sheetData>
    <row r="1" spans="1:2" x14ac:dyDescent="0.3">
      <c r="A1" s="3" t="s">
        <v>58</v>
      </c>
      <c r="B1" s="3" t="s">
        <v>59</v>
      </c>
    </row>
    <row r="2" spans="1:2" x14ac:dyDescent="0.3">
      <c r="A2" s="1">
        <v>0</v>
      </c>
      <c r="B2" s="1">
        <v>1.6988262880533567E-2</v>
      </c>
    </row>
    <row r="3" spans="1:2" x14ac:dyDescent="0.3">
      <c r="A3" s="1">
        <v>1</v>
      </c>
      <c r="B3" s="1">
        <v>1.7048644632588816E-2</v>
      </c>
    </row>
    <row r="4" spans="1:2" x14ac:dyDescent="0.3">
      <c r="A4" s="1">
        <v>2</v>
      </c>
      <c r="B4" s="1">
        <v>1.713257008377278E-2</v>
      </c>
    </row>
    <row r="5" spans="1:2" x14ac:dyDescent="0.3">
      <c r="A5" s="1">
        <v>3</v>
      </c>
      <c r="B5" s="1">
        <v>1.7239849868894153E-2</v>
      </c>
    </row>
    <row r="6" spans="1:2" x14ac:dyDescent="0.3">
      <c r="A6" s="1">
        <v>4</v>
      </c>
      <c r="B6" s="1">
        <v>1.7367090124556395E-2</v>
      </c>
    </row>
    <row r="7" spans="1:2" x14ac:dyDescent="0.3">
      <c r="A7" s="1">
        <v>5</v>
      </c>
      <c r="B7" s="1">
        <v>1.7503248076867539E-2</v>
      </c>
    </row>
    <row r="8" spans="1:2" x14ac:dyDescent="0.3">
      <c r="A8" s="1">
        <v>6</v>
      </c>
      <c r="B8" s="1">
        <v>1.7642510400017963E-2</v>
      </c>
    </row>
    <row r="9" spans="1:2" x14ac:dyDescent="0.3">
      <c r="A9" s="1">
        <v>7</v>
      </c>
      <c r="B9" s="1">
        <v>1.7777822239113394E-2</v>
      </c>
    </row>
    <row r="10" spans="1:2" x14ac:dyDescent="0.3">
      <c r="A10" s="1">
        <v>8</v>
      </c>
      <c r="B10" s="1">
        <v>1.7889720665970721E-2</v>
      </c>
    </row>
    <row r="11" spans="1:2" x14ac:dyDescent="0.3">
      <c r="A11" s="1">
        <v>9</v>
      </c>
      <c r="B11" s="1">
        <v>1.796404043166433E-2</v>
      </c>
    </row>
    <row r="12" spans="1:2" x14ac:dyDescent="0.3">
      <c r="A12" s="1">
        <v>10</v>
      </c>
      <c r="B12" s="1">
        <v>1.7997078169896152E-2</v>
      </c>
    </row>
    <row r="13" spans="1:2" x14ac:dyDescent="0.3">
      <c r="A13" s="1">
        <v>11</v>
      </c>
      <c r="B13" s="1">
        <v>1.8003267205921603E-2</v>
      </c>
    </row>
    <row r="14" spans="1:2" x14ac:dyDescent="0.3">
      <c r="A14" s="1">
        <v>12</v>
      </c>
      <c r="B14" s="1">
        <v>1.7996002700492175E-2</v>
      </c>
    </row>
    <row r="15" spans="1:2" x14ac:dyDescent="0.3">
      <c r="A15" s="1">
        <v>13</v>
      </c>
      <c r="B15" s="1">
        <v>1.7984209525487183E-2</v>
      </c>
    </row>
    <row r="16" spans="1:2" x14ac:dyDescent="0.3">
      <c r="A16" s="1">
        <v>14</v>
      </c>
      <c r="B16" s="1">
        <v>1.7973162344057991E-2</v>
      </c>
    </row>
    <row r="17" spans="1:2" x14ac:dyDescent="0.3">
      <c r="A17" s="1">
        <v>15</v>
      </c>
      <c r="B17" s="1">
        <v>1.7966442354694356E-2</v>
      </c>
    </row>
    <row r="18" spans="1:2" x14ac:dyDescent="0.3">
      <c r="A18" s="1">
        <v>16</v>
      </c>
      <c r="B18" s="1">
        <v>1.7966696718093367E-2</v>
      </c>
    </row>
    <row r="19" spans="1:2" x14ac:dyDescent="0.3">
      <c r="A19" s="1">
        <v>17</v>
      </c>
      <c r="B19" s="1">
        <v>1.7975914266054271E-2</v>
      </c>
    </row>
    <row r="20" spans="1:2" x14ac:dyDescent="0.3">
      <c r="A20" s="1">
        <v>18</v>
      </c>
      <c r="B20" s="1">
        <v>1.7995609475181418E-2</v>
      </c>
    </row>
    <row r="21" spans="1:2" x14ac:dyDescent="0.3">
      <c r="A21" s="1">
        <v>19</v>
      </c>
      <c r="B21" s="1">
        <v>1.802621333065213E-2</v>
      </c>
    </row>
    <row r="22" spans="1:2" x14ac:dyDescent="0.3">
      <c r="A22" s="1">
        <v>20</v>
      </c>
      <c r="B22" s="1">
        <v>1.8065264816981452E-2</v>
      </c>
    </row>
    <row r="23" spans="1:2" x14ac:dyDescent="0.3">
      <c r="A23" s="1">
        <v>21</v>
      </c>
      <c r="B23" s="1">
        <v>1.8110119512596112E-2</v>
      </c>
    </row>
    <row r="24" spans="1:2" x14ac:dyDescent="0.3">
      <c r="A24" s="1">
        <v>22</v>
      </c>
      <c r="B24" s="1">
        <v>1.8158628945515121E-2</v>
      </c>
    </row>
    <row r="25" spans="1:2" x14ac:dyDescent="0.3">
      <c r="A25" s="1">
        <v>23</v>
      </c>
      <c r="B25" s="1">
        <v>1.8209032258799551E-2</v>
      </c>
    </row>
    <row r="26" spans="1:2" x14ac:dyDescent="0.3">
      <c r="A26" s="1">
        <v>24</v>
      </c>
      <c r="B26" s="1">
        <v>1.8259875029277062E-2</v>
      </c>
    </row>
    <row r="27" spans="1:2" x14ac:dyDescent="0.3">
      <c r="A27" s="1">
        <v>25</v>
      </c>
      <c r="B27" s="1">
        <v>1.8309121162060293E-2</v>
      </c>
    </row>
    <row r="28" spans="1:2" x14ac:dyDescent="0.3">
      <c r="A28" s="1">
        <v>26</v>
      </c>
      <c r="B28" s="1">
        <v>1.8351896630941056E-2</v>
      </c>
    </row>
    <row r="29" spans="1:2" x14ac:dyDescent="0.3">
      <c r="A29" s="1">
        <v>27</v>
      </c>
      <c r="B29" s="1">
        <v>1.8383337735057959E-2</v>
      </c>
    </row>
    <row r="30" spans="1:2" x14ac:dyDescent="0.3">
      <c r="A30" s="1">
        <v>28</v>
      </c>
      <c r="B30" s="1">
        <v>1.83993310108852E-2</v>
      </c>
    </row>
    <row r="31" spans="1:2" x14ac:dyDescent="0.3">
      <c r="A31" s="1">
        <v>29</v>
      </c>
      <c r="B31" s="1">
        <v>1.8396384721412584E-2</v>
      </c>
    </row>
    <row r="32" spans="1:2" x14ac:dyDescent="0.3">
      <c r="A32" s="1">
        <v>30</v>
      </c>
      <c r="B32" s="1">
        <v>1.8371526752638534E-2</v>
      </c>
    </row>
    <row r="33" spans="1:2" x14ac:dyDescent="0.3">
      <c r="A33" s="1">
        <v>31</v>
      </c>
      <c r="B33" s="1">
        <v>1.8325017696428691E-2</v>
      </c>
    </row>
    <row r="34" spans="1:2" x14ac:dyDescent="0.3">
      <c r="A34" s="1">
        <v>32</v>
      </c>
      <c r="B34" s="1">
        <v>1.8267907292913943E-2</v>
      </c>
    </row>
    <row r="35" spans="1:2" x14ac:dyDescent="0.3">
      <c r="A35" s="1">
        <v>33</v>
      </c>
      <c r="B35" s="1">
        <v>1.8212416084004035E-2</v>
      </c>
    </row>
    <row r="36" spans="1:2" x14ac:dyDescent="0.3">
      <c r="A36" s="1">
        <v>34</v>
      </c>
      <c r="B36" s="1">
        <v>1.8169200105585315E-2</v>
      </c>
    </row>
    <row r="37" spans="1:2" x14ac:dyDescent="0.3">
      <c r="A37" s="1">
        <v>35</v>
      </c>
      <c r="B37" s="1">
        <v>1.8147578286167754E-2</v>
      </c>
    </row>
    <row r="38" spans="1:2" x14ac:dyDescent="0.3">
      <c r="A38" s="1">
        <v>36</v>
      </c>
      <c r="B38" s="1">
        <v>1.8155725789797739E-2</v>
      </c>
    </row>
    <row r="39" spans="1:2" x14ac:dyDescent="0.3">
      <c r="A39" s="1">
        <v>37</v>
      </c>
      <c r="B39" s="1">
        <v>1.819834058941594E-2</v>
      </c>
    </row>
    <row r="40" spans="1:2" x14ac:dyDescent="0.3">
      <c r="A40" s="1">
        <v>38</v>
      </c>
      <c r="B40" s="1">
        <v>1.8269861583616764E-2</v>
      </c>
    </row>
    <row r="41" spans="1:2" x14ac:dyDescent="0.3">
      <c r="A41" s="1">
        <v>39</v>
      </c>
      <c r="B41" s="1">
        <v>1.8362979540686553E-2</v>
      </c>
    </row>
    <row r="42" spans="1:2" x14ac:dyDescent="0.3">
      <c r="A42" s="1">
        <v>40</v>
      </c>
      <c r="B42" s="1">
        <v>1.8471172419204596E-2</v>
      </c>
    </row>
    <row r="43" spans="1:2" x14ac:dyDescent="0.3">
      <c r="A43" s="1">
        <v>41</v>
      </c>
      <c r="B43" s="1">
        <v>1.8588604046550161E-2</v>
      </c>
    </row>
    <row r="44" spans="1:2" x14ac:dyDescent="0.3">
      <c r="A44" s="1">
        <v>42</v>
      </c>
      <c r="B44" s="1">
        <v>1.871003843029051E-2</v>
      </c>
    </row>
    <row r="45" spans="1:2" x14ac:dyDescent="0.3">
      <c r="A45" s="1">
        <v>43</v>
      </c>
      <c r="B45" s="1">
        <v>1.8830767064022425E-2</v>
      </c>
    </row>
    <row r="46" spans="1:2" x14ac:dyDescent="0.3">
      <c r="A46" s="1">
        <v>44</v>
      </c>
      <c r="B46" s="1">
        <v>1.8946547084443655E-2</v>
      </c>
    </row>
    <row r="47" spans="1:2" x14ac:dyDescent="0.3">
      <c r="A47" s="1">
        <v>45</v>
      </c>
      <c r="B47" s="1">
        <v>1.9053548529117226E-2</v>
      </c>
    </row>
    <row r="48" spans="1:2" x14ac:dyDescent="0.3">
      <c r="A48" s="1">
        <v>46</v>
      </c>
      <c r="B48" s="1">
        <v>1.9148309257551732E-2</v>
      </c>
    </row>
    <row r="49" spans="1:2" x14ac:dyDescent="0.3">
      <c r="A49" s="1">
        <v>47</v>
      </c>
      <c r="B49" s="1">
        <v>1.9227696349232382E-2</v>
      </c>
    </row>
    <row r="50" spans="1:2" x14ac:dyDescent="0.3">
      <c r="A50" s="1">
        <v>48</v>
      </c>
      <c r="B50" s="1">
        <v>1.9288872994455586E-2</v>
      </c>
    </row>
    <row r="51" spans="1:2" x14ac:dyDescent="0.3">
      <c r="A51" s="1">
        <v>49</v>
      </c>
      <c r="B51" s="1">
        <v>1.9330338054421192E-2</v>
      </c>
    </row>
    <row r="52" spans="1:2" x14ac:dyDescent="0.3">
      <c r="A52" s="1">
        <v>50</v>
      </c>
      <c r="B52" s="1">
        <v>1.9354913777681615E-2</v>
      </c>
    </row>
    <row r="53" spans="1:2" x14ac:dyDescent="0.3">
      <c r="A53" s="1">
        <v>51</v>
      </c>
      <c r="B53" s="1">
        <v>1.9366208338125857E-2</v>
      </c>
    </row>
    <row r="54" spans="1:2" x14ac:dyDescent="0.3">
      <c r="A54" s="1">
        <v>52</v>
      </c>
      <c r="B54" s="1">
        <v>1.9367527657986328E-2</v>
      </c>
    </row>
    <row r="55" spans="1:2" x14ac:dyDescent="0.3">
      <c r="A55" s="1">
        <v>53</v>
      </c>
      <c r="B55" s="1">
        <v>1.9361902929272201E-2</v>
      </c>
    </row>
    <row r="56" spans="1:2" x14ac:dyDescent="0.3">
      <c r="A56" s="1">
        <v>54</v>
      </c>
      <c r="B56" s="1">
        <v>1.9352115445359086E-2</v>
      </c>
    </row>
    <row r="57" spans="1:2" x14ac:dyDescent="0.3">
      <c r="A57" s="1">
        <v>55</v>
      </c>
      <c r="B57" s="1">
        <v>1.9340719061811562E-2</v>
      </c>
    </row>
    <row r="58" spans="1:2" x14ac:dyDescent="0.3">
      <c r="A58" s="1">
        <v>56</v>
      </c>
      <c r="B58" s="1">
        <v>1.9330060561806084E-2</v>
      </c>
    </row>
    <row r="59" spans="1:2" x14ac:dyDescent="0.3">
      <c r="A59" s="1">
        <v>57</v>
      </c>
      <c r="B59" s="1">
        <v>1.9322298164560214E-2</v>
      </c>
    </row>
    <row r="60" spans="1:2" x14ac:dyDescent="0.3">
      <c r="A60" s="1">
        <v>58</v>
      </c>
      <c r="B60" s="1">
        <v>1.9319418383961784E-2</v>
      </c>
    </row>
    <row r="61" spans="1:2" x14ac:dyDescent="0.3">
      <c r="A61" s="1">
        <v>59</v>
      </c>
      <c r="B61" s="1">
        <v>1.9323251417996401E-2</v>
      </c>
    </row>
    <row r="62" spans="1:2" x14ac:dyDescent="0.3">
      <c r="A62" s="1">
        <v>60</v>
      </c>
      <c r="B62" s="1">
        <v>1.9335485227020888E-2</v>
      </c>
    </row>
    <row r="63" spans="1:2" x14ac:dyDescent="0.3">
      <c r="A63" s="1">
        <v>61</v>
      </c>
      <c r="B63" s="1">
        <v>1.935724450663967E-2</v>
      </c>
    </row>
    <row r="64" spans="1:2" x14ac:dyDescent="0.3">
      <c r="A64" s="1">
        <v>62</v>
      </c>
      <c r="B64" s="1">
        <v>1.9387864970661139E-2</v>
      </c>
    </row>
    <row r="65" spans="1:2" x14ac:dyDescent="0.3">
      <c r="A65" s="1">
        <v>63</v>
      </c>
      <c r="B65" s="1">
        <v>1.9426310602104868E-2</v>
      </c>
    </row>
    <row r="66" spans="1:2" x14ac:dyDescent="0.3">
      <c r="A66" s="1">
        <v>64</v>
      </c>
      <c r="B66" s="1">
        <v>1.9471617922028228E-2</v>
      </c>
    </row>
    <row r="67" spans="1:2" x14ac:dyDescent="0.3">
      <c r="A67" s="1">
        <v>65</v>
      </c>
      <c r="B67" s="1">
        <v>1.9522889990286396E-2</v>
      </c>
    </row>
    <row r="68" spans="1:2" x14ac:dyDescent="0.3">
      <c r="A68" s="1">
        <v>66</v>
      </c>
      <c r="B68" s="1">
        <v>1.9579290983870568E-2</v>
      </c>
    </row>
    <row r="69" spans="1:2" x14ac:dyDescent="0.3">
      <c r="A69" s="1">
        <v>67</v>
      </c>
      <c r="B69" s="1">
        <v>1.964004129047181E-2</v>
      </c>
    </row>
    <row r="70" spans="1:2" x14ac:dyDescent="0.3">
      <c r="A70" s="1">
        <v>68</v>
      </c>
      <c r="B70" s="1">
        <v>1.970441306242865E-2</v>
      </c>
    </row>
    <row r="71" spans="1:2" x14ac:dyDescent="0.3">
      <c r="A71" s="1">
        <v>69</v>
      </c>
      <c r="B71" s="1">
        <v>1.977172618279277E-2</v>
      </c>
    </row>
    <row r="72" spans="1:2" x14ac:dyDescent="0.3">
      <c r="A72" s="1">
        <v>70</v>
      </c>
      <c r="B72" s="1">
        <v>1.98413446008876E-2</v>
      </c>
    </row>
    <row r="73" spans="1:2" x14ac:dyDescent="0.3">
      <c r="A73" s="1">
        <v>71</v>
      </c>
      <c r="B73" s="1">
        <v>1.9912672999681469E-2</v>
      </c>
    </row>
    <row r="74" spans="1:2" x14ac:dyDescent="0.3">
      <c r="A74" s="1">
        <v>72</v>
      </c>
      <c r="B74" s="1">
        <v>1.9985153761615582E-2</v>
      </c>
    </row>
    <row r="75" spans="1:2" x14ac:dyDescent="0.3">
      <c r="A75" s="1">
        <v>73</v>
      </c>
      <c r="B75" s="1">
        <v>2.0058264203248743E-2</v>
      </c>
    </row>
    <row r="76" spans="1:2" x14ac:dyDescent="0.3">
      <c r="A76" s="1">
        <v>74</v>
      </c>
      <c r="B76" s="1">
        <v>2.0131514052420307E-2</v>
      </c>
    </row>
    <row r="77" spans="1:2" x14ac:dyDescent="0.3">
      <c r="A77" s="1">
        <v>75</v>
      </c>
      <c r="B77" s="1">
        <v>2.0204443144466122E-2</v>
      </c>
    </row>
    <row r="78" spans="1:2" x14ac:dyDescent="0.3">
      <c r="A78" s="1">
        <v>76</v>
      </c>
      <c r="B78" s="1">
        <v>2.0276619316598632E-2</v>
      </c>
    </row>
    <row r="79" spans="1:2" x14ac:dyDescent="0.3">
      <c r="A79" s="1">
        <v>77</v>
      </c>
      <c r="B79" s="1">
        <v>2.034763648176563E-2</v>
      </c>
    </row>
    <row r="80" spans="1:2" x14ac:dyDescent="0.3">
      <c r="A80" s="1">
        <v>78</v>
      </c>
      <c r="B80" s="1">
        <v>2.0417112865277032E-2</v>
      </c>
    </row>
    <row r="81" spans="1:2" x14ac:dyDescent="0.3">
      <c r="A81" s="1">
        <v>79</v>
      </c>
      <c r="B81" s="1">
        <v>2.0484689389231203E-2</v>
      </c>
    </row>
    <row r="82" spans="1:2" x14ac:dyDescent="0.3">
      <c r="A82" s="1">
        <v>80</v>
      </c>
      <c r="B82" s="1">
        <v>2.0550028191287817E-2</v>
      </c>
    </row>
    <row r="83" spans="1:2" x14ac:dyDescent="0.3">
      <c r="A83" s="1">
        <v>81</v>
      </c>
      <c r="B83" s="1">
        <v>2.0612811265719788E-2</v>
      </c>
    </row>
    <row r="84" spans="1:2" x14ac:dyDescent="0.3">
      <c r="A84" s="1">
        <v>82</v>
      </c>
      <c r="B84" s="1">
        <v>2.0672739215859437E-2</v>
      </c>
    </row>
    <row r="85" spans="1:2" x14ac:dyDescent="0.3">
      <c r="A85" s="1">
        <v>83</v>
      </c>
      <c r="B85" s="1">
        <v>2.0729530108137606E-2</v>
      </c>
    </row>
    <row r="86" spans="1:2" x14ac:dyDescent="0.3">
      <c r="A86" s="1">
        <v>84</v>
      </c>
      <c r="B86" s="1">
        <v>2.0782918418865259E-2</v>
      </c>
    </row>
    <row r="87" spans="1:2" x14ac:dyDescent="0.3">
      <c r="A87" s="1">
        <v>85</v>
      </c>
      <c r="B87" s="1">
        <v>2.0832730624870344E-2</v>
      </c>
    </row>
    <row r="88" spans="1:2" x14ac:dyDescent="0.3">
      <c r="A88" s="1">
        <v>86</v>
      </c>
      <c r="B88" s="1">
        <v>2.0879105586815827E-2</v>
      </c>
    </row>
    <row r="89" spans="1:2" x14ac:dyDescent="0.3">
      <c r="A89" s="1">
        <v>87</v>
      </c>
      <c r="B89" s="1">
        <v>2.0922249987806785E-2</v>
      </c>
    </row>
    <row r="90" spans="1:2" x14ac:dyDescent="0.3">
      <c r="A90" s="1">
        <v>88</v>
      </c>
      <c r="B90" s="1">
        <v>2.0962360216275622E-2</v>
      </c>
    </row>
    <row r="91" spans="1:2" x14ac:dyDescent="0.3">
      <c r="A91" s="1">
        <v>89</v>
      </c>
      <c r="B91" s="1">
        <v>2.0999622943067564E-2</v>
      </c>
    </row>
    <row r="92" spans="1:2" x14ac:dyDescent="0.3">
      <c r="A92" s="1">
        <v>90</v>
      </c>
      <c r="B92" s="1">
        <v>2.1034215660975741E-2</v>
      </c>
    </row>
    <row r="93" spans="1:2" x14ac:dyDescent="0.3">
      <c r="A93" s="1">
        <v>91</v>
      </c>
      <c r="B93" s="1">
        <v>2.1066307189570255E-2</v>
      </c>
    </row>
    <row r="94" spans="1:2" x14ac:dyDescent="0.3">
      <c r="A94" s="1">
        <v>92</v>
      </c>
      <c r="B94" s="1">
        <v>2.1096058147911378E-2</v>
      </c>
    </row>
    <row r="95" spans="1:2" x14ac:dyDescent="0.3">
      <c r="A95" s="1">
        <v>93</v>
      </c>
      <c r="B95" s="1">
        <v>2.1123621397517001E-2</v>
      </c>
    </row>
    <row r="96" spans="1:2" x14ac:dyDescent="0.3">
      <c r="A96" s="1">
        <v>94</v>
      </c>
      <c r="B96" s="1">
        <v>2.1149142457760339E-2</v>
      </c>
    </row>
    <row r="97" spans="1:2" x14ac:dyDescent="0.3">
      <c r="A97" s="1">
        <v>95</v>
      </c>
      <c r="B97" s="1">
        <v>2.1172759895691895E-2</v>
      </c>
    </row>
    <row r="98" spans="1:2" x14ac:dyDescent="0.3">
      <c r="A98" s="1">
        <v>96</v>
      </c>
      <c r="B98" s="1">
        <v>2.1194605692105739E-2</v>
      </c>
    </row>
    <row r="99" spans="1:2" x14ac:dyDescent="0.3">
      <c r="A99" s="1">
        <v>97</v>
      </c>
      <c r="B99" s="1">
        <v>2.1214805585544783E-2</v>
      </c>
    </row>
    <row r="100" spans="1:2" x14ac:dyDescent="0.3">
      <c r="A100" s="1">
        <v>98</v>
      </c>
      <c r="B100" s="1">
        <v>2.1233479395772026E-2</v>
      </c>
    </row>
    <row r="101" spans="1:2" x14ac:dyDescent="0.3">
      <c r="A101" s="1">
        <v>99</v>
      </c>
      <c r="B101" s="1">
        <v>2.1250741328144196E-2</v>
      </c>
    </row>
    <row r="102" spans="1:2" x14ac:dyDescent="0.3">
      <c r="A102" s="1">
        <v>100</v>
      </c>
      <c r="B102" s="1">
        <v>2.1266700260188065E-2</v>
      </c>
    </row>
    <row r="103" spans="1:2" x14ac:dyDescent="0.3">
      <c r="A103" s="1">
        <v>101</v>
      </c>
      <c r="B103" s="1">
        <v>2.128146001158937E-2</v>
      </c>
    </row>
    <row r="104" spans="1:2" x14ac:dyDescent="0.3">
      <c r="A104" s="1">
        <v>102</v>
      </c>
      <c r="B104" s="1">
        <v>2.1295119598709444E-2</v>
      </c>
    </row>
    <row r="105" spans="1:2" x14ac:dyDescent="0.3">
      <c r="A105" s="1">
        <v>103</v>
      </c>
      <c r="B105" s="1">
        <v>2.1307773474652514E-2</v>
      </c>
    </row>
    <row r="106" spans="1:2" x14ac:dyDescent="0.3">
      <c r="A106" s="1">
        <v>104</v>
      </c>
      <c r="B106" s="1">
        <v>2.1319511755843568E-2</v>
      </c>
    </row>
    <row r="107" spans="1:2" x14ac:dyDescent="0.3">
      <c r="A107" s="1">
        <v>105</v>
      </c>
      <c r="B107" s="1">
        <v>2.1330420435984765E-2</v>
      </c>
    </row>
    <row r="108" spans="1:2" x14ac:dyDescent="0.3">
      <c r="A108" s="1">
        <v>106</v>
      </c>
      <c r="B108" s="1">
        <v>2.1340581588213059E-2</v>
      </c>
    </row>
    <row r="109" spans="1:2" x14ac:dyDescent="0.3">
      <c r="A109" s="1">
        <v>107</v>
      </c>
      <c r="B109" s="1">
        <v>2.1350073556208882E-2</v>
      </c>
    </row>
    <row r="110" spans="1:2" x14ac:dyDescent="0.3">
      <c r="A110" s="1">
        <v>108</v>
      </c>
      <c r="B110" s="1">
        <v>2.1358971134957105E-2</v>
      </c>
    </row>
    <row r="111" spans="1:2" x14ac:dyDescent="0.3">
      <c r="A111" s="1">
        <v>109</v>
      </c>
      <c r="B111" s="1">
        <v>2.1367345741803989E-2</v>
      </c>
    </row>
    <row r="112" spans="1:2" x14ac:dyDescent="0.3">
      <c r="A112" s="1">
        <v>110</v>
      </c>
      <c r="B112" s="1">
        <v>2.1375265578419844E-2</v>
      </c>
    </row>
    <row r="113" spans="1:2" x14ac:dyDescent="0.3">
      <c r="A113" s="1">
        <v>111</v>
      </c>
      <c r="B113" s="1">
        <v>2.1382795784221198E-2</v>
      </c>
    </row>
    <row r="114" spans="1:2" x14ac:dyDescent="0.3">
      <c r="A114" s="1">
        <v>112</v>
      </c>
      <c r="B114" s="1">
        <v>2.1389998581772929E-2</v>
      </c>
    </row>
    <row r="115" spans="1:2" x14ac:dyDescent="0.3">
      <c r="A115" s="1">
        <v>113</v>
      </c>
      <c r="B115" s="1">
        <v>2.1396933414658204E-2</v>
      </c>
    </row>
    <row r="116" spans="1:2" x14ac:dyDescent="0.3">
      <c r="A116" s="1">
        <v>114</v>
      </c>
      <c r="B116" s="1">
        <v>2.1403657078267191E-2</v>
      </c>
    </row>
    <row r="117" spans="1:2" x14ac:dyDescent="0.3">
      <c r="A117" s="1">
        <v>115</v>
      </c>
      <c r="B117" s="1">
        <v>2.1410223843914666E-2</v>
      </c>
    </row>
    <row r="118" spans="1:2" x14ac:dyDescent="0.3">
      <c r="A118" s="1">
        <v>116</v>
      </c>
      <c r="B118" s="1">
        <v>2.1416685576693295E-2</v>
      </c>
    </row>
    <row r="119" spans="1:2" x14ac:dyDescent="0.3">
      <c r="A119" s="1">
        <v>117</v>
      </c>
      <c r="B119" s="1">
        <v>2.1423091847418307E-2</v>
      </c>
    </row>
    <row r="120" spans="1:2" x14ac:dyDescent="0.3">
      <c r="A120" s="1">
        <v>118</v>
      </c>
      <c r="B120" s="1">
        <v>2.1429490039004406E-2</v>
      </c>
    </row>
    <row r="121" spans="1:2" x14ac:dyDescent="0.3">
      <c r="A121" s="1">
        <v>119</v>
      </c>
      <c r="B121" s="1">
        <v>2.143592544760109E-2</v>
      </c>
    </row>
    <row r="122" spans="1:2" x14ac:dyDescent="0.3">
      <c r="A122" s="1">
        <v>120</v>
      </c>
      <c r="B122" s="1">
        <v>2.1442441378774157E-2</v>
      </c>
    </row>
    <row r="123" spans="1:2" x14ac:dyDescent="0.3">
      <c r="A123" s="1">
        <v>121</v>
      </c>
      <c r="B123" s="1">
        <v>2.1449069035134771E-2</v>
      </c>
    </row>
    <row r="124" spans="1:2" x14ac:dyDescent="0.3">
      <c r="A124" s="1">
        <v>122</v>
      </c>
      <c r="B124" s="1">
        <v>2.1455797852009129E-2</v>
      </c>
    </row>
    <row r="125" spans="1:2" x14ac:dyDescent="0.3">
      <c r="A125" s="1">
        <v>123</v>
      </c>
      <c r="B125" s="1">
        <v>2.1462607644682663E-2</v>
      </c>
    </row>
    <row r="126" spans="1:2" x14ac:dyDescent="0.3">
      <c r="A126" s="1">
        <v>124</v>
      </c>
      <c r="B126" s="1">
        <v>2.146947899797591E-2</v>
      </c>
    </row>
    <row r="127" spans="1:2" x14ac:dyDescent="0.3">
      <c r="A127" s="1">
        <v>125</v>
      </c>
      <c r="B127" s="1">
        <v>2.147639323258721E-2</v>
      </c>
    </row>
    <row r="128" spans="1:2" x14ac:dyDescent="0.3">
      <c r="A128" s="1">
        <v>126</v>
      </c>
      <c r="B128" s="1">
        <v>2.148333237309541E-2</v>
      </c>
    </row>
    <row r="129" spans="1:2" x14ac:dyDescent="0.3">
      <c r="A129" s="1">
        <v>127</v>
      </c>
      <c r="B129" s="1">
        <v>2.1490279117536426E-2</v>
      </c>
    </row>
    <row r="130" spans="1:2" x14ac:dyDescent="0.3">
      <c r="A130" s="1">
        <v>128</v>
      </c>
      <c r="B130" s="1">
        <v>2.1497216808461728E-2</v>
      </c>
    </row>
    <row r="131" spans="1:2" x14ac:dyDescent="0.3">
      <c r="A131" s="1">
        <v>129</v>
      </c>
      <c r="B131" s="1">
        <v>2.1504129405401917E-2</v>
      </c>
    </row>
    <row r="132" spans="1:2" x14ac:dyDescent="0.3">
      <c r="A132" s="1">
        <v>130</v>
      </c>
      <c r="B132" s="1">
        <v>2.1511001458653478E-2</v>
      </c>
    </row>
    <row r="133" spans="1:2" x14ac:dyDescent="0.3">
      <c r="A133" s="1">
        <v>131</v>
      </c>
      <c r="B133" s="1">
        <v>2.1517818084320295E-2</v>
      </c>
    </row>
    <row r="134" spans="1:2" x14ac:dyDescent="0.3">
      <c r="A134" s="1">
        <v>132</v>
      </c>
      <c r="B134" s="1">
        <v>2.1524564940538893E-2</v>
      </c>
    </row>
    <row r="135" spans="1:2" x14ac:dyDescent="0.3">
      <c r="A135" s="1">
        <v>133</v>
      </c>
      <c r="B135" s="1">
        <v>2.1531228204828334E-2</v>
      </c>
    </row>
    <row r="136" spans="1:2" x14ac:dyDescent="0.3">
      <c r="A136" s="1">
        <v>134</v>
      </c>
      <c r="B136" s="1">
        <v>2.1537794552502598E-2</v>
      </c>
    </row>
    <row r="137" spans="1:2" x14ac:dyDescent="0.3">
      <c r="A137" s="1">
        <v>135</v>
      </c>
      <c r="B137" s="1">
        <v>2.1544251136087267E-2</v>
      </c>
    </row>
    <row r="138" spans="1:2" x14ac:dyDescent="0.3">
      <c r="A138" s="1">
        <v>136</v>
      </c>
      <c r="B138" s="1">
        <v>2.1550585565692337E-2</v>
      </c>
    </row>
    <row r="139" spans="1:2" x14ac:dyDescent="0.3">
      <c r="A139" s="1">
        <v>137</v>
      </c>
      <c r="B139" s="1">
        <v>2.15567858902872E-2</v>
      </c>
    </row>
    <row r="140" spans="1:2" x14ac:dyDescent="0.3">
      <c r="A140" s="1">
        <v>138</v>
      </c>
      <c r="B140" s="1">
        <v>2.156284057983604E-2</v>
      </c>
    </row>
    <row r="141" spans="1:2" x14ac:dyDescent="0.3">
      <c r="A141" s="1">
        <v>139</v>
      </c>
      <c r="B141" s="1">
        <v>2.1568738508243257E-2</v>
      </c>
    </row>
    <row r="142" spans="1:2" x14ac:dyDescent="0.3">
      <c r="A142" s="1">
        <v>140</v>
      </c>
      <c r="B142" s="1">
        <v>2.1574468937071378E-2</v>
      </c>
    </row>
    <row r="143" spans="1:2" x14ac:dyDescent="0.3">
      <c r="A143" s="1">
        <v>141</v>
      </c>
      <c r="B143" s="1">
        <v>2.158002149999505E-2</v>
      </c>
    </row>
    <row r="144" spans="1:2" x14ac:dyDescent="0.3">
      <c r="A144" s="1">
        <v>142</v>
      </c>
      <c r="B144" s="1">
        <v>2.1585386187946698E-2</v>
      </c>
    </row>
    <row r="145" spans="1:2" x14ac:dyDescent="0.3">
      <c r="A145" s="1">
        <v>143</v>
      </c>
      <c r="B145" s="1">
        <v>2.1590553334925433E-2</v>
      </c>
    </row>
    <row r="146" spans="1:2" x14ac:dyDescent="0.3">
      <c r="A146" s="1">
        <v>144</v>
      </c>
      <c r="B146" s="1">
        <v>2.1595513604435013E-2</v>
      </c>
    </row>
    <row r="147" spans="1:2" x14ac:dyDescent="0.3">
      <c r="A147" s="1">
        <v>145</v>
      </c>
      <c r="B147" s="1">
        <v>2.1600257976517101E-2</v>
      </c>
    </row>
    <row r="148" spans="1:2" x14ac:dyDescent="0.3">
      <c r="A148" s="1">
        <v>146</v>
      </c>
      <c r="B148" s="1">
        <v>2.1604777735355851E-2</v>
      </c>
    </row>
    <row r="149" spans="1:2" x14ac:dyDescent="0.3">
      <c r="A149" s="1">
        <v>147</v>
      </c>
      <c r="B149" s="1">
        <v>2.1609064457419169E-2</v>
      </c>
    </row>
    <row r="150" spans="1:2" x14ac:dyDescent="0.3">
      <c r="A150" s="1">
        <v>148</v>
      </c>
      <c r="B150" s="1">
        <v>2.1613110000117564E-2</v>
      </c>
    </row>
    <row r="151" spans="1:2" x14ac:dyDescent="0.3">
      <c r="A151" s="1">
        <v>149</v>
      </c>
      <c r="B151" s="1">
        <v>2.1616906490951049E-2</v>
      </c>
    </row>
    <row r="152" spans="1:2" x14ac:dyDescent="0.3">
      <c r="A152" s="1">
        <v>150</v>
      </c>
      <c r="B152" s="1">
        <v>2.1620446317122788E-2</v>
      </c>
    </row>
    <row r="153" spans="1:2" x14ac:dyDescent="0.3">
      <c r="A153" s="1">
        <v>151</v>
      </c>
      <c r="B153" s="1">
        <v>2.16237221155966E-2</v>
      </c>
    </row>
    <row r="154" spans="1:2" x14ac:dyDescent="0.3">
      <c r="A154" s="1">
        <v>152</v>
      </c>
      <c r="B154" s="1">
        <v>2.1626726763578574E-2</v>
      </c>
    </row>
    <row r="155" spans="1:2" x14ac:dyDescent="0.3">
      <c r="A155" s="1">
        <v>153</v>
      </c>
      <c r="B155" s="1">
        <v>2.162945336940103E-2</v>
      </c>
    </row>
    <row r="156" spans="1:2" x14ac:dyDescent="0.3">
      <c r="A156" s="1">
        <v>154</v>
      </c>
      <c r="B156" s="1">
        <v>2.1631895263792611E-2</v>
      </c>
    </row>
    <row r="157" spans="1:2" x14ac:dyDescent="0.3">
      <c r="A157" s="1">
        <v>155</v>
      </c>
      <c r="B157" s="1">
        <v>2.163404599151364E-2</v>
      </c>
    </row>
    <row r="158" spans="1:2" x14ac:dyDescent="0.3">
      <c r="A158" s="1">
        <v>156</v>
      </c>
      <c r="B158" s="1">
        <v>2.1635899303342088E-2</v>
      </c>
    </row>
    <row r="159" spans="1:2" x14ac:dyDescent="0.3">
      <c r="A159" s="1">
        <v>157</v>
      </c>
      <c r="B159" s="1">
        <v>2.1637449148395049E-2</v>
      </c>
    </row>
    <row r="160" spans="1:2" x14ac:dyDescent="0.3">
      <c r="A160" s="1">
        <v>158</v>
      </c>
      <c r="B160" s="1">
        <v>2.163868966676552E-2</v>
      </c>
    </row>
    <row r="161" spans="1:2" x14ac:dyDescent="0.3">
      <c r="A161" s="1">
        <v>159</v>
      </c>
      <c r="B161" s="1">
        <v>2.1639615182469152E-2</v>
      </c>
    </row>
    <row r="162" spans="1:2" x14ac:dyDescent="0.3">
      <c r="A162" s="1">
        <v>160</v>
      </c>
      <c r="B162" s="1">
        <v>2.1640220196674775E-2</v>
      </c>
    </row>
    <row r="163" spans="1:2" x14ac:dyDescent="0.3">
      <c r="A163" s="1">
        <v>161</v>
      </c>
      <c r="B163" s="1">
        <v>2.1640499381220035E-2</v>
      </c>
    </row>
    <row r="164" spans="1:2" x14ac:dyDescent="0.3">
      <c r="A164" s="1">
        <v>162</v>
      </c>
      <c r="B164" s="1">
        <v>2.1640447572387478E-2</v>
      </c>
    </row>
    <row r="165" spans="1:2" x14ac:dyDescent="0.3">
      <c r="A165" s="1">
        <v>163</v>
      </c>
      <c r="B165" s="1">
        <v>2.1640059764935771E-2</v>
      </c>
    </row>
    <row r="166" spans="1:2" x14ac:dyDescent="0.3">
      <c r="A166" s="1">
        <v>164</v>
      </c>
      <c r="B166" s="1">
        <v>2.1639331106376059E-2</v>
      </c>
    </row>
    <row r="167" spans="1:2" x14ac:dyDescent="0.3">
      <c r="A167" s="1">
        <v>165</v>
      </c>
      <c r="B167" s="1">
        <v>2.1638256891475915E-2</v>
      </c>
    </row>
    <row r="168" spans="1:2" x14ac:dyDescent="0.3">
      <c r="A168" s="1">
        <v>166</v>
      </c>
      <c r="B168" s="1">
        <v>2.1636832556989782E-2</v>
      </c>
    </row>
    <row r="169" spans="1:2" x14ac:dyDescent="0.3">
      <c r="A169" s="1">
        <v>167</v>
      </c>
      <c r="B169" s="1">
        <v>2.1635053676599236E-2</v>
      </c>
    </row>
    <row r="170" spans="1:2" x14ac:dyDescent="0.3">
      <c r="A170" s="1">
        <v>168</v>
      </c>
      <c r="B170" s="1">
        <v>2.1632915956058207E-2</v>
      </c>
    </row>
    <row r="171" spans="1:2" x14ac:dyDescent="0.3">
      <c r="A171" s="1">
        <v>169</v>
      </c>
      <c r="B171" s="1">
        <v>2.1630415228531819E-2</v>
      </c>
    </row>
    <row r="172" spans="1:2" x14ac:dyDescent="0.3">
      <c r="A172" s="1">
        <v>170</v>
      </c>
      <c r="B172" s="1">
        <v>2.1627547450122853E-2</v>
      </c>
    </row>
    <row r="173" spans="1:2" x14ac:dyDescent="0.3">
      <c r="A173" s="1">
        <v>171</v>
      </c>
      <c r="B173" s="1">
        <v>2.1624308695575856E-2</v>
      </c>
    </row>
    <row r="174" spans="1:2" x14ac:dyDescent="0.3">
      <c r="A174" s="1">
        <v>172</v>
      </c>
      <c r="B174" s="1">
        <v>2.1620695154153324E-2</v>
      </c>
    </row>
    <row r="175" spans="1:2" x14ac:dyDescent="0.3">
      <c r="A175" s="1">
        <v>173</v>
      </c>
      <c r="B175" s="1">
        <v>2.1616703125676651E-2</v>
      </c>
    </row>
    <row r="176" spans="1:2" x14ac:dyDescent="0.3">
      <c r="A176" s="1">
        <v>174</v>
      </c>
      <c r="B176" s="1">
        <v>2.1612329016720722E-2</v>
      </c>
    </row>
    <row r="177" spans="1:2" x14ac:dyDescent="0.3">
      <c r="A177" s="1">
        <v>175</v>
      </c>
      <c r="B177" s="1">
        <v>2.1607569336965948E-2</v>
      </c>
    </row>
    <row r="178" spans="1:2" x14ac:dyDescent="0.3">
      <c r="A178" s="1">
        <v>176</v>
      </c>
      <c r="B178" s="1">
        <v>2.1602420695687297E-2</v>
      </c>
    </row>
    <row r="179" spans="1:2" x14ac:dyDescent="0.3">
      <c r="A179" s="1">
        <v>177</v>
      </c>
      <c r="B179" s="1">
        <v>2.1596879798389201E-2</v>
      </c>
    </row>
    <row r="180" spans="1:2" x14ac:dyDescent="0.3">
      <c r="A180" s="1">
        <v>178</v>
      </c>
      <c r="B180" s="1">
        <v>2.1590943443568156E-2</v>
      </c>
    </row>
    <row r="181" spans="1:2" x14ac:dyDescent="0.3">
      <c r="A181" s="1">
        <v>179</v>
      </c>
      <c r="B181" s="1">
        <v>2.158460851960653E-2</v>
      </c>
    </row>
    <row r="182" spans="1:2" x14ac:dyDescent="0.3">
      <c r="A182" s="1">
        <v>180</v>
      </c>
      <c r="B182" s="1">
        <v>2.1577872001787179E-2</v>
      </c>
    </row>
    <row r="183" spans="1:2" x14ac:dyDescent="0.3">
      <c r="A183" s="1">
        <v>181</v>
      </c>
      <c r="B183" s="1">
        <v>2.1570740563247037E-2</v>
      </c>
    </row>
    <row r="184" spans="1:2" x14ac:dyDescent="0.3">
      <c r="A184" s="1">
        <v>182</v>
      </c>
      <c r="B184" s="1">
        <v>2.1563258796579499E-2</v>
      </c>
    </row>
    <row r="185" spans="1:2" x14ac:dyDescent="0.3">
      <c r="A185" s="1">
        <v>183</v>
      </c>
      <c r="B185" s="1">
        <v>2.1555479315619408E-2</v>
      </c>
    </row>
    <row r="186" spans="1:2" x14ac:dyDescent="0.3">
      <c r="A186" s="1">
        <v>184</v>
      </c>
      <c r="B186" s="1">
        <v>2.1547453038475384E-2</v>
      </c>
    </row>
    <row r="187" spans="1:2" x14ac:dyDescent="0.3">
      <c r="A187" s="1">
        <v>185</v>
      </c>
      <c r="B187" s="1">
        <v>2.1539229240107982E-2</v>
      </c>
    </row>
    <row r="188" spans="1:2" x14ac:dyDescent="0.3">
      <c r="A188" s="1">
        <v>186</v>
      </c>
      <c r="B188" s="1">
        <v>2.1530855603471233E-2</v>
      </c>
    </row>
    <row r="189" spans="1:2" x14ac:dyDescent="0.3">
      <c r="A189" s="1">
        <v>187</v>
      </c>
      <c r="B189" s="1">
        <v>2.1522378269264619E-2</v>
      </c>
    </row>
    <row r="190" spans="1:2" x14ac:dyDescent="0.3">
      <c r="A190" s="1">
        <v>188</v>
      </c>
      <c r="B190" s="1">
        <v>2.1513841884329921E-2</v>
      </c>
    </row>
    <row r="191" spans="1:2" x14ac:dyDescent="0.3">
      <c r="A191" s="1">
        <v>189</v>
      </c>
      <c r="B191" s="1">
        <v>2.1505289648729109E-2</v>
      </c>
    </row>
    <row r="192" spans="1:2" x14ac:dyDescent="0.3">
      <c r="A192" s="1">
        <v>190</v>
      </c>
      <c r="B192" s="1">
        <v>2.1496763361544824E-2</v>
      </c>
    </row>
    <row r="193" spans="1:2" x14ac:dyDescent="0.3">
      <c r="A193" s="1">
        <v>191</v>
      </c>
      <c r="B193" s="1">
        <v>2.1488303465434955E-2</v>
      </c>
    </row>
    <row r="194" spans="1:2" x14ac:dyDescent="0.3">
      <c r="A194" s="1">
        <v>192</v>
      </c>
      <c r="B194" s="1">
        <v>2.1479949089976191E-2</v>
      </c>
    </row>
    <row r="195" spans="1:2" x14ac:dyDescent="0.3">
      <c r="A195" s="1">
        <v>193</v>
      </c>
      <c r="B195" s="1">
        <v>2.1471738093831849E-2</v>
      </c>
    </row>
    <row r="196" spans="1:2" x14ac:dyDescent="0.3">
      <c r="A196" s="1">
        <v>194</v>
      </c>
      <c r="B196" s="1">
        <v>2.1463707105776386E-2</v>
      </c>
    </row>
    <row r="197" spans="1:2" x14ac:dyDescent="0.3">
      <c r="A197" s="1">
        <v>195</v>
      </c>
      <c r="B197" s="1">
        <v>2.1455891564606144E-2</v>
      </c>
    </row>
    <row r="198" spans="1:2" x14ac:dyDescent="0.3">
      <c r="A198" s="1">
        <v>196</v>
      </c>
      <c r="B198" s="1">
        <v>2.1448325757968956E-2</v>
      </c>
    </row>
    <row r="199" spans="1:2" x14ac:dyDescent="0.3">
      <c r="A199" s="1">
        <v>197</v>
      </c>
      <c r="B199" s="1">
        <v>2.14410428601437E-2</v>
      </c>
    </row>
    <row r="200" spans="1:2" x14ac:dyDescent="0.3">
      <c r="A200" s="1">
        <v>198</v>
      </c>
      <c r="B200" s="1">
        <v>2.1434074968796013E-2</v>
      </c>
    </row>
    <row r="201" spans="1:2" x14ac:dyDescent="0.3">
      <c r="A201" s="1">
        <v>199</v>
      </c>
      <c r="B201" s="1">
        <v>2.1427453140741681E-2</v>
      </c>
    </row>
    <row r="202" spans="1:2" x14ac:dyDescent="0.3">
      <c r="A202" s="1">
        <v>200</v>
      </c>
      <c r="B202" s="1">
        <v>2.1421207426743916E-2</v>
      </c>
    </row>
    <row r="203" spans="1:2" x14ac:dyDescent="0.3">
      <c r="A203" s="1">
        <v>201</v>
      </c>
      <c r="B203" s="1">
        <v>2.1415366905372046E-2</v>
      </c>
    </row>
    <row r="204" spans="1:2" x14ac:dyDescent="0.3">
      <c r="A204" s="1">
        <v>202</v>
      </c>
      <c r="B204" s="1">
        <v>2.1409959715946281E-2</v>
      </c>
    </row>
    <row r="205" spans="1:2" x14ac:dyDescent="0.3">
      <c r="A205" s="1">
        <v>203</v>
      </c>
      <c r="B205" s="1">
        <v>2.1405013090598501E-2</v>
      </c>
    </row>
    <row r="206" spans="1:2" x14ac:dyDescent="0.3">
      <c r="A206" s="1">
        <v>204</v>
      </c>
      <c r="B206" s="1">
        <v>2.1400553385469312E-2</v>
      </c>
    </row>
    <row r="207" spans="1:2" x14ac:dyDescent="0.3">
      <c r="A207" s="1">
        <v>205</v>
      </c>
      <c r="B207" s="1">
        <v>2.1396606111068861E-2</v>
      </c>
    </row>
    <row r="208" spans="1:2" x14ac:dyDescent="0.3">
      <c r="A208" s="1">
        <v>206</v>
      </c>
      <c r="B208" s="1">
        <v>2.1393195961823652E-2</v>
      </c>
    </row>
    <row r="209" spans="1:2" x14ac:dyDescent="0.3">
      <c r="A209" s="1">
        <v>207</v>
      </c>
      <c r="B209" s="1">
        <v>2.1390346844833985E-2</v>
      </c>
    </row>
    <row r="210" spans="1:2" x14ac:dyDescent="0.3">
      <c r="A210" s="1">
        <v>208</v>
      </c>
      <c r="B210" s="1">
        <v>2.1388081907862677E-2</v>
      </c>
    </row>
    <row r="211" spans="1:2" x14ac:dyDescent="0.3">
      <c r="A211" s="1">
        <v>209</v>
      </c>
      <c r="B211" s="1">
        <v>2.1386423566581714E-2</v>
      </c>
    </row>
    <row r="212" spans="1:2" x14ac:dyDescent="0.3">
      <c r="A212" s="1">
        <v>210</v>
      </c>
      <c r="B212" s="1">
        <v>2.1385393531090591E-2</v>
      </c>
    </row>
    <row r="213" spans="1:2" x14ac:dyDescent="0.3">
      <c r="A213" s="1">
        <v>211</v>
      </c>
      <c r="B213" s="1">
        <v>2.1385012831735439E-2</v>
      </c>
    </row>
    <row r="214" spans="1:2" x14ac:dyDescent="0.3">
      <c r="A214" s="1">
        <v>212</v>
      </c>
      <c r="B214" s="1">
        <v>2.1385301844244919E-2</v>
      </c>
    </row>
    <row r="215" spans="1:2" x14ac:dyDescent="0.3">
      <c r="A215" s="1">
        <v>213</v>
      </c>
      <c r="B215" s="1">
        <v>2.1386280314205086E-2</v>
      </c>
    </row>
    <row r="216" spans="1:2" x14ac:dyDescent="0.3">
      <c r="A216" s="1">
        <v>214</v>
      </c>
      <c r="B216" s="1">
        <v>2.1387967380890549E-2</v>
      </c>
    </row>
    <row r="217" spans="1:2" x14ac:dyDescent="0.3">
      <c r="A217" s="1">
        <v>215</v>
      </c>
      <c r="B217" s="1">
        <v>2.1390381600474573E-2</v>
      </c>
    </row>
    <row r="218" spans="1:2" x14ac:dyDescent="0.3">
      <c r="A218" s="1">
        <v>216</v>
      </c>
      <c r="B218" s="1">
        <v>2.1393540968632552E-2</v>
      </c>
    </row>
    <row r="219" spans="1:2" x14ac:dyDescent="0.3">
      <c r="A219" s="1">
        <v>217</v>
      </c>
      <c r="B219" s="1">
        <v>2.1397462942561729E-2</v>
      </c>
    </row>
    <row r="220" spans="1:2" x14ac:dyDescent="0.3">
      <c r="A220" s="1">
        <v>218</v>
      </c>
      <c r="B220" s="1">
        <v>2.1402164462431372E-2</v>
      </c>
    </row>
    <row r="221" spans="1:2" x14ac:dyDescent="0.3">
      <c r="A221" s="1">
        <v>219</v>
      </c>
      <c r="B221" s="1">
        <v>2.1407661972282943E-2</v>
      </c>
    </row>
    <row r="222" spans="1:2" x14ac:dyDescent="0.3">
      <c r="A222" s="1">
        <v>220</v>
      </c>
      <c r="B222" s="1">
        <v>2.1413971440396695E-2</v>
      </c>
    </row>
    <row r="223" spans="1:2" x14ac:dyDescent="0.3">
      <c r="A223" s="1">
        <v>221</v>
      </c>
      <c r="B223" s="1">
        <v>2.1421108379141796E-2</v>
      </c>
    </row>
    <row r="224" spans="1:2" x14ac:dyDescent="0.3">
      <c r="A224" s="1">
        <v>222</v>
      </c>
      <c r="B224" s="1">
        <v>2.1429087864324847E-2</v>
      </c>
    </row>
    <row r="225" spans="1:2" x14ac:dyDescent="0.3">
      <c r="A225" s="1">
        <v>223</v>
      </c>
      <c r="B225" s="1">
        <v>2.1437924554056353E-2</v>
      </c>
    </row>
    <row r="226" spans="1:2" x14ac:dyDescent="0.3">
      <c r="A226" s="1">
        <v>224</v>
      </c>
      <c r="B226" s="1">
        <v>2.1447632707146447E-2</v>
      </c>
    </row>
    <row r="227" spans="1:2" x14ac:dyDescent="0.3">
      <c r="A227" s="1">
        <v>225</v>
      </c>
      <c r="B227" s="1">
        <v>2.1458226201046759E-2</v>
      </c>
    </row>
    <row r="228" spans="1:2" x14ac:dyDescent="0.3">
      <c r="A228" s="1">
        <v>226</v>
      </c>
      <c r="B228" s="1">
        <v>2.146971854935753E-2</v>
      </c>
    </row>
    <row r="229" spans="1:2" x14ac:dyDescent="0.3">
      <c r="A229" s="1">
        <v>227</v>
      </c>
      <c r="B229" s="1">
        <v>2.1482122918906388E-2</v>
      </c>
    </row>
    <row r="230" spans="1:2" x14ac:dyDescent="0.3">
      <c r="A230" s="1">
        <v>228</v>
      </c>
      <c r="B230" s="1">
        <v>2.1495452146420568E-2</v>
      </c>
    </row>
    <row r="231" spans="1:2" x14ac:dyDescent="0.3">
      <c r="A231" s="1">
        <v>229</v>
      </c>
      <c r="B231" s="1">
        <v>2.1509718754803675E-2</v>
      </c>
    </row>
    <row r="232" spans="1:2" x14ac:dyDescent="0.3">
      <c r="A232" s="1">
        <v>230</v>
      </c>
      <c r="B232" s="1">
        <v>2.1524934969029852E-2</v>
      </c>
    </row>
    <row r="233" spans="1:2" x14ac:dyDescent="0.3">
      <c r="A233" s="1">
        <v>231</v>
      </c>
      <c r="B233" s="1">
        <v>2.1541112731672696E-2</v>
      </c>
    </row>
    <row r="234" spans="1:2" x14ac:dyDescent="0.3">
      <c r="A234" s="1">
        <v>232</v>
      </c>
      <c r="B234" s="1">
        <v>2.1558263718075787E-2</v>
      </c>
    </row>
    <row r="235" spans="1:2" x14ac:dyDescent="0.3">
      <c r="A235" s="1">
        <v>233</v>
      </c>
      <c r="B235" s="1">
        <v>2.1576399351185049E-2</v>
      </c>
    </row>
    <row r="236" spans="1:2" x14ac:dyDescent="0.3">
      <c r="A236" s="1">
        <v>234</v>
      </c>
      <c r="B236" s="1">
        <v>2.1595530816051367E-2</v>
      </c>
    </row>
    <row r="237" spans="1:2" x14ac:dyDescent="0.3">
      <c r="A237" s="1">
        <v>235</v>
      </c>
      <c r="B237" s="1">
        <v>2.1615669074015686E-2</v>
      </c>
    </row>
    <row r="238" spans="1:2" x14ac:dyDescent="0.3">
      <c r="A238" s="1">
        <v>236</v>
      </c>
      <c r="B238" s="1">
        <v>2.1636824876593019E-2</v>
      </c>
    </row>
    <row r="239" spans="1:2" x14ac:dyDescent="0.3">
      <c r="A239" s="1">
        <v>237</v>
      </c>
      <c r="B239" s="1">
        <v>2.1659008779060684E-2</v>
      </c>
    </row>
    <row r="240" spans="1:2" x14ac:dyDescent="0.3">
      <c r="A240" s="1">
        <v>238</v>
      </c>
      <c r="B240" s="1">
        <v>2.1682231153772324E-2</v>
      </c>
    </row>
    <row r="241" spans="1:2" x14ac:dyDescent="0.3">
      <c r="A241" s="1">
        <v>239</v>
      </c>
      <c r="B241" s="1">
        <v>2.1706502203198585E-2</v>
      </c>
    </row>
    <row r="242" spans="1:2" x14ac:dyDescent="0.3">
      <c r="A242" s="1">
        <v>240</v>
      </c>
      <c r="B242" s="1">
        <v>2.1731831972714222E-2</v>
      </c>
    </row>
    <row r="243" spans="1:2" x14ac:dyDescent="0.3">
      <c r="A243" s="1">
        <v>241</v>
      </c>
      <c r="B243" s="1">
        <v>2.1758223353829154E-2</v>
      </c>
    </row>
    <row r="244" spans="1:2" x14ac:dyDescent="0.3">
      <c r="A244" s="1">
        <v>242</v>
      </c>
      <c r="B244" s="1">
        <v>2.1785651403128714E-2</v>
      </c>
    </row>
    <row r="245" spans="1:2" x14ac:dyDescent="0.3">
      <c r="A245" s="1">
        <v>243</v>
      </c>
      <c r="B245" s="1">
        <v>2.1814084950624979E-2</v>
      </c>
    </row>
    <row r="246" spans="1:2" x14ac:dyDescent="0.3">
      <c r="A246" s="1">
        <v>244</v>
      </c>
      <c r="B246" s="1">
        <v>2.1843493668962211E-2</v>
      </c>
    </row>
    <row r="247" spans="1:2" x14ac:dyDescent="0.3">
      <c r="A247" s="1">
        <v>245</v>
      </c>
      <c r="B247" s="1">
        <v>2.1873848048586719E-2</v>
      </c>
    </row>
    <row r="248" spans="1:2" x14ac:dyDescent="0.3">
      <c r="A248" s="1">
        <v>246</v>
      </c>
      <c r="B248" s="1">
        <v>2.1905119373743398E-2</v>
      </c>
    </row>
    <row r="249" spans="1:2" x14ac:dyDescent="0.3">
      <c r="A249" s="1">
        <v>247</v>
      </c>
      <c r="B249" s="1">
        <v>2.19372796992654E-2</v>
      </c>
    </row>
    <row r="250" spans="1:2" x14ac:dyDescent="0.3">
      <c r="A250" s="1">
        <v>248</v>
      </c>
      <c r="B250" s="1">
        <v>2.1970301828130534E-2</v>
      </c>
    </row>
    <row r="251" spans="1:2" x14ac:dyDescent="0.3">
      <c r="A251" s="1">
        <v>249</v>
      </c>
      <c r="B251" s="1">
        <v>2.2004159289752634E-2</v>
      </c>
    </row>
    <row r="252" spans="1:2" x14ac:dyDescent="0.3">
      <c r="A252" s="1">
        <v>250</v>
      </c>
      <c r="B252" s="1">
        <v>2.2038826318981242E-2</v>
      </c>
    </row>
    <row r="253" spans="1:2" x14ac:dyDescent="0.3">
      <c r="A253" s="1">
        <v>251</v>
      </c>
      <c r="B253" s="1">
        <v>2.2074277835786971E-2</v>
      </c>
    </row>
    <row r="254" spans="1:2" x14ac:dyDescent="0.3">
      <c r="A254" s="1">
        <v>252</v>
      </c>
      <c r="B254" s="1">
        <v>2.2110489425601898E-2</v>
      </c>
    </row>
    <row r="255" spans="1:2" x14ac:dyDescent="0.3">
      <c r="A255" s="1">
        <v>253</v>
      </c>
      <c r="B255" s="1">
        <v>2.2147437320295671E-2</v>
      </c>
    </row>
    <row r="256" spans="1:2" x14ac:dyDescent="0.3">
      <c r="A256" s="1">
        <v>254</v>
      </c>
      <c r="B256" s="1">
        <v>2.2185098379761792E-2</v>
      </c>
    </row>
    <row r="257" spans="1:2" x14ac:dyDescent="0.3">
      <c r="A257" s="1">
        <v>255</v>
      </c>
      <c r="B257" s="1">
        <v>2.2223450074092321E-2</v>
      </c>
    </row>
    <row r="258" spans="1:2" x14ac:dyDescent="0.3">
      <c r="A258" s="1">
        <v>256</v>
      </c>
      <c r="B258" s="1">
        <v>2.2262470466320794E-2</v>
      </c>
    </row>
    <row r="259" spans="1:2" x14ac:dyDescent="0.3">
      <c r="A259" s="1">
        <v>257</v>
      </c>
      <c r="B259" s="1">
        <v>2.2302138195710919E-2</v>
      </c>
    </row>
    <row r="260" spans="1:2" x14ac:dyDescent="0.3">
      <c r="A260" s="1">
        <v>258</v>
      </c>
      <c r="B260" s="1">
        <v>2.2342432461575745E-2</v>
      </c>
    </row>
    <row r="261" spans="1:2" x14ac:dyDescent="0.3">
      <c r="A261" s="1">
        <v>259</v>
      </c>
      <c r="B261" s="1">
        <v>2.238333300760198E-2</v>
      </c>
    </row>
    <row r="262" spans="1:2" x14ac:dyDescent="0.3">
      <c r="A262" s="1">
        <v>260</v>
      </c>
      <c r="B262" s="1">
        <v>2.2424820106666576E-2</v>
      </c>
    </row>
    <row r="263" spans="1:2" x14ac:dyDescent="0.3">
      <c r="A263" s="1">
        <v>261</v>
      </c>
      <c r="B263" s="1">
        <v>2.2466874546129612E-2</v>
      </c>
    </row>
    <row r="264" spans="1:2" x14ac:dyDescent="0.3">
      <c r="A264" s="1">
        <v>262</v>
      </c>
      <c r="B264" s="1">
        <v>2.2509477613578799E-2</v>
      </c>
    </row>
    <row r="265" spans="1:2" x14ac:dyDescent="0.3">
      <c r="A265" s="1">
        <v>263</v>
      </c>
      <c r="B265" s="1">
        <v>2.2552611083020091E-2</v>
      </c>
    </row>
    <row r="266" spans="1:2" x14ac:dyDescent="0.3">
      <c r="A266" s="1">
        <v>264</v>
      </c>
      <c r="B266" s="1">
        <v>2.2596257201490388E-2</v>
      </c>
    </row>
    <row r="267" spans="1:2" x14ac:dyDescent="0.3">
      <c r="A267" s="1">
        <v>265</v>
      </c>
      <c r="B267" s="1">
        <v>2.2640398676082585E-2</v>
      </c>
    </row>
    <row r="268" spans="1:2" x14ac:dyDescent="0.3">
      <c r="A268" s="1">
        <v>266</v>
      </c>
      <c r="B268" s="1">
        <v>2.268501866136674E-2</v>
      </c>
    </row>
    <row r="269" spans="1:2" x14ac:dyDescent="0.3">
      <c r="A269" s="1">
        <v>267</v>
      </c>
      <c r="B269" s="1">
        <v>2.2730100747195614E-2</v>
      </c>
    </row>
    <row r="270" spans="1:2" x14ac:dyDescent="0.3">
      <c r="A270" s="1">
        <v>268</v>
      </c>
      <c r="B270" s="1">
        <v>2.2775628946878568E-2</v>
      </c>
    </row>
    <row r="271" spans="1:2" x14ac:dyDescent="0.3">
      <c r="A271" s="1">
        <v>269</v>
      </c>
      <c r="B271" s="1">
        <v>2.2821587685714295E-2</v>
      </c>
    </row>
    <row r="272" spans="1:2" x14ac:dyDescent="0.3">
      <c r="A272" s="1">
        <v>270</v>
      </c>
      <c r="B272" s="1">
        <v>2.2867961789866165E-2</v>
      </c>
    </row>
    <row r="273" spans="1:2" x14ac:dyDescent="0.3">
      <c r="A273" s="1">
        <v>271</v>
      </c>
      <c r="B273" s="1">
        <v>2.2914736475575292E-2</v>
      </c>
    </row>
    <row r="274" spans="1:2" x14ac:dyDescent="0.3">
      <c r="A274" s="1">
        <v>272</v>
      </c>
      <c r="B274" s="1">
        <v>2.2961897338692028E-2</v>
      </c>
    </row>
    <row r="275" spans="1:2" x14ac:dyDescent="0.3">
      <c r="A275" s="1">
        <v>273</v>
      </c>
      <c r="B275" s="1">
        <v>2.3009430344522075E-2</v>
      </c>
    </row>
    <row r="276" spans="1:2" x14ac:dyDescent="0.3">
      <c r="A276" s="1">
        <v>274</v>
      </c>
      <c r="B276" s="1">
        <v>2.3057321817971266E-2</v>
      </c>
    </row>
    <row r="277" spans="1:2" x14ac:dyDescent="0.3">
      <c r="A277" s="1">
        <v>275</v>
      </c>
      <c r="B277" s="1">
        <v>2.3105558433983431E-2</v>
      </c>
    </row>
    <row r="278" spans="1:2" x14ac:dyDescent="0.3">
      <c r="A278" s="1">
        <v>276</v>
      </c>
      <c r="B278" s="1">
        <v>2.3154127208258046E-2</v>
      </c>
    </row>
    <row r="279" spans="1:2" x14ac:dyDescent="0.3">
      <c r="A279" s="1">
        <v>277</v>
      </c>
      <c r="B279" s="1">
        <v>2.3203015488242107E-2</v>
      </c>
    </row>
    <row r="280" spans="1:2" x14ac:dyDescent="0.3">
      <c r="A280" s="1">
        <v>278</v>
      </c>
      <c r="B280" s="1">
        <v>2.3252210944384677E-2</v>
      </c>
    </row>
    <row r="281" spans="1:2" x14ac:dyDescent="0.3">
      <c r="A281" s="1">
        <v>279</v>
      </c>
      <c r="B281" s="1">
        <v>2.3301701561643906E-2</v>
      </c>
    </row>
    <row r="282" spans="1:2" x14ac:dyDescent="0.3">
      <c r="A282" s="1">
        <v>280</v>
      </c>
      <c r="B282" s="1">
        <v>2.3351475631244067E-2</v>
      </c>
    </row>
    <row r="283" spans="1:2" x14ac:dyDescent="0.3">
      <c r="A283" s="1">
        <v>281</v>
      </c>
      <c r="B283" s="1">
        <v>2.3401521742668407E-2</v>
      </c>
    </row>
    <row r="284" spans="1:2" x14ac:dyDescent="0.3">
      <c r="A284" s="1">
        <v>282</v>
      </c>
      <c r="B284" s="1">
        <v>2.3451828775883587E-2</v>
      </c>
    </row>
    <row r="285" spans="1:2" x14ac:dyDescent="0.3">
      <c r="A285" s="1">
        <v>283</v>
      </c>
      <c r="B285" s="1">
        <v>2.3502385893787725E-2</v>
      </c>
    </row>
    <row r="286" spans="1:2" x14ac:dyDescent="0.3">
      <c r="A286" s="1">
        <v>284</v>
      </c>
      <c r="B286" s="1">
        <v>2.3553182534873596E-2</v>
      </c>
    </row>
    <row r="287" spans="1:2" x14ac:dyDescent="0.3">
      <c r="A287" s="1">
        <v>285</v>
      </c>
      <c r="B287" s="1">
        <v>2.3604208406101668E-2</v>
      </c>
    </row>
    <row r="288" spans="1:2" x14ac:dyDescent="0.3">
      <c r="A288" s="1">
        <v>286</v>
      </c>
      <c r="B288" s="1">
        <v>2.3655453475976307E-2</v>
      </c>
    </row>
    <row r="289" spans="1:2" x14ac:dyDescent="0.3">
      <c r="A289" s="1">
        <v>287</v>
      </c>
      <c r="B289" s="1">
        <v>2.3706907967815827E-2</v>
      </c>
    </row>
    <row r="290" spans="1:2" x14ac:dyDescent="0.3">
      <c r="A290" s="1">
        <v>288</v>
      </c>
      <c r="B290" s="1">
        <v>2.3758562353215718E-2</v>
      </c>
    </row>
    <row r="291" spans="1:2" x14ac:dyDescent="0.3">
      <c r="A291" s="1">
        <v>289</v>
      </c>
      <c r="B291" s="1">
        <v>2.3810407345692841E-2</v>
      </c>
    </row>
    <row r="292" spans="1:2" x14ac:dyDescent="0.3">
      <c r="A292" s="1">
        <v>290</v>
      </c>
      <c r="B292" s="1">
        <v>2.3862433894509483E-2</v>
      </c>
    </row>
    <row r="293" spans="1:2" x14ac:dyDescent="0.3">
      <c r="A293" s="1">
        <v>291</v>
      </c>
      <c r="B293" s="1">
        <v>2.3914633178669709E-2</v>
      </c>
    </row>
    <row r="294" spans="1:2" x14ac:dyDescent="0.3">
      <c r="A294" s="1">
        <v>292</v>
      </c>
      <c r="B294" s="1">
        <v>2.3966996601082258E-2</v>
      </c>
    </row>
    <row r="295" spans="1:2" x14ac:dyDescent="0.3">
      <c r="A295" s="1">
        <v>293</v>
      </c>
      <c r="B295" s="1">
        <v>2.4019515782886858E-2</v>
      </c>
    </row>
    <row r="296" spans="1:2" x14ac:dyDescent="0.3">
      <c r="A296" s="1">
        <v>294</v>
      </c>
      <c r="B296" s="1">
        <v>2.4072182557935307E-2</v>
      </c>
    </row>
    <row r="297" spans="1:2" x14ac:dyDescent="0.3">
      <c r="A297" s="1">
        <v>295</v>
      </c>
      <c r="B297" s="1">
        <v>2.4124988967427985E-2</v>
      </c>
    </row>
    <row r="298" spans="1:2" x14ac:dyDescent="0.3">
      <c r="A298" s="1">
        <v>296</v>
      </c>
      <c r="B298" s="1">
        <v>2.4177927254694476E-2</v>
      </c>
    </row>
    <row r="299" spans="1:2" x14ac:dyDescent="0.3">
      <c r="A299" s="1">
        <v>297</v>
      </c>
      <c r="B299" s="1">
        <v>2.4230989860119845E-2</v>
      </c>
    </row>
    <row r="300" spans="1:2" x14ac:dyDescent="0.3">
      <c r="A300" s="1">
        <v>298</v>
      </c>
      <c r="B300" s="1">
        <v>2.4284169416207702E-2</v>
      </c>
    </row>
    <row r="301" spans="1:2" x14ac:dyDescent="0.3">
      <c r="A301" s="1">
        <v>299</v>
      </c>
      <c r="B301" s="1">
        <v>2.433745874277915E-2</v>
      </c>
    </row>
    <row r="302" spans="1:2" x14ac:dyDescent="0.3">
      <c r="A302" s="1">
        <v>300</v>
      </c>
      <c r="B302" s="1">
        <v>2.4390850842300749E-2</v>
      </c>
    </row>
    <row r="303" spans="1:2" x14ac:dyDescent="0.3">
      <c r="A303" s="1">
        <v>301</v>
      </c>
      <c r="B303" s="1">
        <v>2.4444338895340367E-2</v>
      </c>
    </row>
    <row r="304" spans="1:2" x14ac:dyDescent="0.3">
      <c r="A304" s="1">
        <v>302</v>
      </c>
      <c r="B304" s="1">
        <v>2.4497916256144947E-2</v>
      </c>
    </row>
    <row r="305" spans="1:2" x14ac:dyDescent="0.3">
      <c r="A305" s="1">
        <v>303</v>
      </c>
      <c r="B305" s="1">
        <v>2.4551576448336165E-2</v>
      </c>
    </row>
    <row r="306" spans="1:2" x14ac:dyDescent="0.3">
      <c r="A306" s="1">
        <v>304</v>
      </c>
      <c r="B306" s="1">
        <v>2.4605313160724229E-2</v>
      </c>
    </row>
    <row r="307" spans="1:2" x14ac:dyDescent="0.3">
      <c r="A307" s="1">
        <v>305</v>
      </c>
      <c r="B307" s="1">
        <v>2.465912024323047E-2</v>
      </c>
    </row>
    <row r="308" spans="1:2" x14ac:dyDescent="0.3">
      <c r="A308" s="1">
        <v>306</v>
      </c>
      <c r="B308" s="1">
        <v>2.4712991702921183E-2</v>
      </c>
    </row>
    <row r="309" spans="1:2" x14ac:dyDescent="0.3">
      <c r="A309" s="1">
        <v>307</v>
      </c>
      <c r="B309" s="1">
        <v>2.4766921700145383E-2</v>
      </c>
    </row>
    <row r="310" spans="1:2" x14ac:dyDescent="0.3">
      <c r="A310" s="1">
        <v>308</v>
      </c>
      <c r="B310" s="1">
        <v>2.4820904544775813E-2</v>
      </c>
    </row>
    <row r="311" spans="1:2" x14ac:dyDescent="0.3">
      <c r="A311" s="1">
        <v>309</v>
      </c>
      <c r="B311" s="1">
        <v>2.4874934692548756E-2</v>
      </c>
    </row>
    <row r="312" spans="1:2" x14ac:dyDescent="0.3">
      <c r="A312" s="1">
        <v>310</v>
      </c>
      <c r="B312" s="1">
        <v>2.4929006741500004E-2</v>
      </c>
    </row>
    <row r="313" spans="1:2" x14ac:dyDescent="0.3">
      <c r="A313" s="1">
        <v>311</v>
      </c>
      <c r="B313" s="1">
        <v>2.4983115428494962E-2</v>
      </c>
    </row>
    <row r="314" spans="1:2" x14ac:dyDescent="0.3">
      <c r="A314" s="1">
        <v>312</v>
      </c>
      <c r="B314" s="1">
        <v>2.5037255625851351E-2</v>
      </c>
    </row>
    <row r="315" spans="1:2" x14ac:dyDescent="0.3">
      <c r="A315" s="1">
        <v>313</v>
      </c>
      <c r="B315" s="1">
        <v>2.5091422338045843E-2</v>
      </c>
    </row>
    <row r="316" spans="1:2" x14ac:dyDescent="0.3">
      <c r="A316" s="1">
        <v>314</v>
      </c>
      <c r="B316" s="1">
        <v>2.5145610698510623E-2</v>
      </c>
    </row>
    <row r="317" spans="1:2" x14ac:dyDescent="0.3">
      <c r="A317" s="1">
        <v>315</v>
      </c>
      <c r="B317" s="1">
        <v>2.5199815966510997E-2</v>
      </c>
    </row>
    <row r="318" spans="1:2" x14ac:dyDescent="0.3">
      <c r="A318" s="1">
        <v>316</v>
      </c>
      <c r="B318" s="1">
        <v>2.5254033524105157E-2</v>
      </c>
    </row>
    <row r="319" spans="1:2" x14ac:dyDescent="0.3">
      <c r="A319" s="1">
        <v>317</v>
      </c>
      <c r="B319" s="1">
        <v>2.5308258873180778E-2</v>
      </c>
    </row>
    <row r="320" spans="1:2" x14ac:dyDescent="0.3">
      <c r="A320" s="1">
        <v>318</v>
      </c>
      <c r="B320" s="1">
        <v>2.5362487632570874E-2</v>
      </c>
    </row>
    <row r="321" spans="1:2" x14ac:dyDescent="0.3">
      <c r="A321" s="1">
        <v>319</v>
      </c>
      <c r="B321" s="1">
        <v>2.5416715535239165E-2</v>
      </c>
    </row>
    <row r="322" spans="1:2" x14ac:dyDescent="0.3">
      <c r="A322" s="1">
        <v>320</v>
      </c>
      <c r="B322" s="1">
        <v>2.5470938425543155E-2</v>
      </c>
    </row>
    <row r="323" spans="1:2" x14ac:dyDescent="0.3">
      <c r="A323" s="1">
        <v>321</v>
      </c>
      <c r="B323" s="1">
        <v>2.5525152256562711E-2</v>
      </c>
    </row>
    <row r="324" spans="1:2" x14ac:dyDescent="0.3">
      <c r="A324" s="1">
        <v>322</v>
      </c>
      <c r="B324" s="1">
        <v>2.5579353087498591E-2</v>
      </c>
    </row>
    <row r="325" spans="1:2" x14ac:dyDescent="0.3">
      <c r="A325" s="1">
        <v>323</v>
      </c>
      <c r="B325" s="1">
        <v>2.5633537081137359E-2</v>
      </c>
    </row>
    <row r="326" spans="1:2" x14ac:dyDescent="0.3">
      <c r="A326" s="1">
        <v>324</v>
      </c>
      <c r="B326" s="1">
        <v>2.5687700501379584E-2</v>
      </c>
    </row>
    <row r="327" spans="1:2" x14ac:dyDescent="0.3">
      <c r="A327" s="1">
        <v>325</v>
      </c>
      <c r="B327" s="1">
        <v>2.5741839710831105E-2</v>
      </c>
    </row>
    <row r="328" spans="1:2" x14ac:dyDescent="0.3">
      <c r="A328" s="1">
        <v>326</v>
      </c>
      <c r="B328" s="1">
        <v>2.5795951168455566E-2</v>
      </c>
    </row>
    <row r="329" spans="1:2" x14ac:dyDescent="0.3">
      <c r="A329" s="1">
        <v>327</v>
      </c>
      <c r="B329" s="1">
        <v>2.5850031427285147E-2</v>
      </c>
    </row>
    <row r="330" spans="1:2" x14ac:dyDescent="0.3">
      <c r="A330" s="1">
        <v>328</v>
      </c>
      <c r="B330" s="1">
        <v>2.5904077132188563E-2</v>
      </c>
    </row>
    <row r="331" spans="1:2" x14ac:dyDescent="0.3">
      <c r="A331" s="1">
        <v>329</v>
      </c>
      <c r="B331" s="1">
        <v>2.5958085017696364E-2</v>
      </c>
    </row>
    <row r="332" spans="1:2" x14ac:dyDescent="0.3">
      <c r="A332" s="1">
        <v>330</v>
      </c>
      <c r="B332" s="1">
        <v>2.6012051905879074E-2</v>
      </c>
    </row>
    <row r="333" spans="1:2" x14ac:dyDescent="0.3">
      <c r="A333" s="1">
        <v>331</v>
      </c>
      <c r="B333" s="1">
        <v>2.6065974704278849E-2</v>
      </c>
    </row>
    <row r="334" spans="1:2" x14ac:dyDescent="0.3">
      <c r="A334" s="1">
        <v>332</v>
      </c>
      <c r="B334" s="1">
        <v>2.6119850403892642E-2</v>
      </c>
    </row>
    <row r="335" spans="1:2" x14ac:dyDescent="0.3">
      <c r="A335" s="1">
        <v>333</v>
      </c>
      <c r="B335" s="1">
        <v>2.6173676077204888E-2</v>
      </c>
    </row>
    <row r="336" spans="1:2" x14ac:dyDescent="0.3">
      <c r="A336" s="1">
        <v>334</v>
      </c>
      <c r="B336" s="1">
        <v>2.6227448876269044E-2</v>
      </c>
    </row>
    <row r="337" spans="1:2" x14ac:dyDescent="0.3">
      <c r="A337" s="1">
        <v>335</v>
      </c>
      <c r="B337" s="1">
        <v>2.6281166030836633E-2</v>
      </c>
    </row>
    <row r="338" spans="1:2" x14ac:dyDescent="0.3">
      <c r="A338" s="1">
        <v>336</v>
      </c>
      <c r="B338" s="1">
        <v>2.6334824846532712E-2</v>
      </c>
    </row>
    <row r="339" spans="1:2" x14ac:dyDescent="0.3">
      <c r="A339" s="1">
        <v>337</v>
      </c>
      <c r="B339" s="1">
        <v>2.6388422703074621E-2</v>
      </c>
    </row>
    <row r="340" spans="1:2" x14ac:dyDescent="0.3">
      <c r="A340" s="1">
        <v>338</v>
      </c>
      <c r="B340" s="1">
        <v>2.6441957052536047E-2</v>
      </c>
    </row>
    <row r="341" spans="1:2" x14ac:dyDescent="0.3">
      <c r="A341" s="1">
        <v>339</v>
      </c>
      <c r="B341" s="1">
        <v>2.649542541765304E-2</v>
      </c>
    </row>
    <row r="342" spans="1:2" x14ac:dyDescent="0.3">
      <c r="A342" s="1">
        <v>340</v>
      </c>
      <c r="B342" s="1">
        <v>2.6548825390170672E-2</v>
      </c>
    </row>
    <row r="343" spans="1:2" x14ac:dyDescent="0.3">
      <c r="A343" s="1">
        <v>341</v>
      </c>
      <c r="B343" s="1">
        <v>2.6602154629230101E-2</v>
      </c>
    </row>
    <row r="344" spans="1:2" x14ac:dyDescent="0.3">
      <c r="A344" s="1">
        <v>342</v>
      </c>
      <c r="B344" s="1">
        <v>2.6655410859796502E-2</v>
      </c>
    </row>
    <row r="345" spans="1:2" x14ac:dyDescent="0.3">
      <c r="A345" s="1">
        <v>343</v>
      </c>
      <c r="B345" s="1">
        <v>2.6708591871121401E-2</v>
      </c>
    </row>
    <row r="346" spans="1:2" x14ac:dyDescent="0.3">
      <c r="A346" s="1">
        <v>344</v>
      </c>
      <c r="B346" s="1">
        <v>2.6761695515246764E-2</v>
      </c>
    </row>
    <row r="347" spans="1:2" x14ac:dyDescent="0.3">
      <c r="A347" s="1">
        <v>345</v>
      </c>
      <c r="B347" s="1">
        <v>2.6814719705541057E-2</v>
      </c>
    </row>
    <row r="348" spans="1:2" x14ac:dyDescent="0.3">
      <c r="A348" s="1">
        <v>346</v>
      </c>
      <c r="B348" s="1">
        <v>2.6867662415273053E-2</v>
      </c>
    </row>
    <row r="349" spans="1:2" x14ac:dyDescent="0.3">
      <c r="A349" s="1">
        <v>347</v>
      </c>
      <c r="B349" s="1">
        <v>2.6920521676218723E-2</v>
      </c>
    </row>
    <row r="350" spans="1:2" x14ac:dyDescent="0.3">
      <c r="A350" s="1">
        <v>348</v>
      </c>
      <c r="B350" s="1">
        <v>2.6973295577302547E-2</v>
      </c>
    </row>
    <row r="351" spans="1:2" x14ac:dyDescent="0.3">
      <c r="A351" s="1">
        <v>349</v>
      </c>
      <c r="B351" s="1">
        <v>2.7025982263269244E-2</v>
      </c>
    </row>
    <row r="352" spans="1:2" x14ac:dyDescent="0.3">
      <c r="A352" s="1">
        <v>350</v>
      </c>
      <c r="B352" s="1">
        <v>2.7078579933390579E-2</v>
      </c>
    </row>
    <row r="353" spans="1:2" x14ac:dyDescent="0.3">
      <c r="A353" s="1">
        <v>351</v>
      </c>
      <c r="B353" s="1">
        <v>2.7131086840198382E-2</v>
      </c>
    </row>
    <row r="354" spans="1:2" x14ac:dyDescent="0.3">
      <c r="A354" s="1">
        <v>352</v>
      </c>
      <c r="B354" s="1">
        <v>2.7183501288253087E-2</v>
      </c>
    </row>
    <row r="355" spans="1:2" x14ac:dyDescent="0.3">
      <c r="A355" s="1">
        <v>353</v>
      </c>
      <c r="B355" s="1">
        <v>2.7235821632935808E-2</v>
      </c>
    </row>
    <row r="356" spans="1:2" x14ac:dyDescent="0.3">
      <c r="A356" s="1">
        <v>354</v>
      </c>
      <c r="B356" s="1">
        <v>2.7288046279273281E-2</v>
      </c>
    </row>
    <row r="357" spans="1:2" x14ac:dyDescent="0.3">
      <c r="A357" s="1">
        <v>355</v>
      </c>
      <c r="B357" s="1">
        <v>2.7340173680789892E-2</v>
      </c>
    </row>
    <row r="358" spans="1:2" x14ac:dyDescent="0.3">
      <c r="A358" s="1">
        <v>356</v>
      </c>
      <c r="B358" s="1">
        <v>2.7392202338383242E-2</v>
      </c>
    </row>
    <row r="359" spans="1:2" x14ac:dyDescent="0.3">
      <c r="A359" s="1">
        <v>357</v>
      </c>
      <c r="B359" s="1">
        <v>2.744413079923147E-2</v>
      </c>
    </row>
    <row r="360" spans="1:2" x14ac:dyDescent="0.3">
      <c r="A360" s="1">
        <v>358</v>
      </c>
      <c r="B360" s="1">
        <v>2.7495957655722103E-2</v>
      </c>
    </row>
    <row r="361" spans="1:2" x14ac:dyDescent="0.3">
      <c r="A361" s="1">
        <v>359</v>
      </c>
      <c r="B361" s="1">
        <v>2.7547681544408009E-2</v>
      </c>
    </row>
    <row r="362" spans="1:2" x14ac:dyDescent="0.3">
      <c r="A362" s="1">
        <v>360</v>
      </c>
      <c r="B362" s="1">
        <v>2.7599301144986654E-2</v>
      </c>
    </row>
    <row r="363" spans="1:2" x14ac:dyDescent="0.3">
      <c r="A363" s="1">
        <v>361</v>
      </c>
      <c r="B363" s="1">
        <v>2.7650815179304455E-2</v>
      </c>
    </row>
    <row r="364" spans="1:2" x14ac:dyDescent="0.3">
      <c r="A364" s="1">
        <v>362</v>
      </c>
      <c r="B364" s="1">
        <v>2.7702222410383115E-2</v>
      </c>
    </row>
    <row r="365" spans="1:2" x14ac:dyDescent="0.3">
      <c r="A365" s="1">
        <v>363</v>
      </c>
      <c r="B365" s="1">
        <v>2.7753521641469492E-2</v>
      </c>
    </row>
    <row r="366" spans="1:2" x14ac:dyDescent="0.3">
      <c r="A366" s="1">
        <v>364</v>
      </c>
      <c r="B366" s="1">
        <v>2.7804711715106567E-2</v>
      </c>
    </row>
    <row r="367" spans="1:2" x14ac:dyDescent="0.3">
      <c r="A367" s="1">
        <v>365</v>
      </c>
      <c r="B367" s="1">
        <v>2.7855791512226835E-2</v>
      </c>
    </row>
    <row r="368" spans="1:2" x14ac:dyDescent="0.3">
      <c r="A368" s="1">
        <v>366</v>
      </c>
      <c r="B368" s="1">
        <v>2.7906759951266347E-2</v>
      </c>
    </row>
    <row r="369" spans="1:2" x14ac:dyDescent="0.3">
      <c r="A369" s="1">
        <v>367</v>
      </c>
      <c r="B369" s="1">
        <v>2.7957615987299178E-2</v>
      </c>
    </row>
    <row r="370" spans="1:2" x14ac:dyDescent="0.3">
      <c r="A370" s="1">
        <v>368</v>
      </c>
      <c r="B370" s="1">
        <v>2.8008358611191442E-2</v>
      </c>
    </row>
    <row r="371" spans="1:2" x14ac:dyDescent="0.3">
      <c r="A371" s="1">
        <v>369</v>
      </c>
      <c r="B371" s="1">
        <v>2.8058986848775502E-2</v>
      </c>
    </row>
    <row r="372" spans="1:2" x14ac:dyDescent="0.3">
      <c r="A372" s="1">
        <v>370</v>
      </c>
      <c r="B372" s="1">
        <v>2.81094997600424E-2</v>
      </c>
    </row>
    <row r="373" spans="1:2" x14ac:dyDescent="0.3">
      <c r="A373" s="1">
        <v>371</v>
      </c>
      <c r="B373" s="1">
        <v>2.8159896438354259E-2</v>
      </c>
    </row>
    <row r="374" spans="1:2" x14ac:dyDescent="0.3">
      <c r="A374" s="1">
        <v>372</v>
      </c>
      <c r="B374" s="1">
        <v>2.8210176009672017E-2</v>
      </c>
    </row>
    <row r="375" spans="1:2" x14ac:dyDescent="0.3">
      <c r="A375" s="1">
        <v>373</v>
      </c>
      <c r="B375" s="1">
        <v>2.82603376318038E-2</v>
      </c>
    </row>
    <row r="376" spans="1:2" x14ac:dyDescent="0.3">
      <c r="A376" s="1">
        <v>374</v>
      </c>
      <c r="B376" s="1">
        <v>2.8310380493667964E-2</v>
      </c>
    </row>
    <row r="377" spans="1:2" x14ac:dyDescent="0.3">
      <c r="A377" s="1">
        <v>375</v>
      </c>
      <c r="B377" s="1">
        <v>2.8360303814574994E-2</v>
      </c>
    </row>
    <row r="378" spans="1:2" x14ac:dyDescent="0.3">
      <c r="A378" s="1">
        <v>376</v>
      </c>
      <c r="B378" s="1">
        <v>2.8410106843524296E-2</v>
      </c>
    </row>
    <row r="379" spans="1:2" x14ac:dyDescent="0.3">
      <c r="A379" s="1">
        <v>377</v>
      </c>
      <c r="B379" s="1">
        <v>2.8459788858516966E-2</v>
      </c>
    </row>
    <row r="380" spans="1:2" x14ac:dyDescent="0.3">
      <c r="A380" s="1">
        <v>378</v>
      </c>
      <c r="B380" s="1">
        <v>2.8509349165885878E-2</v>
      </c>
    </row>
    <row r="381" spans="1:2" x14ac:dyDescent="0.3">
      <c r="A381" s="1">
        <v>379</v>
      </c>
      <c r="B381" s="1">
        <v>2.8558787099637994E-2</v>
      </c>
    </row>
    <row r="382" spans="1:2" x14ac:dyDescent="0.3">
      <c r="A382" s="1">
        <v>380</v>
      </c>
      <c r="B382" s="1">
        <v>2.860810202081443E-2</v>
      </c>
    </row>
    <row r="383" spans="1:2" x14ac:dyDescent="0.3">
      <c r="A383" s="1">
        <v>381</v>
      </c>
      <c r="B383" s="1">
        <v>2.8657293316863175E-2</v>
      </c>
    </row>
    <row r="384" spans="1:2" x14ac:dyDescent="0.3">
      <c r="A384" s="1">
        <v>382</v>
      </c>
      <c r="B384" s="1">
        <v>2.8706360401026254E-2</v>
      </c>
    </row>
    <row r="385" spans="1:2" x14ac:dyDescent="0.3">
      <c r="A385" s="1">
        <v>383</v>
      </c>
      <c r="B385" s="1">
        <v>2.8755302711741981E-2</v>
      </c>
    </row>
    <row r="386" spans="1:2" x14ac:dyDescent="0.3">
      <c r="A386" s="1">
        <v>384</v>
      </c>
      <c r="B386" s="1">
        <v>2.8804119712057652E-2</v>
      </c>
    </row>
    <row r="387" spans="1:2" x14ac:dyDescent="0.3">
      <c r="A387" s="1">
        <v>385</v>
      </c>
      <c r="B387" s="1">
        <v>2.8852810889059333E-2</v>
      </c>
    </row>
    <row r="388" spans="1:2" x14ac:dyDescent="0.3">
      <c r="A388" s="1">
        <v>386</v>
      </c>
      <c r="B388" s="1">
        <v>2.8901375753310754E-2</v>
      </c>
    </row>
    <row r="389" spans="1:2" x14ac:dyDescent="0.3">
      <c r="A389" s="1">
        <v>387</v>
      </c>
      <c r="B389" s="1">
        <v>2.8949813838308192E-2</v>
      </c>
    </row>
    <row r="390" spans="1:2" x14ac:dyDescent="0.3">
      <c r="A390" s="1">
        <v>388</v>
      </c>
      <c r="B390" s="1">
        <v>2.8998124699943562E-2</v>
      </c>
    </row>
    <row r="391" spans="1:2" x14ac:dyDescent="0.3">
      <c r="A391" s="1">
        <v>389</v>
      </c>
      <c r="B391" s="1">
        <v>2.9046307915983505E-2</v>
      </c>
    </row>
    <row r="392" spans="1:2" x14ac:dyDescent="0.3">
      <c r="A392" s="1">
        <v>390</v>
      </c>
      <c r="B392" s="1">
        <v>2.9094363085557351E-2</v>
      </c>
    </row>
    <row r="393" spans="1:2" x14ac:dyDescent="0.3">
      <c r="A393" s="1">
        <v>391</v>
      </c>
      <c r="B393" s="1">
        <v>2.9142289828657519E-2</v>
      </c>
    </row>
    <row r="394" spans="1:2" x14ac:dyDescent="0.3">
      <c r="A394" s="1">
        <v>392</v>
      </c>
      <c r="B394" s="1">
        <v>2.9190087785651242E-2</v>
      </c>
    </row>
    <row r="395" spans="1:2" x14ac:dyDescent="0.3">
      <c r="A395" s="1">
        <v>393</v>
      </c>
      <c r="B395" s="1">
        <v>2.9237756616801613E-2</v>
      </c>
    </row>
    <row r="396" spans="1:2" x14ac:dyDescent="0.3">
      <c r="A396" s="1">
        <v>394</v>
      </c>
      <c r="B396" s="1">
        <v>2.9285296001802408E-2</v>
      </c>
    </row>
    <row r="397" spans="1:2" x14ac:dyDescent="0.3">
      <c r="A397" s="1">
        <v>395</v>
      </c>
      <c r="B397" s="1">
        <v>2.9332705639319334E-2</v>
      </c>
    </row>
    <row r="398" spans="1:2" x14ac:dyDescent="0.3">
      <c r="A398" s="1">
        <v>396</v>
      </c>
      <c r="B398" s="1">
        <v>2.9379985246543505E-2</v>
      </c>
    </row>
    <row r="399" spans="1:2" x14ac:dyDescent="0.3">
      <c r="A399" s="1">
        <v>397</v>
      </c>
      <c r="B399" s="1">
        <v>2.9427134558756229E-2</v>
      </c>
    </row>
    <row r="400" spans="1:2" x14ac:dyDescent="0.3">
      <c r="A400" s="1">
        <v>398</v>
      </c>
      <c r="B400" s="1">
        <v>2.9474153328899799E-2</v>
      </c>
    </row>
    <row r="401" spans="1:2" x14ac:dyDescent="0.3">
      <c r="A401" s="1">
        <v>399</v>
      </c>
      <c r="B401" s="1">
        <v>2.9521041327160047E-2</v>
      </c>
    </row>
    <row r="402" spans="1:2" x14ac:dyDescent="0.3">
      <c r="A402" s="1">
        <v>400</v>
      </c>
      <c r="B402" s="1">
        <v>2.9567798340558893E-2</v>
      </c>
    </row>
    <row r="403" spans="1:2" x14ac:dyDescent="0.3">
      <c r="A403" s="1">
        <v>401</v>
      </c>
      <c r="B403" s="1">
        <v>2.9614424172553555E-2</v>
      </c>
    </row>
    <row r="404" spans="1:2" x14ac:dyDescent="0.3">
      <c r="A404" s="1">
        <v>402</v>
      </c>
      <c r="B404" s="1">
        <v>2.9660918642645751E-2</v>
      </c>
    </row>
    <row r="405" spans="1:2" x14ac:dyDescent="0.3">
      <c r="A405" s="1">
        <v>403</v>
      </c>
      <c r="B405" s="1">
        <v>2.9707281586000001E-2</v>
      </c>
    </row>
    <row r="406" spans="1:2" x14ac:dyDescent="0.3">
      <c r="A406" s="1">
        <v>404</v>
      </c>
      <c r="B406" s="1">
        <v>2.9753512853069486E-2</v>
      </c>
    </row>
    <row r="407" spans="1:2" x14ac:dyDescent="0.3">
      <c r="A407" s="1">
        <v>405</v>
      </c>
      <c r="B407" s="1">
        <v>2.9799612309229895E-2</v>
      </c>
    </row>
    <row r="408" spans="1:2" x14ac:dyDescent="0.3">
      <c r="A408" s="1">
        <v>406</v>
      </c>
      <c r="B408" s="1">
        <v>2.9845579834422153E-2</v>
      </c>
    </row>
    <row r="409" spans="1:2" x14ac:dyDescent="0.3">
      <c r="A409" s="1">
        <v>407</v>
      </c>
      <c r="B409" s="1">
        <v>2.9891415322802706E-2</v>
      </c>
    </row>
    <row r="410" spans="1:2" x14ac:dyDescent="0.3">
      <c r="A410" s="1">
        <v>408</v>
      </c>
      <c r="B410" s="1">
        <v>2.9937118682400676E-2</v>
      </c>
    </row>
    <row r="411" spans="1:2" x14ac:dyDescent="0.3">
      <c r="A411" s="1">
        <v>409</v>
      </c>
      <c r="B411" s="1">
        <v>2.9982689834783471E-2</v>
      </c>
    </row>
    <row r="412" spans="1:2" x14ac:dyDescent="0.3">
      <c r="A412" s="1">
        <v>410</v>
      </c>
      <c r="B412" s="1">
        <v>3.0028128714729707E-2</v>
      </c>
    </row>
    <row r="413" spans="1:2" x14ac:dyDescent="0.3">
      <c r="A413" s="1">
        <v>411</v>
      </c>
      <c r="B413" s="1">
        <v>3.0073435269907245E-2</v>
      </c>
    </row>
    <row r="414" spans="1:2" x14ac:dyDescent="0.3">
      <c r="A414" s="1">
        <v>412</v>
      </c>
      <c r="B414" s="1">
        <v>3.0118609460562329E-2</v>
      </c>
    </row>
    <row r="415" spans="1:2" x14ac:dyDescent="0.3">
      <c r="A415" s="1">
        <v>413</v>
      </c>
      <c r="B415" s="1">
        <v>3.0163651259210944E-2</v>
      </c>
    </row>
    <row r="416" spans="1:2" x14ac:dyDescent="0.3">
      <c r="A416" s="1">
        <v>414</v>
      </c>
      <c r="B416" s="1">
        <v>3.02085606503395E-2</v>
      </c>
    </row>
    <row r="417" spans="1:2" x14ac:dyDescent="0.3">
      <c r="A417" s="1">
        <v>415</v>
      </c>
      <c r="B417" s="1">
        <v>3.0253337630111732E-2</v>
      </c>
    </row>
    <row r="418" spans="1:2" x14ac:dyDescent="0.3">
      <c r="A418" s="1">
        <v>416</v>
      </c>
      <c r="B418" s="1">
        <v>3.0297982206081819E-2</v>
      </c>
    </row>
    <row r="419" spans="1:2" x14ac:dyDescent="0.3">
      <c r="A419" s="1">
        <v>417</v>
      </c>
      <c r="B419" s="1">
        <v>3.0342494396913056E-2</v>
      </c>
    </row>
    <row r="420" spans="1:2" x14ac:dyDescent="0.3">
      <c r="A420" s="1">
        <v>418</v>
      </c>
      <c r="B420" s="1">
        <v>3.03868742321034E-2</v>
      </c>
    </row>
    <row r="421" spans="1:2" x14ac:dyDescent="0.3">
      <c r="A421" s="1">
        <v>419</v>
      </c>
      <c r="B421" s="1">
        <v>3.0431121751716583E-2</v>
      </c>
    </row>
    <row r="422" spans="1:2" x14ac:dyDescent="0.3">
      <c r="A422" s="1">
        <v>420</v>
      </c>
      <c r="B422" s="1">
        <v>3.0475237006119205E-2</v>
      </c>
    </row>
    <row r="423" spans="1:2" x14ac:dyDescent="0.3">
      <c r="A423" s="1">
        <v>421</v>
      </c>
      <c r="B423" s="1">
        <v>3.051922005572405E-2</v>
      </c>
    </row>
    <row r="424" spans="1:2" x14ac:dyDescent="0.3">
      <c r="A424" s="1">
        <v>422</v>
      </c>
      <c r="B424" s="1">
        <v>3.0563070970737405E-2</v>
      </c>
    </row>
    <row r="425" spans="1:2" x14ac:dyDescent="0.3">
      <c r="A425" s="1">
        <v>423</v>
      </c>
      <c r="B425" s="1">
        <v>3.0606789830913472E-2</v>
      </c>
    </row>
    <row r="426" spans="1:2" x14ac:dyDescent="0.3">
      <c r="A426" s="1">
        <v>424</v>
      </c>
      <c r="B426" s="1">
        <v>3.0650376725313011E-2</v>
      </c>
    </row>
    <row r="427" spans="1:2" x14ac:dyDescent="0.3">
      <c r="A427" s="1">
        <v>425</v>
      </c>
      <c r="B427" s="1">
        <v>3.0693831752067968E-2</v>
      </c>
    </row>
    <row r="428" spans="1:2" x14ac:dyDescent="0.3">
      <c r="A428" s="1">
        <v>426</v>
      </c>
      <c r="B428" s="1">
        <v>3.0737155018150997E-2</v>
      </c>
    </row>
    <row r="429" spans="1:2" x14ac:dyDescent="0.3">
      <c r="A429" s="1">
        <v>427</v>
      </c>
      <c r="B429" s="1">
        <v>3.0780346639149192E-2</v>
      </c>
    </row>
    <row r="430" spans="1:2" x14ac:dyDescent="0.3">
      <c r="A430" s="1">
        <v>428</v>
      </c>
      <c r="B430" s="1">
        <v>3.0823406739042936E-2</v>
      </c>
    </row>
    <row r="431" spans="1:2" x14ac:dyDescent="0.3">
      <c r="A431" s="1">
        <v>429</v>
      </c>
      <c r="B431" s="1">
        <v>3.08663354499914E-2</v>
      </c>
    </row>
    <row r="432" spans="1:2" x14ac:dyDescent="0.3">
      <c r="A432" s="1">
        <v>430</v>
      </c>
      <c r="B432" s="1">
        <v>3.0909132912119164E-2</v>
      </c>
    </row>
    <row r="433" spans="1:2" x14ac:dyDescent="0.3">
      <c r="A433" s="1">
        <v>431</v>
      </c>
      <c r="B433" s="1">
        <v>3.0951799273311487E-2</v>
      </c>
    </row>
    <row r="434" spans="1:2" x14ac:dyDescent="0.3">
      <c r="A434" s="1">
        <v>432</v>
      </c>
      <c r="B434" s="1">
        <v>3.0994334689009806E-2</v>
      </c>
    </row>
    <row r="435" spans="1:2" x14ac:dyDescent="0.3">
      <c r="A435" s="1">
        <v>433</v>
      </c>
      <c r="B435" s="1">
        <v>3.1036739322014562E-2</v>
      </c>
    </row>
    <row r="436" spans="1:2" x14ac:dyDescent="0.3">
      <c r="A436" s="1">
        <v>434</v>
      </c>
      <c r="B436" s="1">
        <v>3.1079013342292683E-2</v>
      </c>
    </row>
    <row r="437" spans="1:2" x14ac:dyDescent="0.3">
      <c r="A437" s="1">
        <v>435</v>
      </c>
      <c r="B437" s="1">
        <v>3.1121156926785076E-2</v>
      </c>
    </row>
    <row r="438" spans="1:2" x14ac:dyDescent="0.3">
      <c r="A438" s="1">
        <v>436</v>
      </c>
      <c r="B438" s="1">
        <v>3.1163170259223882E-2</v>
      </c>
    </row>
    <row r="439" spans="1:2" x14ac:dyDescent="0.3">
      <c r="A439" s="1">
        <v>437</v>
      </c>
      <c r="B439" s="1">
        <v>3.1205053529949511E-2</v>
      </c>
    </row>
    <row r="440" spans="1:2" x14ac:dyDescent="0.3">
      <c r="A440" s="1">
        <v>438</v>
      </c>
      <c r="B440" s="1">
        <v>3.1246806935733007E-2</v>
      </c>
    </row>
    <row r="441" spans="1:2" x14ac:dyDescent="0.3">
      <c r="A441" s="1">
        <v>439</v>
      </c>
      <c r="B441" s="1">
        <v>3.1288430679602408E-2</v>
      </c>
    </row>
    <row r="442" spans="1:2" x14ac:dyDescent="0.3">
      <c r="A442" s="1">
        <v>440</v>
      </c>
      <c r="B442" s="1">
        <v>3.1329924970673328E-2</v>
      </c>
    </row>
    <row r="443" spans="1:2" x14ac:dyDescent="0.3">
      <c r="A443" s="1">
        <v>441</v>
      </c>
      <c r="B443" s="1">
        <v>3.1371290023980647E-2</v>
      </c>
    </row>
    <row r="444" spans="1:2" x14ac:dyDescent="0.3">
      <c r="A444" s="1">
        <v>442</v>
      </c>
      <c r="B444" s="1">
        <v>3.1412526060317747E-2</v>
      </c>
    </row>
    <row r="445" spans="1:2" x14ac:dyDescent="0.3">
      <c r="A445" s="1">
        <v>443</v>
      </c>
      <c r="B445" s="1">
        <v>3.1453633306075979E-2</v>
      </c>
    </row>
    <row r="446" spans="1:2" x14ac:dyDescent="0.3">
      <c r="A446" s="1">
        <v>444</v>
      </c>
      <c r="B446" s="1">
        <v>3.1494611993088784E-2</v>
      </c>
    </row>
    <row r="447" spans="1:2" x14ac:dyDescent="0.3">
      <c r="A447" s="1">
        <v>445</v>
      </c>
      <c r="B447" s="1">
        <v>3.1535462358478927E-2</v>
      </c>
    </row>
    <row r="448" spans="1:2" x14ac:dyDescent="0.3">
      <c r="A448" s="1">
        <v>446</v>
      </c>
      <c r="B448" s="1">
        <v>3.1576184644510175E-2</v>
      </c>
    </row>
    <row r="449" spans="1:2" x14ac:dyDescent="0.3">
      <c r="A449" s="1">
        <v>447</v>
      </c>
      <c r="B449" s="1">
        <v>3.1616779098440073E-2</v>
      </c>
    </row>
    <row r="450" spans="1:2" x14ac:dyDescent="0.3">
      <c r="A450" s="1">
        <v>448</v>
      </c>
      <c r="B450" s="1">
        <v>3.1657245972377179E-2</v>
      </c>
    </row>
    <row r="451" spans="1:2" x14ac:dyDescent="0.3">
      <c r="A451" s="1">
        <v>449</v>
      </c>
      <c r="B451" s="1">
        <v>3.169758552314117E-2</v>
      </c>
    </row>
    <row r="452" spans="1:2" x14ac:dyDescent="0.3">
      <c r="A452" s="1">
        <v>450</v>
      </c>
      <c r="B452" s="1">
        <v>3.1737798012127172E-2</v>
      </c>
    </row>
    <row r="453" spans="1:2" x14ac:dyDescent="0.3">
      <c r="A453" s="1">
        <v>451</v>
      </c>
      <c r="B453" s="1">
        <v>3.1777883705168986E-2</v>
      </c>
    </row>
    <row r="454" spans="1:2" x14ac:dyDescent="0.3">
      <c r="A454" s="1">
        <v>452</v>
      </c>
      <c r="B454" s="1">
        <v>3.1817842872411628E-2</v>
      </c>
    </row>
    <row r="455" spans="1:2" x14ac:dyDescent="0.3">
      <c r="A455" s="1">
        <v>453</v>
      </c>
      <c r="B455" s="1">
        <v>3.185767578817944E-2</v>
      </c>
    </row>
    <row r="456" spans="1:2" x14ac:dyDescent="0.3">
      <c r="A456" s="1">
        <v>454</v>
      </c>
      <c r="B456" s="1">
        <v>3.1897382730853518E-2</v>
      </c>
    </row>
    <row r="457" spans="1:2" x14ac:dyDescent="0.3">
      <c r="A457" s="1">
        <v>455</v>
      </c>
      <c r="B457" s="1">
        <v>3.1936963982747368E-2</v>
      </c>
    </row>
    <row r="458" spans="1:2" x14ac:dyDescent="0.3">
      <c r="A458" s="1">
        <v>456</v>
      </c>
      <c r="B458" s="1">
        <v>3.197641982998678E-2</v>
      </c>
    </row>
    <row r="459" spans="1:2" x14ac:dyDescent="0.3">
      <c r="A459" s="1">
        <v>457</v>
      </c>
      <c r="B459" s="1">
        <v>3.2015750562393253E-2</v>
      </c>
    </row>
    <row r="460" spans="1:2" x14ac:dyDescent="0.3">
      <c r="A460" s="1">
        <v>458</v>
      </c>
      <c r="B460" s="1">
        <v>3.205495647336809E-2</v>
      </c>
    </row>
    <row r="461" spans="1:2" x14ac:dyDescent="0.3">
      <c r="A461" s="1">
        <v>459</v>
      </c>
      <c r="B461" s="1">
        <v>3.2094037859779823E-2</v>
      </c>
    </row>
    <row r="462" spans="1:2" x14ac:dyDescent="0.3">
      <c r="A462" s="1">
        <v>460</v>
      </c>
      <c r="B462" s="1">
        <v>3.2132995021854738E-2</v>
      </c>
    </row>
    <row r="463" spans="1:2" x14ac:dyDescent="0.3">
      <c r="A463" s="1">
        <v>461</v>
      </c>
      <c r="B463" s="1">
        <v>3.2171828263067859E-2</v>
      </c>
    </row>
    <row r="464" spans="1:2" x14ac:dyDescent="0.3">
      <c r="A464" s="1">
        <v>462</v>
      </c>
      <c r="B464" s="1">
        <v>3.2210537890039692E-2</v>
      </c>
    </row>
    <row r="465" spans="1:2" x14ac:dyDescent="0.3">
      <c r="A465" s="1">
        <v>463</v>
      </c>
      <c r="B465" s="1">
        <v>3.2249124212431202E-2</v>
      </c>
    </row>
    <row r="466" spans="1:2" x14ac:dyDescent="0.3">
      <c r="A466" s="1">
        <v>464</v>
      </c>
      <c r="B466" s="1">
        <v>3.2287587542843221E-2</v>
      </c>
    </row>
    <row r="467" spans="1:2" x14ac:dyDescent="0.3">
      <c r="A467" s="1">
        <v>465</v>
      </c>
      <c r="B467" s="1">
        <v>3.2325928196718534E-2</v>
      </c>
    </row>
    <row r="468" spans="1:2" x14ac:dyDescent="0.3">
      <c r="A468" s="1">
        <v>466</v>
      </c>
      <c r="B468" s="1">
        <v>3.2364146492244172E-2</v>
      </c>
    </row>
    <row r="469" spans="1:2" x14ac:dyDescent="0.3">
      <c r="A469" s="1">
        <v>467</v>
      </c>
      <c r="B469" s="1">
        <v>3.2402242750258603E-2</v>
      </c>
    </row>
    <row r="470" spans="1:2" x14ac:dyDescent="0.3">
      <c r="A470" s="1">
        <v>468</v>
      </c>
      <c r="B470" s="1">
        <v>3.2440217294157137E-2</v>
      </c>
    </row>
    <row r="471" spans="1:2" x14ac:dyDescent="0.3">
      <c r="A471" s="1">
        <v>469</v>
      </c>
      <c r="B471" s="1">
        <v>3.2478070449802887E-2</v>
      </c>
    </row>
    <row r="472" spans="1:2" x14ac:dyDescent="0.3">
      <c r="A472" s="1">
        <v>470</v>
      </c>
      <c r="B472" s="1">
        <v>3.2515802545438177E-2</v>
      </c>
    </row>
    <row r="473" spans="1:2" x14ac:dyDescent="0.3">
      <c r="A473" s="1">
        <v>471</v>
      </c>
      <c r="B473" s="1">
        <v>3.2553413911597939E-2</v>
      </c>
    </row>
    <row r="474" spans="1:2" x14ac:dyDescent="0.3">
      <c r="A474" s="1">
        <v>472</v>
      </c>
      <c r="B474" s="1">
        <v>3.2590904881024674E-2</v>
      </c>
    </row>
    <row r="475" spans="1:2" x14ac:dyDescent="0.3">
      <c r="A475" s="1">
        <v>473</v>
      </c>
      <c r="B475" s="1">
        <v>3.262827578858607E-2</v>
      </c>
    </row>
    <row r="476" spans="1:2" x14ac:dyDescent="0.3">
      <c r="A476" s="1">
        <v>474</v>
      </c>
      <c r="B476" s="1">
        <v>3.2665526971193293E-2</v>
      </c>
    </row>
    <row r="477" spans="1:2" x14ac:dyDescent="0.3">
      <c r="A477" s="1">
        <v>475</v>
      </c>
      <c r="B477" s="1">
        <v>3.2702658767723491E-2</v>
      </c>
    </row>
    <row r="478" spans="1:2" x14ac:dyDescent="0.3">
      <c r="A478" s="1">
        <v>476</v>
      </c>
      <c r="B478" s="1">
        <v>3.2739671518939639E-2</v>
      </c>
    </row>
    <row r="479" spans="1:2" x14ac:dyDescent="0.3">
      <c r="A479" s="1">
        <v>477</v>
      </c>
      <c r="B479" s="1">
        <v>3.277656556741726E-2</v>
      </c>
    </row>
    <row r="480" spans="1:2" x14ac:dyDescent="0.3">
      <c r="A480" s="1">
        <v>478</v>
      </c>
      <c r="B480" s="1">
        <v>3.2813341257468709E-2</v>
      </c>
    </row>
    <row r="481" spans="1:2" x14ac:dyDescent="0.3">
      <c r="A481" s="1">
        <v>479</v>
      </c>
      <c r="B481" s="1">
        <v>3.2849998935071234E-2</v>
      </c>
    </row>
    <row r="482" spans="1:2" x14ac:dyDescent="0.3">
      <c r="A482" s="1">
        <v>480</v>
      </c>
      <c r="B482" s="1">
        <v>3.288653894779614E-2</v>
      </c>
    </row>
    <row r="483" spans="1:2" x14ac:dyDescent="0.3">
      <c r="A483" s="1">
        <v>481</v>
      </c>
      <c r="B483" s="1">
        <v>3.2922961644739068E-2</v>
      </c>
    </row>
    <row r="484" spans="1:2" x14ac:dyDescent="0.3">
      <c r="A484" s="1">
        <v>482</v>
      </c>
      <c r="B484" s="1">
        <v>3.2959267376452717E-2</v>
      </c>
    </row>
    <row r="485" spans="1:2" x14ac:dyDescent="0.3">
      <c r="A485" s="1">
        <v>483</v>
      </c>
      <c r="B485" s="1">
        <v>3.299545649487956E-2</v>
      </c>
    </row>
    <row r="486" spans="1:2" x14ac:dyDescent="0.3">
      <c r="A486" s="1">
        <v>484</v>
      </c>
      <c r="B486" s="1">
        <v>3.3031529353288347E-2</v>
      </c>
    </row>
    <row r="487" spans="1:2" x14ac:dyDescent="0.3">
      <c r="A487" s="1">
        <v>485</v>
      </c>
      <c r="B487" s="1">
        <v>3.3067486306209037E-2</v>
      </c>
    </row>
    <row r="488" spans="1:2" x14ac:dyDescent="0.3">
      <c r="A488" s="1">
        <v>486</v>
      </c>
      <c r="B488" s="1">
        <v>3.3103327709372188E-2</v>
      </c>
    </row>
    <row r="489" spans="1:2" x14ac:dyDescent="0.3">
      <c r="A489" s="1">
        <v>487</v>
      </c>
      <c r="B489" s="1">
        <v>3.3139053919647887E-2</v>
      </c>
    </row>
    <row r="490" spans="1:2" x14ac:dyDescent="0.3">
      <c r="A490" s="1">
        <v>488</v>
      </c>
      <c r="B490" s="1">
        <v>3.3174665294985806E-2</v>
      </c>
    </row>
    <row r="491" spans="1:2" x14ac:dyDescent="0.3">
      <c r="A491" s="1">
        <v>489</v>
      </c>
      <c r="B491" s="1">
        <v>3.3210162194358572E-2</v>
      </c>
    </row>
    <row r="492" spans="1:2" x14ac:dyDescent="0.3">
      <c r="A492" s="1">
        <v>490</v>
      </c>
      <c r="B492" s="1">
        <v>3.3245544977703378E-2</v>
      </c>
    </row>
    <row r="493" spans="1:2" x14ac:dyDescent="0.3">
      <c r="A493" s="1">
        <v>491</v>
      </c>
      <c r="B493" s="1">
        <v>3.328081400586802E-2</v>
      </c>
    </row>
    <row r="494" spans="1:2" x14ac:dyDescent="0.3">
      <c r="A494" s="1">
        <v>492</v>
      </c>
      <c r="B494" s="1">
        <v>3.3315969640556276E-2</v>
      </c>
    </row>
    <row r="495" spans="1:2" x14ac:dyDescent="0.3">
      <c r="A495" s="1">
        <v>493</v>
      </c>
      <c r="B495" s="1">
        <v>3.3351012244274836E-2</v>
      </c>
    </row>
    <row r="496" spans="1:2" x14ac:dyDescent="0.3">
      <c r="A496" s="1">
        <v>494</v>
      </c>
      <c r="B496" s="1">
        <v>3.3385942180280681E-2</v>
      </c>
    </row>
    <row r="497" spans="1:2" x14ac:dyDescent="0.3">
      <c r="A497" s="1">
        <v>495</v>
      </c>
      <c r="B497" s="1">
        <v>3.3420759812532674E-2</v>
      </c>
    </row>
    <row r="498" spans="1:2" x14ac:dyDescent="0.3">
      <c r="A498" s="1">
        <v>496</v>
      </c>
      <c r="B498" s="1">
        <v>3.3455465505640269E-2</v>
      </c>
    </row>
    <row r="499" spans="1:2" x14ac:dyDescent="0.3">
      <c r="A499" s="1">
        <v>497</v>
      </c>
      <c r="B499" s="1">
        <v>3.3490059624815993E-2</v>
      </c>
    </row>
    <row r="500" spans="1:2" x14ac:dyDescent="0.3">
      <c r="A500" s="1">
        <v>498</v>
      </c>
      <c r="B500" s="1">
        <v>3.3524542535827262E-2</v>
      </c>
    </row>
    <row r="501" spans="1:2" x14ac:dyDescent="0.3">
      <c r="A501" s="1">
        <v>499</v>
      </c>
      <c r="B501" s="1">
        <v>3.3558914604951973E-2</v>
      </c>
    </row>
    <row r="502" spans="1:2" x14ac:dyDescent="0.3">
      <c r="A502" s="1">
        <v>500</v>
      </c>
      <c r="B502" s="1">
        <v>3.3593176198931873E-2</v>
      </c>
    </row>
    <row r="503" spans="1:2" x14ac:dyDescent="0.3">
      <c r="A503" s="1">
        <v>501</v>
      </c>
      <c r="B503" s="1">
        <v>3.3627327684928598E-2</v>
      </c>
    </row>
    <row r="504" spans="1:2" x14ac:dyDescent="0.3">
      <c r="A504" s="1">
        <v>502</v>
      </c>
      <c r="B504" s="1">
        <v>3.3661369430481924E-2</v>
      </c>
    </row>
    <row r="505" spans="1:2" x14ac:dyDescent="0.3">
      <c r="A505" s="1">
        <v>503</v>
      </c>
      <c r="B505" s="1">
        <v>3.3695301803466249E-2</v>
      </c>
    </row>
    <row r="506" spans="1:2" x14ac:dyDescent="0.3">
      <c r="A506" s="1">
        <v>504</v>
      </c>
      <c r="B506" s="1">
        <v>3.3729125172049956E-2</v>
      </c>
    </row>
    <row r="507" spans="1:2" x14ac:dyDescent="0.3">
      <c r="A507" s="1">
        <v>505</v>
      </c>
      <c r="B507" s="1">
        <v>3.3762839904655895E-2</v>
      </c>
    </row>
    <row r="508" spans="1:2" x14ac:dyDescent="0.3">
      <c r="A508" s="1">
        <v>506</v>
      </c>
      <c r="B508" s="1">
        <v>3.3796446369921185E-2</v>
      </c>
    </row>
    <row r="509" spans="1:2" x14ac:dyDescent="0.3">
      <c r="A509" s="1">
        <v>507</v>
      </c>
      <c r="B509" s="1">
        <v>3.3829944936659695E-2</v>
      </c>
    </row>
    <row r="510" spans="1:2" x14ac:dyDescent="0.3">
      <c r="A510" s="1">
        <v>508</v>
      </c>
      <c r="B510" s="1">
        <v>3.3863335973824071E-2</v>
      </c>
    </row>
    <row r="511" spans="1:2" x14ac:dyDescent="0.3">
      <c r="A511" s="1">
        <v>509</v>
      </c>
      <c r="B511" s="1">
        <v>3.3896619850469545E-2</v>
      </c>
    </row>
    <row r="512" spans="1:2" x14ac:dyDescent="0.3">
      <c r="A512" s="1">
        <v>510</v>
      </c>
      <c r="B512" s="1">
        <v>3.3929796935718182E-2</v>
      </c>
    </row>
    <row r="513" spans="1:2" x14ac:dyDescent="0.3">
      <c r="A513" s="1">
        <v>511</v>
      </c>
      <c r="B513" s="1">
        <v>3.3962867598724245E-2</v>
      </c>
    </row>
    <row r="514" spans="1:2" x14ac:dyDescent="0.3">
      <c r="A514" s="1">
        <v>512</v>
      </c>
      <c r="B514" s="1">
        <v>3.3995832208639776E-2</v>
      </c>
    </row>
    <row r="515" spans="1:2" x14ac:dyDescent="0.3">
      <c r="A515" s="1">
        <v>513</v>
      </c>
      <c r="B515" s="1">
        <v>3.4028691134581512E-2</v>
      </c>
    </row>
    <row r="516" spans="1:2" x14ac:dyDescent="0.3">
      <c r="A516" s="1">
        <v>514</v>
      </c>
      <c r="B516" s="1">
        <v>3.4061444745598912E-2</v>
      </c>
    </row>
    <row r="517" spans="1:2" x14ac:dyDescent="0.3">
      <c r="A517" s="1">
        <v>515</v>
      </c>
      <c r="B517" s="1">
        <v>3.4094093410641957E-2</v>
      </c>
    </row>
    <row r="518" spans="1:2" x14ac:dyDescent="0.3">
      <c r="A518" s="1">
        <v>516</v>
      </c>
      <c r="B518" s="1">
        <v>3.4126637498530288E-2</v>
      </c>
    </row>
    <row r="519" spans="1:2" x14ac:dyDescent="0.3">
      <c r="A519" s="1">
        <v>517</v>
      </c>
      <c r="B519" s="1">
        <v>3.4159077377923452E-2</v>
      </c>
    </row>
    <row r="520" spans="1:2" x14ac:dyDescent="0.3">
      <c r="A520" s="1">
        <v>518</v>
      </c>
      <c r="B520" s="1">
        <v>3.4191413417291816E-2</v>
      </c>
    </row>
    <row r="521" spans="1:2" x14ac:dyDescent="0.3">
      <c r="A521" s="1">
        <v>519</v>
      </c>
      <c r="B521" s="1">
        <v>3.4223645984886364E-2</v>
      </c>
    </row>
    <row r="522" spans="1:2" x14ac:dyDescent="0.3">
      <c r="A522" s="1">
        <v>520</v>
      </c>
      <c r="B522" s="1">
        <v>3.42557754487125E-2</v>
      </c>
    </row>
    <row r="523" spans="1:2" x14ac:dyDescent="0.3">
      <c r="A523" s="1">
        <v>521</v>
      </c>
      <c r="B523" s="1">
        <v>3.4287802176501847E-2</v>
      </c>
    </row>
    <row r="524" spans="1:2" x14ac:dyDescent="0.3">
      <c r="A524" s="1">
        <v>522</v>
      </c>
      <c r="B524" s="1">
        <v>3.4319726535684936E-2</v>
      </c>
    </row>
    <row r="525" spans="1:2" x14ac:dyDescent="0.3">
      <c r="A525" s="1">
        <v>523</v>
      </c>
      <c r="B525" s="1">
        <v>3.4351548893367223E-2</v>
      </c>
    </row>
    <row r="526" spans="1:2" x14ac:dyDescent="0.3">
      <c r="A526" s="1">
        <v>524</v>
      </c>
      <c r="B526" s="1">
        <v>3.4383269616301559E-2</v>
      </c>
    </row>
    <row r="527" spans="1:2" x14ac:dyDescent="0.3">
      <c r="A527" s="1">
        <v>525</v>
      </c>
      <c r="B527" s="1">
        <v>3.4414889070864874E-2</v>
      </c>
    </row>
    <row r="528" spans="1:2" x14ac:dyDescent="0.3">
      <c r="A528" s="1">
        <v>526</v>
      </c>
      <c r="B528" s="1">
        <v>3.4446407623033082E-2</v>
      </c>
    </row>
    <row r="529" spans="1:2" x14ac:dyDescent="0.3">
      <c r="A529" s="1">
        <v>527</v>
      </c>
      <c r="B529" s="1">
        <v>3.4477825638359105E-2</v>
      </c>
    </row>
    <row r="530" spans="1:2" x14ac:dyDescent="0.3">
      <c r="A530" s="1">
        <v>528</v>
      </c>
      <c r="B530" s="1">
        <v>3.4509143481948223E-2</v>
      </c>
    </row>
    <row r="531" spans="1:2" x14ac:dyDescent="0.3">
      <c r="A531" s="1">
        <v>529</v>
      </c>
      <c r="B531" s="1">
        <v>3.4540361518436757E-2</v>
      </c>
    </row>
    <row r="532" spans="1:2" x14ac:dyDescent="0.3">
      <c r="A532" s="1">
        <v>530</v>
      </c>
      <c r="B532" s="1">
        <v>3.4571480111970532E-2</v>
      </c>
    </row>
    <row r="533" spans="1:2" x14ac:dyDescent="0.3">
      <c r="A533" s="1">
        <v>531</v>
      </c>
      <c r="B533" s="1">
        <v>3.460249962618267E-2</v>
      </c>
    </row>
    <row r="534" spans="1:2" x14ac:dyDescent="0.3">
      <c r="A534" s="1">
        <v>532</v>
      </c>
      <c r="B534" s="1">
        <v>3.4633420424174055E-2</v>
      </c>
    </row>
    <row r="535" spans="1:2" x14ac:dyDescent="0.3">
      <c r="A535" s="1">
        <v>533</v>
      </c>
      <c r="B535" s="1">
        <v>3.4664242868492234E-2</v>
      </c>
    </row>
    <row r="536" spans="1:2" x14ac:dyDescent="0.3">
      <c r="A536" s="1">
        <v>534</v>
      </c>
      <c r="B536" s="1">
        <v>3.4694967321112991E-2</v>
      </c>
    </row>
    <row r="537" spans="1:2" x14ac:dyDescent="0.3">
      <c r="A537" s="1">
        <v>535</v>
      </c>
      <c r="B537" s="1">
        <v>3.4725594143420357E-2</v>
      </c>
    </row>
    <row r="538" spans="1:2" x14ac:dyDescent="0.3">
      <c r="A538" s="1">
        <v>536</v>
      </c>
      <c r="B538" s="1">
        <v>3.4756123696187968E-2</v>
      </c>
    </row>
    <row r="539" spans="1:2" x14ac:dyDescent="0.3">
      <c r="A539" s="1">
        <v>537</v>
      </c>
      <c r="B539" s="1">
        <v>3.4786556339561736E-2</v>
      </c>
    </row>
    <row r="540" spans="1:2" x14ac:dyDescent="0.3">
      <c r="A540" s="1">
        <v>538</v>
      </c>
      <c r="B540" s="1">
        <v>3.481689243304209E-2</v>
      </c>
    </row>
    <row r="541" spans="1:2" x14ac:dyDescent="0.3">
      <c r="A541" s="1">
        <v>539</v>
      </c>
      <c r="B541" s="1">
        <v>3.4847132335465769E-2</v>
      </c>
    </row>
    <row r="542" spans="1:2" x14ac:dyDescent="0.3">
      <c r="A542" s="1">
        <v>540</v>
      </c>
      <c r="B542" s="1">
        <v>3.4877276404991164E-2</v>
      </c>
    </row>
    <row r="543" spans="1:2" x14ac:dyDescent="0.3">
      <c r="A543" s="1">
        <v>541</v>
      </c>
      <c r="B543" s="1">
        <v>3.4907324999080336E-2</v>
      </c>
    </row>
    <row r="544" spans="1:2" x14ac:dyDescent="0.3">
      <c r="A544" s="1">
        <v>542</v>
      </c>
      <c r="B544" s="1">
        <v>3.4937278474483691E-2</v>
      </c>
    </row>
    <row r="545" spans="1:2" x14ac:dyDescent="0.3">
      <c r="A545" s="1">
        <v>543</v>
      </c>
      <c r="B545" s="1">
        <v>3.4967137187225772E-2</v>
      </c>
    </row>
    <row r="546" spans="1:2" x14ac:dyDescent="0.3">
      <c r="A546" s="1">
        <v>544</v>
      </c>
      <c r="B546" s="1">
        <v>3.4996901492588384E-2</v>
      </c>
    </row>
    <row r="547" spans="1:2" x14ac:dyDescent="0.3">
      <c r="A547" s="1">
        <v>545</v>
      </c>
      <c r="B547" s="1">
        <v>3.5026571745098378E-2</v>
      </c>
    </row>
    <row r="548" spans="1:2" x14ac:dyDescent="0.3">
      <c r="A548" s="1">
        <v>546</v>
      </c>
      <c r="B548" s="1">
        <v>3.5056148298511447E-2</v>
      </c>
    </row>
    <row r="549" spans="1:2" x14ac:dyDescent="0.3">
      <c r="A549" s="1">
        <v>547</v>
      </c>
      <c r="B549" s="1">
        <v>3.5085631505800352E-2</v>
      </c>
    </row>
    <row r="550" spans="1:2" x14ac:dyDescent="0.3">
      <c r="A550" s="1">
        <v>548</v>
      </c>
      <c r="B550" s="1">
        <v>3.5115021719139827E-2</v>
      </c>
    </row>
    <row r="551" spans="1:2" x14ac:dyDescent="0.3">
      <c r="A551" s="1">
        <v>549</v>
      </c>
      <c r="B551" s="1">
        <v>3.5144319289895254E-2</v>
      </c>
    </row>
    <row r="552" spans="1:2" x14ac:dyDescent="0.3">
      <c r="A552" s="1">
        <v>550</v>
      </c>
      <c r="B552" s="1">
        <v>3.5173524568609338E-2</v>
      </c>
    </row>
    <row r="553" spans="1:2" x14ac:dyDescent="0.3">
      <c r="A553" s="1">
        <v>551</v>
      </c>
      <c r="B553" s="1">
        <v>3.5202637904990119E-2</v>
      </c>
    </row>
    <row r="554" spans="1:2" x14ac:dyDescent="0.3">
      <c r="A554" s="1">
        <v>552</v>
      </c>
      <c r="B554" s="1">
        <v>3.5231659647899427E-2</v>
      </c>
    </row>
    <row r="555" spans="1:2" x14ac:dyDescent="0.3">
      <c r="A555" s="1">
        <v>553</v>
      </c>
      <c r="B555" s="1">
        <v>3.5260590145341109E-2</v>
      </c>
    </row>
    <row r="556" spans="1:2" x14ac:dyDescent="0.3">
      <c r="A556" s="1">
        <v>554</v>
      </c>
      <c r="B556" s="1">
        <v>3.5289429744449929E-2</v>
      </c>
    </row>
    <row r="557" spans="1:2" x14ac:dyDescent="0.3">
      <c r="A557" s="1">
        <v>555</v>
      </c>
      <c r="B557" s="1">
        <v>3.5318178791481358E-2</v>
      </c>
    </row>
    <row r="558" spans="1:2" x14ac:dyDescent="0.3">
      <c r="A558" s="1">
        <v>556</v>
      </c>
      <c r="B558" s="1">
        <v>3.5346837631800465E-2</v>
      </c>
    </row>
    <row r="559" spans="1:2" x14ac:dyDescent="0.3">
      <c r="A559" s="1">
        <v>557</v>
      </c>
      <c r="B559" s="1">
        <v>3.5375406609872595E-2</v>
      </c>
    </row>
    <row r="560" spans="1:2" x14ac:dyDescent="0.3">
      <c r="A560" s="1">
        <v>558</v>
      </c>
      <c r="B560" s="1">
        <v>3.540388606925271E-2</v>
      </c>
    </row>
    <row r="561" spans="1:2" x14ac:dyDescent="0.3">
      <c r="A561" s="1">
        <v>559</v>
      </c>
      <c r="B561" s="1">
        <v>3.543227635257673E-2</v>
      </c>
    </row>
    <row r="562" spans="1:2" x14ac:dyDescent="0.3">
      <c r="A562" s="1">
        <v>560</v>
      </c>
      <c r="B562" s="1">
        <v>3.5460577801552429E-2</v>
      </c>
    </row>
    <row r="563" spans="1:2" x14ac:dyDescent="0.3">
      <c r="A563" s="1">
        <v>561</v>
      </c>
      <c r="B563" s="1">
        <v>3.5488790756949662E-2</v>
      </c>
    </row>
    <row r="564" spans="1:2" x14ac:dyDescent="0.3">
      <c r="A564" s="1">
        <v>562</v>
      </c>
      <c r="B564" s="1">
        <v>3.5516915558592599E-2</v>
      </c>
    </row>
    <row r="565" spans="1:2" x14ac:dyDescent="0.3">
      <c r="A565" s="1">
        <v>563</v>
      </c>
      <c r="B565" s="1">
        <v>3.5544952545351505E-2</v>
      </c>
    </row>
    <row r="566" spans="1:2" x14ac:dyDescent="0.3">
      <c r="A566" s="1">
        <v>564</v>
      </c>
      <c r="B566" s="1">
        <v>3.5572902055134303E-2</v>
      </c>
    </row>
    <row r="567" spans="1:2" x14ac:dyDescent="0.3">
      <c r="A567" s="1">
        <v>565</v>
      </c>
      <c r="B567" s="1">
        <v>3.560076442487925E-2</v>
      </c>
    </row>
    <row r="568" spans="1:2" x14ac:dyDescent="0.3">
      <c r="A568" s="1">
        <v>566</v>
      </c>
      <c r="B568" s="1">
        <v>3.5628539990547381E-2</v>
      </c>
    </row>
    <row r="569" spans="1:2" x14ac:dyDescent="0.3">
      <c r="A569" s="1">
        <v>567</v>
      </c>
      <c r="B569" s="1">
        <v>3.565622908711541E-2</v>
      </c>
    </row>
    <row r="570" spans="1:2" x14ac:dyDescent="0.3">
      <c r="A570" s="1">
        <v>568</v>
      </c>
      <c r="B570" s="1">
        <v>3.5683832048568398E-2</v>
      </c>
    </row>
    <row r="571" spans="1:2" x14ac:dyDescent="0.3">
      <c r="A571" s="1">
        <v>569</v>
      </c>
      <c r="B571" s="1">
        <v>3.5711349207893539E-2</v>
      </c>
    </row>
    <row r="572" spans="1:2" x14ac:dyDescent="0.3">
      <c r="A572" s="1">
        <v>570</v>
      </c>
      <c r="B572" s="1">
        <v>3.5738780897073719E-2</v>
      </c>
    </row>
    <row r="573" spans="1:2" x14ac:dyDescent="0.3">
      <c r="A573" s="1">
        <v>571</v>
      </c>
      <c r="B573" s="1">
        <v>3.5766127447081741E-2</v>
      </c>
    </row>
    <row r="574" spans="1:2" x14ac:dyDescent="0.3">
      <c r="A574" s="1">
        <v>572</v>
      </c>
      <c r="B574" s="1">
        <v>3.5793389187873226E-2</v>
      </c>
    </row>
    <row r="575" spans="1:2" x14ac:dyDescent="0.3">
      <c r="A575" s="1">
        <v>573</v>
      </c>
      <c r="B575" s="1">
        <v>3.5820566448381719E-2</v>
      </c>
    </row>
    <row r="576" spans="1:2" x14ac:dyDescent="0.3">
      <c r="A576" s="1">
        <v>574</v>
      </c>
      <c r="B576" s="1">
        <v>3.5847659556513589E-2</v>
      </c>
    </row>
    <row r="577" spans="1:2" x14ac:dyDescent="0.3">
      <c r="A577" s="1">
        <v>575</v>
      </c>
      <c r="B577" s="1">
        <v>3.587466883914181E-2</v>
      </c>
    </row>
    <row r="578" spans="1:2" x14ac:dyDescent="0.3">
      <c r="A578" s="1">
        <v>576</v>
      </c>
      <c r="B578" s="1">
        <v>3.590159462210174E-2</v>
      </c>
    </row>
    <row r="579" spans="1:2" x14ac:dyDescent="0.3">
      <c r="A579" s="1">
        <v>577</v>
      </c>
      <c r="B579" s="1">
        <v>3.5928437230185795E-2</v>
      </c>
    </row>
    <row r="580" spans="1:2" x14ac:dyDescent="0.3">
      <c r="A580" s="1">
        <v>578</v>
      </c>
      <c r="B580" s="1">
        <v>3.5955196987139448E-2</v>
      </c>
    </row>
    <row r="581" spans="1:2" x14ac:dyDescent="0.3">
      <c r="A581" s="1">
        <v>579</v>
      </c>
      <c r="B581" s="1">
        <v>3.5981874215655907E-2</v>
      </c>
    </row>
    <row r="582" spans="1:2" x14ac:dyDescent="0.3">
      <c r="A582" s="1">
        <v>580</v>
      </c>
      <c r="B582" s="1">
        <v>3.6008469237372775E-2</v>
      </c>
    </row>
    <row r="583" spans="1:2" x14ac:dyDescent="0.3">
      <c r="A583" s="1">
        <v>581</v>
      </c>
      <c r="B583" s="1">
        <v>3.6034982372867841E-2</v>
      </c>
    </row>
    <row r="584" spans="1:2" x14ac:dyDescent="0.3">
      <c r="A584" s="1">
        <v>582</v>
      </c>
      <c r="B584" s="1">
        <v>3.606141394165463E-2</v>
      </c>
    </row>
    <row r="585" spans="1:2" x14ac:dyDescent="0.3">
      <c r="A585" s="1">
        <v>583</v>
      </c>
      <c r="B585" s="1">
        <v>3.6087764262180189E-2</v>
      </c>
    </row>
    <row r="586" spans="1:2" x14ac:dyDescent="0.3">
      <c r="A586" s="1">
        <v>584</v>
      </c>
      <c r="B586" s="1">
        <v>3.6114033651819311E-2</v>
      </c>
    </row>
    <row r="587" spans="1:2" x14ac:dyDescent="0.3">
      <c r="A587" s="1">
        <v>585</v>
      </c>
      <c r="B587" s="1">
        <v>3.6140222426874313E-2</v>
      </c>
    </row>
    <row r="588" spans="1:2" x14ac:dyDescent="0.3">
      <c r="A588" s="1">
        <v>586</v>
      </c>
      <c r="B588" s="1">
        <v>3.6166330902569488E-2</v>
      </c>
    </row>
    <row r="589" spans="1:2" x14ac:dyDescent="0.3">
      <c r="A589" s="1">
        <v>587</v>
      </c>
      <c r="B589" s="1">
        <v>3.6192359393049101E-2</v>
      </c>
    </row>
    <row r="590" spans="1:2" x14ac:dyDescent="0.3">
      <c r="A590" s="1">
        <v>588</v>
      </c>
      <c r="B590" s="1">
        <v>3.6218308211374728E-2</v>
      </c>
    </row>
    <row r="591" spans="1:2" x14ac:dyDescent="0.3">
      <c r="A591" s="1">
        <v>589</v>
      </c>
      <c r="B591" s="1">
        <v>3.6244177669522148E-2</v>
      </c>
    </row>
    <row r="592" spans="1:2" x14ac:dyDescent="0.3">
      <c r="A592" s="1">
        <v>590</v>
      </c>
      <c r="B592" s="1">
        <v>3.6269968078380233E-2</v>
      </c>
    </row>
    <row r="593" spans="1:2" x14ac:dyDescent="0.3">
      <c r="A593" s="1">
        <v>591</v>
      </c>
      <c r="B593" s="1">
        <v>3.6295679747746945E-2</v>
      </c>
    </row>
    <row r="594" spans="1:2" x14ac:dyDescent="0.3">
      <c r="A594" s="1">
        <v>592</v>
      </c>
      <c r="B594" s="1">
        <v>3.6321312986328236E-2</v>
      </c>
    </row>
    <row r="595" spans="1:2" x14ac:dyDescent="0.3">
      <c r="A595" s="1">
        <v>593</v>
      </c>
      <c r="B595" s="1">
        <v>3.6346868101736263E-2</v>
      </c>
    </row>
    <row r="596" spans="1:2" x14ac:dyDescent="0.3">
      <c r="A596" s="1">
        <v>594</v>
      </c>
      <c r="B596" s="1">
        <v>3.6372345400486727E-2</v>
      </c>
    </row>
    <row r="597" spans="1:2" x14ac:dyDescent="0.3">
      <c r="A597" s="1">
        <v>595</v>
      </c>
      <c r="B597" s="1">
        <v>3.6397745187997987E-2</v>
      </c>
    </row>
    <row r="598" spans="1:2" x14ac:dyDescent="0.3">
      <c r="A598" s="1">
        <v>596</v>
      </c>
      <c r="B598" s="1">
        <v>3.6423067768589279E-2</v>
      </c>
    </row>
    <row r="599" spans="1:2" x14ac:dyDescent="0.3">
      <c r="A599" s="1">
        <v>597</v>
      </c>
      <c r="B599" s="1">
        <v>3.6448313445478941E-2</v>
      </c>
    </row>
    <row r="600" spans="1:2" x14ac:dyDescent="0.3">
      <c r="A600" s="1">
        <v>598</v>
      </c>
      <c r="B600" s="1">
        <v>3.6473482520784195E-2</v>
      </c>
    </row>
    <row r="601" spans="1:2" x14ac:dyDescent="0.3">
      <c r="A601" s="1">
        <v>599</v>
      </c>
      <c r="B601" s="1">
        <v>3.6498575295518698E-2</v>
      </c>
    </row>
    <row r="602" spans="1:2" x14ac:dyDescent="0.3">
      <c r="A602" s="1">
        <v>600</v>
      </c>
      <c r="B602" s="1">
        <v>3.6523592069592548E-2</v>
      </c>
    </row>
    <row r="603" spans="1:2" x14ac:dyDescent="0.3">
      <c r="A603" s="1">
        <v>601</v>
      </c>
      <c r="B603" s="1">
        <v>3.6548533141810946E-2</v>
      </c>
    </row>
    <row r="604" spans="1:2" x14ac:dyDescent="0.3">
      <c r="A604" s="1">
        <v>602</v>
      </c>
      <c r="B604" s="1">
        <v>3.6573398809873314E-2</v>
      </c>
    </row>
    <row r="605" spans="1:2" x14ac:dyDescent="0.3">
      <c r="A605" s="1">
        <v>603</v>
      </c>
      <c r="B605" s="1">
        <v>3.6598189370373957E-2</v>
      </c>
    </row>
    <row r="606" spans="1:2" x14ac:dyDescent="0.3">
      <c r="A606" s="1">
        <v>604</v>
      </c>
      <c r="B606" s="1">
        <v>3.6622905118799176E-2</v>
      </c>
    </row>
    <row r="607" spans="1:2" x14ac:dyDescent="0.3">
      <c r="A607" s="1">
        <v>605</v>
      </c>
      <c r="B607" s="1">
        <v>3.6647546349529048E-2</v>
      </c>
    </row>
    <row r="608" spans="1:2" x14ac:dyDescent="0.3">
      <c r="A608" s="1">
        <v>606</v>
      </c>
      <c r="B608" s="1">
        <v>3.6672113355836089E-2</v>
      </c>
    </row>
    <row r="609" spans="1:2" x14ac:dyDescent="0.3">
      <c r="A609" s="1">
        <v>607</v>
      </c>
      <c r="B609" s="1">
        <v>3.6696606429885703E-2</v>
      </c>
    </row>
    <row r="610" spans="1:2" x14ac:dyDescent="0.3">
      <c r="A610" s="1">
        <v>608</v>
      </c>
      <c r="B610" s="1">
        <v>3.672102586273529E-2</v>
      </c>
    </row>
    <row r="611" spans="1:2" x14ac:dyDescent="0.3">
      <c r="A611" s="1">
        <v>609</v>
      </c>
      <c r="B611" s="1">
        <v>3.6745371944334693E-2</v>
      </c>
    </row>
    <row r="612" spans="1:2" x14ac:dyDescent="0.3">
      <c r="A612" s="1">
        <v>610</v>
      </c>
      <c r="B612" s="1">
        <v>3.6769644963527082E-2</v>
      </c>
    </row>
    <row r="613" spans="1:2" x14ac:dyDescent="0.3">
      <c r="A613" s="1">
        <v>611</v>
      </c>
      <c r="B613" s="1">
        <v>3.6793845208047626E-2</v>
      </c>
    </row>
    <row r="614" spans="1:2" x14ac:dyDescent="0.3">
      <c r="A614" s="1">
        <v>612</v>
      </c>
      <c r="B614" s="1">
        <v>3.681797296452527E-2</v>
      </c>
    </row>
    <row r="615" spans="1:2" x14ac:dyDescent="0.3">
      <c r="A615" s="1">
        <v>613</v>
      </c>
      <c r="B615" s="1">
        <v>3.6842028518482728E-2</v>
      </c>
    </row>
    <row r="616" spans="1:2" x14ac:dyDescent="0.3">
      <c r="A616" s="1">
        <v>614</v>
      </c>
      <c r="B616" s="1">
        <v>3.6866012154336492E-2</v>
      </c>
    </row>
    <row r="617" spans="1:2" x14ac:dyDescent="0.3">
      <c r="A617" s="1">
        <v>615</v>
      </c>
      <c r="B617" s="1">
        <v>3.6889924155397935E-2</v>
      </c>
    </row>
    <row r="618" spans="1:2" x14ac:dyDescent="0.3">
      <c r="A618" s="1">
        <v>616</v>
      </c>
      <c r="B618" s="1">
        <v>3.6913764803874649E-2</v>
      </c>
    </row>
    <row r="619" spans="1:2" x14ac:dyDescent="0.3">
      <c r="A619" s="1">
        <v>617</v>
      </c>
      <c r="B619" s="1">
        <v>3.6937534380869552E-2</v>
      </c>
    </row>
    <row r="620" spans="1:2" x14ac:dyDescent="0.3">
      <c r="A620" s="1">
        <v>618</v>
      </c>
      <c r="B620" s="1">
        <v>3.6961233166383334E-2</v>
      </c>
    </row>
    <row r="621" spans="1:2" x14ac:dyDescent="0.3">
      <c r="A621" s="1">
        <v>619</v>
      </c>
      <c r="B621" s="1">
        <v>3.6984861439314898E-2</v>
      </c>
    </row>
    <row r="622" spans="1:2" x14ac:dyDescent="0.3">
      <c r="A622" s="1">
        <v>620</v>
      </c>
      <c r="B622" s="1">
        <v>3.7008419477462029E-2</v>
      </c>
    </row>
    <row r="623" spans="1:2" x14ac:dyDescent="0.3">
      <c r="A623" s="1">
        <v>621</v>
      </c>
      <c r="B623" s="1">
        <v>3.7031907557523391E-2</v>
      </c>
    </row>
    <row r="624" spans="1:2" x14ac:dyDescent="0.3">
      <c r="A624" s="1">
        <v>622</v>
      </c>
      <c r="B624" s="1">
        <v>3.7055325955098528E-2</v>
      </c>
    </row>
    <row r="625" spans="1:2" x14ac:dyDescent="0.3">
      <c r="A625" s="1">
        <v>623</v>
      </c>
      <c r="B625" s="1">
        <v>3.7078674944690304E-2</v>
      </c>
    </row>
    <row r="626" spans="1:2" x14ac:dyDescent="0.3">
      <c r="A626" s="1">
        <v>624</v>
      </c>
      <c r="B626" s="1">
        <v>3.710195479970535E-2</v>
      </c>
    </row>
    <row r="627" spans="1:2" x14ac:dyDescent="0.3">
      <c r="A627" s="1">
        <v>625</v>
      </c>
      <c r="B627" s="1">
        <v>3.7125165792456283E-2</v>
      </c>
    </row>
    <row r="628" spans="1:2" x14ac:dyDescent="0.3">
      <c r="A628" s="1">
        <v>626</v>
      </c>
      <c r="B628" s="1">
        <v>3.7148308194162594E-2</v>
      </c>
    </row>
    <row r="629" spans="1:2" x14ac:dyDescent="0.3">
      <c r="A629" s="1">
        <v>627</v>
      </c>
      <c r="B629" s="1">
        <v>3.7171382274952425E-2</v>
      </c>
    </row>
    <row r="630" spans="1:2" x14ac:dyDescent="0.3">
      <c r="A630" s="1">
        <v>628</v>
      </c>
      <c r="B630" s="1">
        <v>3.7194388303863901E-2</v>
      </c>
    </row>
    <row r="631" spans="1:2" x14ac:dyDescent="0.3">
      <c r="A631" s="1">
        <v>629</v>
      </c>
      <c r="B631" s="1">
        <v>3.7217326548847574E-2</v>
      </c>
    </row>
    <row r="632" spans="1:2" x14ac:dyDescent="0.3">
      <c r="A632" s="1">
        <v>630</v>
      </c>
      <c r="B632" s="1">
        <v>3.7240197276767306E-2</v>
      </c>
    </row>
    <row r="633" spans="1:2" x14ac:dyDescent="0.3">
      <c r="A633" s="1">
        <v>631</v>
      </c>
      <c r="B633" s="1">
        <v>3.7263000753402498E-2</v>
      </c>
    </row>
    <row r="634" spans="1:2" x14ac:dyDescent="0.3">
      <c r="A634" s="1">
        <v>632</v>
      </c>
      <c r="B634" s="1">
        <v>3.7285737243449857E-2</v>
      </c>
    </row>
    <row r="635" spans="1:2" x14ac:dyDescent="0.3">
      <c r="A635" s="1">
        <v>633</v>
      </c>
      <c r="B635" s="1">
        <v>3.7308407010525624E-2</v>
      </c>
    </row>
    <row r="636" spans="1:2" x14ac:dyDescent="0.3">
      <c r="A636" s="1">
        <v>634</v>
      </c>
      <c r="B636" s="1">
        <v>3.733101031716668E-2</v>
      </c>
    </row>
    <row r="637" spans="1:2" x14ac:dyDescent="0.3">
      <c r="A637" s="1">
        <v>635</v>
      </c>
      <c r="B637" s="1">
        <v>3.7353547424834321E-2</v>
      </c>
    </row>
    <row r="638" spans="1:2" x14ac:dyDescent="0.3">
      <c r="A638" s="1">
        <v>636</v>
      </c>
      <c r="B638" s="1">
        <v>3.737601859391404E-2</v>
      </c>
    </row>
    <row r="639" spans="1:2" x14ac:dyDescent="0.3">
      <c r="A639" s="1">
        <v>637</v>
      </c>
      <c r="B639" s="1">
        <v>3.7398424083719295E-2</v>
      </c>
    </row>
    <row r="640" spans="1:2" x14ac:dyDescent="0.3">
      <c r="A640" s="1">
        <v>638</v>
      </c>
      <c r="B640" s="1">
        <v>3.7420764152493735E-2</v>
      </c>
    </row>
    <row r="641" spans="1:2" x14ac:dyDescent="0.3">
      <c r="A641" s="1">
        <v>639</v>
      </c>
      <c r="B641" s="1">
        <v>3.7443039057412086E-2</v>
      </c>
    </row>
    <row r="642" spans="1:2" x14ac:dyDescent="0.3">
      <c r="A642" s="1">
        <v>640</v>
      </c>
      <c r="B642" s="1">
        <v>3.7465249054583927E-2</v>
      </c>
    </row>
    <row r="643" spans="1:2" x14ac:dyDescent="0.3">
      <c r="A643" s="1">
        <v>641</v>
      </c>
      <c r="B643" s="1">
        <v>3.7487394399055463E-2</v>
      </c>
    </row>
    <row r="644" spans="1:2" x14ac:dyDescent="0.3">
      <c r="A644" s="1">
        <v>642</v>
      </c>
      <c r="B644" s="1">
        <v>3.7509475344811305E-2</v>
      </c>
    </row>
    <row r="645" spans="1:2" x14ac:dyDescent="0.3">
      <c r="A645" s="1">
        <v>643</v>
      </c>
      <c r="B645" s="1">
        <v>3.7531492144778023E-2</v>
      </c>
    </row>
    <row r="646" spans="1:2" x14ac:dyDescent="0.3">
      <c r="A646" s="1">
        <v>644</v>
      </c>
      <c r="B646" s="1">
        <v>3.7553445050825918E-2</v>
      </c>
    </row>
    <row r="647" spans="1:2" x14ac:dyDescent="0.3">
      <c r="A647" s="1">
        <v>645</v>
      </c>
      <c r="B647" s="1">
        <v>3.7575334313771247E-2</v>
      </c>
    </row>
    <row r="648" spans="1:2" x14ac:dyDescent="0.3">
      <c r="A648" s="1">
        <v>646</v>
      </c>
      <c r="B648" s="1">
        <v>3.7597160183379774E-2</v>
      </c>
    </row>
    <row r="649" spans="1:2" x14ac:dyDescent="0.3">
      <c r="A649" s="1">
        <v>647</v>
      </c>
      <c r="B649" s="1">
        <v>3.7618922908368324E-2</v>
      </c>
    </row>
    <row r="650" spans="1:2" x14ac:dyDescent="0.3">
      <c r="A650" s="1">
        <v>648</v>
      </c>
      <c r="B650" s="1">
        <v>3.7640622736408336E-2</v>
      </c>
    </row>
    <row r="651" spans="1:2" x14ac:dyDescent="0.3">
      <c r="A651" s="1">
        <v>649</v>
      </c>
      <c r="B651" s="1">
        <v>3.7662259914127416E-2</v>
      </c>
    </row>
    <row r="652" spans="1:2" x14ac:dyDescent="0.3">
      <c r="A652" s="1">
        <v>650</v>
      </c>
      <c r="B652" s="1">
        <v>3.7683834687112894E-2</v>
      </c>
    </row>
    <row r="653" spans="1:2" x14ac:dyDescent="0.3">
      <c r="A653" s="1">
        <v>651</v>
      </c>
      <c r="B653" s="1">
        <v>3.7705347299914704E-2</v>
      </c>
    </row>
    <row r="654" spans="1:2" x14ac:dyDescent="0.3">
      <c r="A654" s="1">
        <v>652</v>
      </c>
      <c r="B654" s="1">
        <v>3.7726797996047168E-2</v>
      </c>
    </row>
    <row r="655" spans="1:2" x14ac:dyDescent="0.3">
      <c r="A655" s="1">
        <v>653</v>
      </c>
      <c r="B655" s="1">
        <v>3.7748187017992985E-2</v>
      </c>
    </row>
    <row r="656" spans="1:2" x14ac:dyDescent="0.3">
      <c r="A656" s="1">
        <v>654</v>
      </c>
      <c r="B656" s="1">
        <v>3.7769514607205013E-2</v>
      </c>
    </row>
    <row r="657" spans="1:2" x14ac:dyDescent="0.3">
      <c r="A657" s="1">
        <v>655</v>
      </c>
      <c r="B657" s="1">
        <v>3.7790781004110041E-2</v>
      </c>
    </row>
    <row r="658" spans="1:2" x14ac:dyDescent="0.3">
      <c r="A658" s="1">
        <v>656</v>
      </c>
      <c r="B658" s="1">
        <v>3.781198644811079E-2</v>
      </c>
    </row>
    <row r="659" spans="1:2" x14ac:dyDescent="0.3">
      <c r="A659" s="1">
        <v>657</v>
      </c>
      <c r="B659" s="1">
        <v>3.7833131177589685E-2</v>
      </c>
    </row>
    <row r="660" spans="1:2" x14ac:dyDescent="0.3">
      <c r="A660" s="1">
        <v>658</v>
      </c>
      <c r="B660" s="1">
        <v>3.7854215429910854E-2</v>
      </c>
    </row>
    <row r="661" spans="1:2" x14ac:dyDescent="0.3">
      <c r="A661" s="1">
        <v>659</v>
      </c>
      <c r="B661" s="1">
        <v>3.7875239441424124E-2</v>
      </c>
    </row>
    <row r="662" spans="1:2" x14ac:dyDescent="0.3">
      <c r="A662" s="1">
        <v>660</v>
      </c>
      <c r="B662" s="1">
        <v>3.7896203447467691E-2</v>
      </c>
    </row>
    <row r="663" spans="1:2" x14ac:dyDescent="0.3">
      <c r="A663" s="1">
        <v>661</v>
      </c>
      <c r="B663" s="1">
        <v>3.7917107682370554E-2</v>
      </c>
    </row>
    <row r="664" spans="1:2" x14ac:dyDescent="0.3">
      <c r="A664" s="1">
        <v>662</v>
      </c>
      <c r="B664" s="1">
        <v>3.7937952379456075E-2</v>
      </c>
    </row>
    <row r="665" spans="1:2" x14ac:dyDescent="0.3">
      <c r="A665" s="1">
        <v>663</v>
      </c>
      <c r="B665" s="1">
        <v>3.7958737771045525E-2</v>
      </c>
    </row>
    <row r="666" spans="1:2" x14ac:dyDescent="0.3">
      <c r="A666" s="1">
        <v>664</v>
      </c>
      <c r="B666" s="1">
        <v>3.7979464088459869E-2</v>
      </c>
    </row>
    <row r="667" spans="1:2" x14ac:dyDescent="0.3">
      <c r="A667" s="1">
        <v>665</v>
      </c>
      <c r="B667" s="1">
        <v>3.8000131562024198E-2</v>
      </c>
    </row>
    <row r="668" spans="1:2" x14ac:dyDescent="0.3">
      <c r="A668" s="1">
        <v>666</v>
      </c>
      <c r="B668" s="1">
        <v>3.8020740421070176E-2</v>
      </c>
    </row>
    <row r="669" spans="1:2" x14ac:dyDescent="0.3">
      <c r="A669" s="1">
        <v>667</v>
      </c>
      <c r="B669" s="1">
        <v>3.8041290893939372E-2</v>
      </c>
    </row>
    <row r="670" spans="1:2" x14ac:dyDescent="0.3">
      <c r="A670" s="1">
        <v>668</v>
      </c>
      <c r="B670" s="1">
        <v>3.8061783207986588E-2</v>
      </c>
    </row>
    <row r="671" spans="1:2" x14ac:dyDescent="0.3">
      <c r="A671" s="1">
        <v>669</v>
      </c>
      <c r="B671" s="1">
        <v>3.8082217589582523E-2</v>
      </c>
    </row>
    <row r="672" spans="1:2" x14ac:dyDescent="0.3">
      <c r="A672" s="1">
        <v>670</v>
      </c>
      <c r="B672" s="1">
        <v>3.8102594264117995E-2</v>
      </c>
    </row>
    <row r="673" spans="1:2" x14ac:dyDescent="0.3">
      <c r="A673" s="1">
        <v>671</v>
      </c>
      <c r="B673" s="1">
        <v>3.8122913456005714E-2</v>
      </c>
    </row>
    <row r="674" spans="1:2" x14ac:dyDescent="0.3">
      <c r="A674" s="1">
        <v>672</v>
      </c>
      <c r="B674" s="1">
        <v>3.8143175388684725E-2</v>
      </c>
    </row>
    <row r="675" spans="1:2" x14ac:dyDescent="0.3">
      <c r="A675" s="1">
        <v>673</v>
      </c>
      <c r="B675" s="1">
        <v>3.8163380284623738E-2</v>
      </c>
    </row>
    <row r="676" spans="1:2" x14ac:dyDescent="0.3">
      <c r="A676" s="1">
        <v>674</v>
      </c>
      <c r="B676" s="1">
        <v>3.8183528365323349E-2</v>
      </c>
    </row>
    <row r="677" spans="1:2" x14ac:dyDescent="0.3">
      <c r="A677" s="1">
        <v>675</v>
      </c>
      <c r="B677" s="1">
        <v>3.8203619851320259E-2</v>
      </c>
    </row>
    <row r="678" spans="1:2" x14ac:dyDescent="0.3">
      <c r="A678" s="1">
        <v>676</v>
      </c>
      <c r="B678" s="1">
        <v>3.8223654962190157E-2</v>
      </c>
    </row>
    <row r="679" spans="1:2" x14ac:dyDescent="0.3">
      <c r="A679" s="1">
        <v>677</v>
      </c>
      <c r="B679" s="1">
        <v>3.8243633916551278E-2</v>
      </c>
    </row>
    <row r="680" spans="1:2" x14ac:dyDescent="0.3">
      <c r="A680" s="1">
        <v>678</v>
      </c>
      <c r="B680" s="1">
        <v>3.8263556932067955E-2</v>
      </c>
    </row>
    <row r="681" spans="1:2" x14ac:dyDescent="0.3">
      <c r="A681" s="1">
        <v>679</v>
      </c>
      <c r="B681" s="1">
        <v>3.8283424225452611E-2</v>
      </c>
    </row>
    <row r="682" spans="1:2" x14ac:dyDescent="0.3">
      <c r="A682" s="1">
        <v>680</v>
      </c>
      <c r="B682" s="1">
        <v>3.830323601247132E-2</v>
      </c>
    </row>
    <row r="683" spans="1:2" x14ac:dyDescent="0.3">
      <c r="A683" s="1">
        <v>681</v>
      </c>
      <c r="B683" s="1">
        <v>3.8322992507945353E-2</v>
      </c>
    </row>
    <row r="684" spans="1:2" x14ac:dyDescent="0.3">
      <c r="A684" s="1">
        <v>682</v>
      </c>
      <c r="B684" s="1">
        <v>3.83426939257554E-2</v>
      </c>
    </row>
    <row r="685" spans="1:2" x14ac:dyDescent="0.3">
      <c r="A685" s="1">
        <v>683</v>
      </c>
      <c r="B685" s="1">
        <v>3.8362340478844459E-2</v>
      </c>
    </row>
    <row r="686" spans="1:2" x14ac:dyDescent="0.3">
      <c r="A686" s="1">
        <v>684</v>
      </c>
      <c r="B686" s="1">
        <v>3.838193237922205E-2</v>
      </c>
    </row>
    <row r="687" spans="1:2" x14ac:dyDescent="0.3">
      <c r="A687" s="1">
        <v>685</v>
      </c>
      <c r="B687" s="1">
        <v>3.8401469837966662E-2</v>
      </c>
    </row>
    <row r="688" spans="1:2" x14ac:dyDescent="0.3">
      <c r="A688" s="1">
        <v>686</v>
      </c>
      <c r="B688" s="1">
        <v>3.8420953065229968E-2</v>
      </c>
    </row>
    <row r="689" spans="1:2" x14ac:dyDescent="0.3">
      <c r="A689" s="1">
        <v>687</v>
      </c>
      <c r="B689" s="1">
        <v>3.8440382270239715E-2</v>
      </c>
    </row>
    <row r="690" spans="1:2" x14ac:dyDescent="0.3">
      <c r="A690" s="1">
        <v>688</v>
      </c>
      <c r="B690" s="1">
        <v>3.8459757661303051E-2</v>
      </c>
    </row>
    <row r="691" spans="1:2" x14ac:dyDescent="0.3">
      <c r="A691" s="1">
        <v>689</v>
      </c>
      <c r="B691" s="1">
        <v>3.8479079445810749E-2</v>
      </c>
    </row>
    <row r="692" spans="1:2" x14ac:dyDescent="0.3">
      <c r="A692" s="1">
        <v>690</v>
      </c>
      <c r="B692" s="1">
        <v>3.8498347830239865E-2</v>
      </c>
    </row>
    <row r="693" spans="1:2" x14ac:dyDescent="0.3">
      <c r="A693" s="1">
        <v>691</v>
      </c>
      <c r="B693" s="1">
        <v>3.8517563020157519E-2</v>
      </c>
    </row>
    <row r="694" spans="1:2" x14ac:dyDescent="0.3">
      <c r="A694" s="1">
        <v>692</v>
      </c>
      <c r="B694" s="1">
        <v>3.8536725220224E-2</v>
      </c>
    </row>
    <row r="695" spans="1:2" x14ac:dyDescent="0.3">
      <c r="A695" s="1">
        <v>693</v>
      </c>
      <c r="B695" s="1">
        <v>3.8555834634197206E-2</v>
      </c>
    </row>
    <row r="696" spans="1:2" x14ac:dyDescent="0.3">
      <c r="A696" s="1">
        <v>694</v>
      </c>
      <c r="B696" s="1">
        <v>3.8574891464934646E-2</v>
      </c>
    </row>
    <row r="697" spans="1:2" x14ac:dyDescent="0.3">
      <c r="A697" s="1">
        <v>695</v>
      </c>
      <c r="B697" s="1">
        <v>3.8593895914398102E-2</v>
      </c>
    </row>
    <row r="698" spans="1:2" x14ac:dyDescent="0.3">
      <c r="A698" s="1">
        <v>696</v>
      </c>
      <c r="B698" s="1">
        <v>3.8612848183656512E-2</v>
      </c>
    </row>
    <row r="699" spans="1:2" x14ac:dyDescent="0.3">
      <c r="A699" s="1">
        <v>697</v>
      </c>
      <c r="B699" s="1">
        <v>3.8631748472889527E-2</v>
      </c>
    </row>
    <row r="700" spans="1:2" x14ac:dyDescent="0.3">
      <c r="A700" s="1">
        <v>698</v>
      </c>
      <c r="B700" s="1">
        <v>3.8650596981391505E-2</v>
      </c>
    </row>
    <row r="701" spans="1:2" x14ac:dyDescent="0.3">
      <c r="A701" s="1">
        <v>699</v>
      </c>
      <c r="B701" s="1">
        <v>3.8669393907573735E-2</v>
      </c>
    </row>
    <row r="702" spans="1:2" x14ac:dyDescent="0.3">
      <c r="A702" s="1">
        <v>700</v>
      </c>
      <c r="B702" s="1">
        <v>3.8688139448969316E-2</v>
      </c>
    </row>
    <row r="703" spans="1:2" x14ac:dyDescent="0.3">
      <c r="A703" s="1">
        <v>701</v>
      </c>
      <c r="B703" s="1">
        <v>3.8706833802236273E-2</v>
      </c>
    </row>
    <row r="704" spans="1:2" x14ac:dyDescent="0.3">
      <c r="A704" s="1">
        <v>702</v>
      </c>
      <c r="B704" s="1">
        <v>3.8725477163159772E-2</v>
      </c>
    </row>
    <row r="705" spans="1:2" x14ac:dyDescent="0.3">
      <c r="A705" s="1">
        <v>703</v>
      </c>
      <c r="B705" s="1">
        <v>3.8744069726657671E-2</v>
      </c>
    </row>
    <row r="706" spans="1:2" x14ac:dyDescent="0.3">
      <c r="A706" s="1">
        <v>704</v>
      </c>
      <c r="B706" s="1">
        <v>3.8762611686782522E-2</v>
      </c>
    </row>
    <row r="707" spans="1:2" x14ac:dyDescent="0.3">
      <c r="A707" s="1">
        <v>705</v>
      </c>
      <c r="B707" s="1">
        <v>3.8781103236725567E-2</v>
      </c>
    </row>
    <row r="708" spans="1:2" x14ac:dyDescent="0.3">
      <c r="A708" s="1">
        <v>706</v>
      </c>
      <c r="B708" s="1">
        <v>3.8799544568819844E-2</v>
      </c>
    </row>
    <row r="709" spans="1:2" x14ac:dyDescent="0.3">
      <c r="A709" s="1">
        <v>707</v>
      </c>
      <c r="B709" s="1">
        <v>3.8817935874544407E-2</v>
      </c>
    </row>
    <row r="710" spans="1:2" x14ac:dyDescent="0.3">
      <c r="A710" s="1">
        <v>708</v>
      </c>
      <c r="B710" s="1">
        <v>3.8836277344527215E-2</v>
      </c>
    </row>
    <row r="711" spans="1:2" x14ac:dyDescent="0.3">
      <c r="A711" s="1">
        <v>709</v>
      </c>
      <c r="B711" s="1">
        <v>3.885456916854868E-2</v>
      </c>
    </row>
    <row r="712" spans="1:2" x14ac:dyDescent="0.3">
      <c r="A712" s="1">
        <v>710</v>
      </c>
      <c r="B712" s="1">
        <v>3.8872811535545226E-2</v>
      </c>
    </row>
    <row r="713" spans="1:2" x14ac:dyDescent="0.3">
      <c r="A713" s="1">
        <v>711</v>
      </c>
      <c r="B713" s="1">
        <v>3.8891004633613058E-2</v>
      </c>
    </row>
    <row r="714" spans="1:2" x14ac:dyDescent="0.3">
      <c r="A714" s="1">
        <v>712</v>
      </c>
      <c r="B714" s="1">
        <v>3.8909148650010827E-2</v>
      </c>
    </row>
    <row r="715" spans="1:2" x14ac:dyDescent="0.3">
      <c r="A715" s="1">
        <v>713</v>
      </c>
      <c r="B715" s="1">
        <v>3.8927243771164077E-2</v>
      </c>
    </row>
    <row r="716" spans="1:2" x14ac:dyDescent="0.3">
      <c r="A716" s="1">
        <v>714</v>
      </c>
      <c r="B716" s="1">
        <v>3.8945290182668346E-2</v>
      </c>
    </row>
    <row r="717" spans="1:2" x14ac:dyDescent="0.3">
      <c r="A717" s="1">
        <v>715</v>
      </c>
      <c r="B717" s="1">
        <v>3.8963288069291835E-2</v>
      </c>
    </row>
    <row r="718" spans="1:2" x14ac:dyDescent="0.3">
      <c r="A718" s="1">
        <v>716</v>
      </c>
      <c r="B718" s="1">
        <v>3.8981237614980513E-2</v>
      </c>
    </row>
    <row r="719" spans="1:2" x14ac:dyDescent="0.3">
      <c r="A719" s="1">
        <v>717</v>
      </c>
      <c r="B719" s="1">
        <v>3.8999139002859673E-2</v>
      </c>
    </row>
    <row r="720" spans="1:2" x14ac:dyDescent="0.3">
      <c r="A720" s="1">
        <v>718</v>
      </c>
      <c r="B720" s="1">
        <v>3.901699241523926E-2</v>
      </c>
    </row>
    <row r="721" spans="1:2" x14ac:dyDescent="0.3">
      <c r="A721" s="1">
        <v>719</v>
      </c>
      <c r="B721" s="1">
        <v>3.903479803361587E-2</v>
      </c>
    </row>
    <row r="722" spans="1:2" x14ac:dyDescent="0.3">
      <c r="A722" s="1">
        <v>720</v>
      </c>
      <c r="B722" s="1">
        <v>3.9052556038676967E-2</v>
      </c>
    </row>
    <row r="723" spans="1:2" x14ac:dyDescent="0.3">
      <c r="A723" s="1">
        <v>721</v>
      </c>
      <c r="B723" s="1">
        <v>3.9070266610303994E-2</v>
      </c>
    </row>
    <row r="724" spans="1:2" x14ac:dyDescent="0.3">
      <c r="A724" s="1">
        <v>722</v>
      </c>
      <c r="B724" s="1">
        <v>3.9087929927576148E-2</v>
      </c>
    </row>
    <row r="725" spans="1:2" x14ac:dyDescent="0.3">
      <c r="A725" s="1">
        <v>723</v>
      </c>
      <c r="B725" s="1">
        <v>3.9105546168773042E-2</v>
      </c>
    </row>
    <row r="726" spans="1:2" x14ac:dyDescent="0.3">
      <c r="A726" s="1">
        <v>724</v>
      </c>
      <c r="B726" s="1">
        <v>3.9123115511379369E-2</v>
      </c>
    </row>
    <row r="727" spans="1:2" x14ac:dyDescent="0.3">
      <c r="A727" s="1">
        <v>725</v>
      </c>
      <c r="B727" s="1">
        <v>3.9140638132087124E-2</v>
      </c>
    </row>
    <row r="728" spans="1:2" x14ac:dyDescent="0.3">
      <c r="A728" s="1">
        <v>726</v>
      </c>
      <c r="B728" s="1">
        <v>3.9158114206799821E-2</v>
      </c>
    </row>
    <row r="729" spans="1:2" x14ac:dyDescent="0.3">
      <c r="A729" s="1">
        <v>727</v>
      </c>
      <c r="B729" s="1">
        <v>3.9175543910635602E-2</v>
      </c>
    </row>
    <row r="730" spans="1:2" x14ac:dyDescent="0.3">
      <c r="A730" s="1">
        <v>728</v>
      </c>
      <c r="B730" s="1">
        <v>3.9192927417930568E-2</v>
      </c>
    </row>
    <row r="731" spans="1:2" x14ac:dyDescent="0.3">
      <c r="A731" s="1">
        <v>729</v>
      </c>
      <c r="B731" s="1">
        <v>3.9210264902242109E-2</v>
      </c>
    </row>
    <row r="732" spans="1:2" x14ac:dyDescent="0.3">
      <c r="A732" s="1">
        <v>730</v>
      </c>
      <c r="B732" s="1">
        <v>3.9227556536352903E-2</v>
      </c>
    </row>
    <row r="733" spans="1:2" x14ac:dyDescent="0.3">
      <c r="A733" s="1">
        <v>731</v>
      </c>
      <c r="B733" s="1">
        <v>3.9244802492273356E-2</v>
      </c>
    </row>
    <row r="734" spans="1:2" x14ac:dyDescent="0.3">
      <c r="A734" s="1">
        <v>732</v>
      </c>
      <c r="B734" s="1">
        <v>3.9262002941245822E-2</v>
      </c>
    </row>
    <row r="735" spans="1:2" x14ac:dyDescent="0.3">
      <c r="A735" s="1">
        <v>733</v>
      </c>
      <c r="B735" s="1">
        <v>3.9279158053747709E-2</v>
      </c>
    </row>
    <row r="736" spans="1:2" x14ac:dyDescent="0.3">
      <c r="A736" s="1">
        <v>734</v>
      </c>
      <c r="B736" s="1">
        <v>3.929626799949415E-2</v>
      </c>
    </row>
    <row r="737" spans="1:2" x14ac:dyDescent="0.3">
      <c r="A737" s="1">
        <v>735</v>
      </c>
      <c r="B737" s="1">
        <v>3.9313332947442881E-2</v>
      </c>
    </row>
    <row r="738" spans="1:2" x14ac:dyDescent="0.3">
      <c r="A738" s="1">
        <v>736</v>
      </c>
      <c r="B738" s="1">
        <v>3.9330353065796242E-2</v>
      </c>
    </row>
    <row r="739" spans="1:2" x14ac:dyDescent="0.3">
      <c r="A739" s="1">
        <v>737</v>
      </c>
      <c r="B739" s="1">
        <v>3.934732852200451E-2</v>
      </c>
    </row>
    <row r="740" spans="1:2" x14ac:dyDescent="0.3">
      <c r="A740" s="1">
        <v>738</v>
      </c>
      <c r="B740" s="1">
        <v>3.936425948277078E-2</v>
      </c>
    </row>
    <row r="741" spans="1:2" x14ac:dyDescent="0.3">
      <c r="A741" s="1">
        <v>739</v>
      </c>
      <c r="B741" s="1">
        <v>3.9381146114052523E-2</v>
      </c>
    </row>
    <row r="742" spans="1:2" x14ac:dyDescent="0.3">
      <c r="A742" s="1">
        <v>740</v>
      </c>
      <c r="B742" s="1">
        <v>3.9397988581065357E-2</v>
      </c>
    </row>
    <row r="743" spans="1:2" x14ac:dyDescent="0.3">
      <c r="A743" s="1">
        <v>741</v>
      </c>
      <c r="B743" s="1">
        <v>3.941478704828727E-2</v>
      </c>
    </row>
    <row r="744" spans="1:2" x14ac:dyDescent="0.3">
      <c r="A744" s="1">
        <v>742</v>
      </c>
      <c r="B744" s="1">
        <v>3.9431541679460835E-2</v>
      </c>
    </row>
    <row r="745" spans="1:2" x14ac:dyDescent="0.3">
      <c r="A745" s="1">
        <v>743</v>
      </c>
      <c r="B745" s="1">
        <v>3.9448252637597214E-2</v>
      </c>
    </row>
    <row r="746" spans="1:2" x14ac:dyDescent="0.3">
      <c r="A746" s="1">
        <v>744</v>
      </c>
      <c r="B746" s="1">
        <v>3.9464920084978816E-2</v>
      </c>
    </row>
    <row r="747" spans="1:2" x14ac:dyDescent="0.3">
      <c r="A747" s="1">
        <v>745</v>
      </c>
      <c r="B747" s="1">
        <v>3.9481544183163297E-2</v>
      </c>
    </row>
    <row r="748" spans="1:2" x14ac:dyDescent="0.3">
      <c r="A748" s="1">
        <v>746</v>
      </c>
      <c r="B748" s="1">
        <v>3.9498125092986003E-2</v>
      </c>
    </row>
    <row r="749" spans="1:2" x14ac:dyDescent="0.3">
      <c r="A749" s="1">
        <v>747</v>
      </c>
      <c r="B749" s="1">
        <v>3.9514662974564185E-2</v>
      </c>
    </row>
    <row r="750" spans="1:2" x14ac:dyDescent="0.3">
      <c r="A750" s="1">
        <v>748</v>
      </c>
      <c r="B750" s="1">
        <v>3.9531157987299448E-2</v>
      </c>
    </row>
    <row r="751" spans="1:2" x14ac:dyDescent="0.3">
      <c r="A751" s="1">
        <v>749</v>
      </c>
      <c r="B751" s="1">
        <v>3.9547610289881518E-2</v>
      </c>
    </row>
    <row r="752" spans="1:2" x14ac:dyDescent="0.3">
      <c r="A752" s="1">
        <v>750</v>
      </c>
      <c r="B752" s="1">
        <v>3.9564020040290915E-2</v>
      </c>
    </row>
    <row r="753" spans="1:2" x14ac:dyDescent="0.3">
      <c r="A753" s="1">
        <v>751</v>
      </c>
      <c r="B753" s="1">
        <v>3.9580387395802941E-2</v>
      </c>
    </row>
    <row r="754" spans="1:2" x14ac:dyDescent="0.3">
      <c r="A754" s="1">
        <v>752</v>
      </c>
      <c r="B754" s="1">
        <v>3.9596712512990129E-2</v>
      </c>
    </row>
    <row r="755" spans="1:2" x14ac:dyDescent="0.3">
      <c r="A755" s="1">
        <v>753</v>
      </c>
      <c r="B755" s="1">
        <v>3.9612995547726237E-2</v>
      </c>
    </row>
    <row r="756" spans="1:2" x14ac:dyDescent="0.3">
      <c r="A756" s="1">
        <v>754</v>
      </c>
      <c r="B756" s="1">
        <v>3.9629236655188471E-2</v>
      </c>
    </row>
    <row r="757" spans="1:2" x14ac:dyDescent="0.3">
      <c r="A757" s="1">
        <v>755</v>
      </c>
      <c r="B757" s="1">
        <v>3.9645435989861699E-2</v>
      </c>
    </row>
    <row r="758" spans="1:2" x14ac:dyDescent="0.3">
      <c r="A758" s="1">
        <v>756</v>
      </c>
      <c r="B758" s="1">
        <v>3.9661593705540898E-2</v>
      </c>
    </row>
    <row r="759" spans="1:2" x14ac:dyDescent="0.3">
      <c r="A759" s="1">
        <v>757</v>
      </c>
      <c r="B759" s="1">
        <v>3.9677709955334484E-2</v>
      </c>
    </row>
    <row r="760" spans="1:2" x14ac:dyDescent="0.3">
      <c r="A760" s="1">
        <v>758</v>
      </c>
      <c r="B760" s="1">
        <v>3.969378489166786E-2</v>
      </c>
    </row>
    <row r="761" spans="1:2" x14ac:dyDescent="0.3">
      <c r="A761" s="1">
        <v>759</v>
      </c>
      <c r="B761" s="1">
        <v>3.9709818666285868E-2</v>
      </c>
    </row>
    <row r="762" spans="1:2" x14ac:dyDescent="0.3">
      <c r="A762" s="1">
        <v>760</v>
      </c>
      <c r="B762" s="1">
        <v>3.9725811430256774E-2</v>
      </c>
    </row>
    <row r="763" spans="1:2" x14ac:dyDescent="0.3">
      <c r="A763" s="1">
        <v>761</v>
      </c>
      <c r="B763" s="1">
        <v>3.97417633339745E-2</v>
      </c>
    </row>
    <row r="764" spans="1:2" x14ac:dyDescent="0.3">
      <c r="A764" s="1">
        <v>762</v>
      </c>
      <c r="B764" s="1">
        <v>3.9757674527162612E-2</v>
      </c>
    </row>
    <row r="765" spans="1:2" x14ac:dyDescent="0.3">
      <c r="A765" s="1">
        <v>763</v>
      </c>
      <c r="B765" s="1">
        <v>3.9773545158876766E-2</v>
      </c>
    </row>
    <row r="766" spans="1:2" x14ac:dyDescent="0.3">
      <c r="A766" s="1">
        <v>764</v>
      </c>
      <c r="B766" s="1">
        <v>3.9789375377507818E-2</v>
      </c>
    </row>
    <row r="767" spans="1:2" x14ac:dyDescent="0.3">
      <c r="A767" s="1">
        <v>765</v>
      </c>
      <c r="B767" s="1">
        <v>3.9805165330785819E-2</v>
      </c>
    </row>
    <row r="768" spans="1:2" x14ac:dyDescent="0.3">
      <c r="A768" s="1">
        <v>766</v>
      </c>
      <c r="B768" s="1">
        <v>3.9820915165781567E-2</v>
      </c>
    </row>
    <row r="769" spans="1:2" x14ac:dyDescent="0.3">
      <c r="A769" s="1">
        <v>767</v>
      </c>
      <c r="B769" s="1">
        <v>3.9836625028911277E-2</v>
      </c>
    </row>
    <row r="770" spans="1:2" x14ac:dyDescent="0.3">
      <c r="A770" s="1">
        <v>768</v>
      </c>
      <c r="B770" s="1">
        <v>3.9852295065938348E-2</v>
      </c>
    </row>
    <row r="771" spans="1:2" x14ac:dyDescent="0.3">
      <c r="A771" s="1">
        <v>769</v>
      </c>
      <c r="B771" s="1">
        <v>3.9867925421977368E-2</v>
      </c>
    </row>
    <row r="772" spans="1:2" x14ac:dyDescent="0.3">
      <c r="A772" s="1">
        <v>770</v>
      </c>
      <c r="B772" s="1">
        <v>3.9883516241496109E-2</v>
      </c>
    </row>
    <row r="773" spans="1:2" x14ac:dyDescent="0.3">
      <c r="A773" s="1">
        <v>771</v>
      </c>
      <c r="B773" s="1">
        <v>3.9899067668319965E-2</v>
      </c>
    </row>
    <row r="774" spans="1:2" x14ac:dyDescent="0.3">
      <c r="A774" s="1">
        <v>772</v>
      </c>
      <c r="B774" s="1">
        <v>3.9914579845633513E-2</v>
      </c>
    </row>
    <row r="775" spans="1:2" x14ac:dyDescent="0.3">
      <c r="A775" s="1">
        <v>773</v>
      </c>
      <c r="B775" s="1">
        <v>3.9930052915984282E-2</v>
      </c>
    </row>
    <row r="776" spans="1:2" x14ac:dyDescent="0.3">
      <c r="A776" s="1">
        <v>774</v>
      </c>
      <c r="B776" s="1">
        <v>3.9945487021286086E-2</v>
      </c>
    </row>
    <row r="777" spans="1:2" x14ac:dyDescent="0.3">
      <c r="A777" s="1">
        <v>775</v>
      </c>
      <c r="B777" s="1">
        <v>3.9960882302821243E-2</v>
      </c>
    </row>
    <row r="778" spans="1:2" x14ac:dyDescent="0.3">
      <c r="A778" s="1">
        <v>776</v>
      </c>
      <c r="B778" s="1">
        <v>3.9976238901243466E-2</v>
      </c>
    </row>
    <row r="779" spans="1:2" x14ac:dyDescent="0.3">
      <c r="A779" s="1">
        <v>777</v>
      </c>
      <c r="B779" s="1">
        <v>3.9991556956581631E-2</v>
      </c>
    </row>
    <row r="780" spans="1:2" x14ac:dyDescent="0.3">
      <c r="A780" s="1">
        <v>778</v>
      </c>
      <c r="B780" s="1">
        <v>4.0006836608242669E-2</v>
      </c>
    </row>
    <row r="781" spans="1:2" x14ac:dyDescent="0.3">
      <c r="A781" s="1">
        <v>779</v>
      </c>
      <c r="B781" s="1">
        <v>4.0022077995013561E-2</v>
      </c>
    </row>
    <row r="782" spans="1:2" x14ac:dyDescent="0.3">
      <c r="A782" s="1">
        <v>780</v>
      </c>
      <c r="B782" s="1">
        <v>4.0037281255064894E-2</v>
      </c>
    </row>
    <row r="783" spans="1:2" x14ac:dyDescent="0.3">
      <c r="A783" s="1">
        <v>781</v>
      </c>
      <c r="B783" s="1">
        <v>4.0052446525953744E-2</v>
      </c>
    </row>
    <row r="784" spans="1:2" x14ac:dyDescent="0.3">
      <c r="A784" s="1">
        <v>782</v>
      </c>
      <c r="B784" s="1">
        <v>4.0067573944627011E-2</v>
      </c>
    </row>
    <row r="785" spans="1:2" x14ac:dyDescent="0.3">
      <c r="A785" s="1">
        <v>783</v>
      </c>
      <c r="B785" s="1">
        <v>4.0082663647423189E-2</v>
      </c>
    </row>
    <row r="786" spans="1:2" x14ac:dyDescent="0.3">
      <c r="A786" s="1">
        <v>784</v>
      </c>
      <c r="B786" s="1">
        <v>4.009771577007637E-2</v>
      </c>
    </row>
    <row r="787" spans="1:2" x14ac:dyDescent="0.3">
      <c r="A787" s="1">
        <v>785</v>
      </c>
      <c r="B787" s="1">
        <v>4.0112730447718903E-2</v>
      </c>
    </row>
    <row r="788" spans="1:2" x14ac:dyDescent="0.3">
      <c r="A788" s="1">
        <v>786</v>
      </c>
      <c r="B788" s="1">
        <v>4.0127707814883173E-2</v>
      </c>
    </row>
    <row r="789" spans="1:2" x14ac:dyDescent="0.3">
      <c r="A789" s="1">
        <v>787</v>
      </c>
      <c r="B789" s="1">
        <v>4.0142648005506043E-2</v>
      </c>
    </row>
    <row r="790" spans="1:2" x14ac:dyDescent="0.3">
      <c r="A790" s="1">
        <v>788</v>
      </c>
      <c r="B790" s="1">
        <v>4.0157551152930848E-2</v>
      </c>
    </row>
    <row r="791" spans="1:2" x14ac:dyDescent="0.3">
      <c r="A791" s="1">
        <v>789</v>
      </c>
      <c r="B791" s="1">
        <v>4.0172417389909842E-2</v>
      </c>
    </row>
    <row r="792" spans="1:2" x14ac:dyDescent="0.3">
      <c r="A792" s="1">
        <v>790</v>
      </c>
      <c r="B792" s="1">
        <v>4.0187246848608194E-2</v>
      </c>
    </row>
    <row r="793" spans="1:2" x14ac:dyDescent="0.3">
      <c r="A793" s="1">
        <v>791</v>
      </c>
      <c r="B793" s="1">
        <v>4.0202039660605537E-2</v>
      </c>
    </row>
    <row r="794" spans="1:2" x14ac:dyDescent="0.3">
      <c r="A794" s="1">
        <v>792</v>
      </c>
      <c r="B794" s="1">
        <v>4.0216795956899531E-2</v>
      </c>
    </row>
    <row r="795" spans="1:2" x14ac:dyDescent="0.3">
      <c r="A795" s="1">
        <v>793</v>
      </c>
      <c r="B795" s="1">
        <v>4.0231515867908518E-2</v>
      </c>
    </row>
    <row r="796" spans="1:2" x14ac:dyDescent="0.3">
      <c r="A796" s="1">
        <v>794</v>
      </c>
      <c r="B796" s="1">
        <v>4.0246199523474191E-2</v>
      </c>
    </row>
    <row r="797" spans="1:2" x14ac:dyDescent="0.3">
      <c r="A797" s="1">
        <v>795</v>
      </c>
      <c r="B797" s="1">
        <v>4.0260847052863813E-2</v>
      </c>
    </row>
    <row r="798" spans="1:2" x14ac:dyDescent="0.3">
      <c r="A798" s="1">
        <v>796</v>
      </c>
      <c r="B798" s="1">
        <v>4.0275458584774437E-2</v>
      </c>
    </row>
    <row r="799" spans="1:2" x14ac:dyDescent="0.3">
      <c r="A799" s="1">
        <v>797</v>
      </c>
      <c r="B799" s="1">
        <v>4.0290034247334017E-2</v>
      </c>
    </row>
    <row r="800" spans="1:2" x14ac:dyDescent="0.3">
      <c r="A800" s="1">
        <v>798</v>
      </c>
      <c r="B800" s="1">
        <v>4.0304574168105178E-2</v>
      </c>
    </row>
    <row r="801" spans="1:2" x14ac:dyDescent="0.3">
      <c r="A801" s="1">
        <v>799</v>
      </c>
      <c r="B801" s="1">
        <v>4.0319078474087444E-2</v>
      </c>
    </row>
    <row r="802" spans="1:2" x14ac:dyDescent="0.3">
      <c r="A802" s="1">
        <v>800</v>
      </c>
      <c r="B802" s="1">
        <v>4.033354729172034E-2</v>
      </c>
    </row>
    <row r="803" spans="1:2" x14ac:dyDescent="0.3">
      <c r="A803" s="1">
        <v>801</v>
      </c>
      <c r="B803" s="1">
        <v>4.034798074688517E-2</v>
      </c>
    </row>
    <row r="804" spans="1:2" x14ac:dyDescent="0.3">
      <c r="A804" s="1">
        <v>802</v>
      </c>
      <c r="B804" s="1">
        <v>4.036237896490924E-2</v>
      </c>
    </row>
    <row r="805" spans="1:2" x14ac:dyDescent="0.3">
      <c r="A805" s="1">
        <v>803</v>
      </c>
      <c r="B805" s="1">
        <v>4.0376742070566962E-2</v>
      </c>
    </row>
    <row r="806" spans="1:2" x14ac:dyDescent="0.3">
      <c r="A806" s="1">
        <v>804</v>
      </c>
      <c r="B806" s="1">
        <v>4.0391070188083633E-2</v>
      </c>
    </row>
    <row r="807" spans="1:2" x14ac:dyDescent="0.3">
      <c r="A807" s="1">
        <v>805</v>
      </c>
      <c r="B807" s="1">
        <v>4.040536344113721E-2</v>
      </c>
    </row>
    <row r="808" spans="1:2" x14ac:dyDescent="0.3">
      <c r="A808" s="1">
        <v>806</v>
      </c>
      <c r="B808" s="1">
        <v>4.0419621952861862E-2</v>
      </c>
    </row>
    <row r="809" spans="1:2" x14ac:dyDescent="0.3">
      <c r="A809" s="1">
        <v>807</v>
      </c>
      <c r="B809" s="1">
        <v>4.0433845845849525E-2</v>
      </c>
    </row>
    <row r="810" spans="1:2" x14ac:dyDescent="0.3">
      <c r="A810" s="1">
        <v>808</v>
      </c>
      <c r="B810" s="1">
        <v>4.0448035242153901E-2</v>
      </c>
    </row>
    <row r="811" spans="1:2" x14ac:dyDescent="0.3">
      <c r="A811" s="1">
        <v>809</v>
      </c>
      <c r="B811" s="1">
        <v>4.0462190263291342E-2</v>
      </c>
    </row>
    <row r="812" spans="1:2" x14ac:dyDescent="0.3">
      <c r="A812" s="1">
        <v>810</v>
      </c>
      <c r="B812" s="1">
        <v>4.0476311030244849E-2</v>
      </c>
    </row>
    <row r="813" spans="1:2" x14ac:dyDescent="0.3">
      <c r="A813" s="1">
        <v>811</v>
      </c>
      <c r="B813" s="1">
        <v>4.0490397663466071E-2</v>
      </c>
    </row>
    <row r="814" spans="1:2" x14ac:dyDescent="0.3">
      <c r="A814" s="1">
        <v>812</v>
      </c>
      <c r="B814" s="1">
        <v>4.050445028287819E-2</v>
      </c>
    </row>
    <row r="815" spans="1:2" x14ac:dyDescent="0.3">
      <c r="A815" s="1">
        <v>813</v>
      </c>
      <c r="B815" s="1">
        <v>4.05184690078777E-2</v>
      </c>
    </row>
    <row r="816" spans="1:2" x14ac:dyDescent="0.3">
      <c r="A816" s="1">
        <v>814</v>
      </c>
      <c r="B816" s="1">
        <v>4.0532453957337955E-2</v>
      </c>
    </row>
    <row r="817" spans="1:2" x14ac:dyDescent="0.3">
      <c r="A817" s="1">
        <v>815</v>
      </c>
      <c r="B817" s="1">
        <v>4.0546405249611173E-2</v>
      </c>
    </row>
    <row r="818" spans="1:2" x14ac:dyDescent="0.3">
      <c r="A818" s="1">
        <v>816</v>
      </c>
      <c r="B818" s="1">
        <v>4.0560323002530874E-2</v>
      </c>
    </row>
    <row r="819" spans="1:2" x14ac:dyDescent="0.3">
      <c r="A819" s="1">
        <v>817</v>
      </c>
      <c r="B819" s="1">
        <v>4.0574207333414325E-2</v>
      </c>
    </row>
    <row r="820" spans="1:2" x14ac:dyDescent="0.3">
      <c r="A820" s="1">
        <v>818</v>
      </c>
      <c r="B820" s="1">
        <v>4.0588058359065871E-2</v>
      </c>
    </row>
    <row r="821" spans="1:2" x14ac:dyDescent="0.3">
      <c r="A821" s="1">
        <v>819</v>
      </c>
      <c r="B821" s="1">
        <v>4.0601876195778264E-2</v>
      </c>
    </row>
    <row r="822" spans="1:2" x14ac:dyDescent="0.3">
      <c r="A822" s="1">
        <v>820</v>
      </c>
      <c r="B822" s="1">
        <v>4.0615660959335775E-2</v>
      </c>
    </row>
    <row r="823" spans="1:2" x14ac:dyDescent="0.3">
      <c r="A823" s="1">
        <v>821</v>
      </c>
      <c r="B823" s="1">
        <v>4.0629412765016859E-2</v>
      </c>
    </row>
    <row r="824" spans="1:2" x14ac:dyDescent="0.3">
      <c r="A824" s="1">
        <v>822</v>
      </c>
      <c r="B824" s="1">
        <v>4.0643131727596149E-2</v>
      </c>
    </row>
    <row r="825" spans="1:2" x14ac:dyDescent="0.3">
      <c r="A825" s="1">
        <v>823</v>
      </c>
      <c r="B825" s="1">
        <v>4.0656817961346681E-2</v>
      </c>
    </row>
    <row r="826" spans="1:2" x14ac:dyDescent="0.3">
      <c r="A826" s="1">
        <v>824</v>
      </c>
      <c r="B826" s="1">
        <v>4.0670471580043666E-2</v>
      </c>
    </row>
    <row r="827" spans="1:2" x14ac:dyDescent="0.3">
      <c r="A827" s="1">
        <v>825</v>
      </c>
      <c r="B827" s="1">
        <v>4.0684092696964713E-2</v>
      </c>
    </row>
    <row r="828" spans="1:2" x14ac:dyDescent="0.3">
      <c r="A828" s="1">
        <v>826</v>
      </c>
      <c r="B828" s="1">
        <v>4.0697681424894494E-2</v>
      </c>
    </row>
    <row r="829" spans="1:2" x14ac:dyDescent="0.3">
      <c r="A829" s="1">
        <v>827</v>
      </c>
      <c r="B829" s="1">
        <v>4.071123787612585E-2</v>
      </c>
    </row>
    <row r="830" spans="1:2" x14ac:dyDescent="0.3">
      <c r="A830" s="1">
        <v>828</v>
      </c>
      <c r="B830" s="1">
        <v>4.0724762162462014E-2</v>
      </c>
    </row>
    <row r="831" spans="1:2" x14ac:dyDescent="0.3">
      <c r="A831" s="1">
        <v>829</v>
      </c>
      <c r="B831" s="1">
        <v>4.0738254395220386E-2</v>
      </c>
    </row>
    <row r="832" spans="1:2" x14ac:dyDescent="0.3">
      <c r="A832" s="1">
        <v>830</v>
      </c>
      <c r="B832" s="1">
        <v>4.0751714685232976E-2</v>
      </c>
    </row>
    <row r="833" spans="1:2" x14ac:dyDescent="0.3">
      <c r="A833" s="1">
        <v>831</v>
      </c>
      <c r="B833" s="1">
        <v>4.076514314285018E-2</v>
      </c>
    </row>
    <row r="834" spans="1:2" x14ac:dyDescent="0.3">
      <c r="A834" s="1">
        <v>832</v>
      </c>
      <c r="B834" s="1">
        <v>4.0778539877942999E-2</v>
      </c>
    </row>
    <row r="835" spans="1:2" x14ac:dyDescent="0.3">
      <c r="A835" s="1">
        <v>833</v>
      </c>
      <c r="B835" s="1">
        <v>4.0791904999904371E-2</v>
      </c>
    </row>
    <row r="836" spans="1:2" x14ac:dyDescent="0.3">
      <c r="A836" s="1">
        <v>834</v>
      </c>
      <c r="B836" s="1">
        <v>4.0805238617652728E-2</v>
      </c>
    </row>
    <row r="837" spans="1:2" x14ac:dyDescent="0.3">
      <c r="A837" s="1">
        <v>835</v>
      </c>
      <c r="B837" s="1">
        <v>4.0818540839633322E-2</v>
      </c>
    </row>
    <row r="838" spans="1:2" x14ac:dyDescent="0.3">
      <c r="A838" s="1">
        <v>836</v>
      </c>
      <c r="B838" s="1">
        <v>4.0831811773821558E-2</v>
      </c>
    </row>
    <row r="839" spans="1:2" x14ac:dyDescent="0.3">
      <c r="A839" s="1">
        <v>837</v>
      </c>
      <c r="B839" s="1">
        <v>4.0845051527724108E-2</v>
      </c>
    </row>
    <row r="840" spans="1:2" x14ac:dyDescent="0.3">
      <c r="A840" s="1">
        <v>838</v>
      </c>
      <c r="B840" s="1">
        <v>4.0858260208382013E-2</v>
      </c>
    </row>
    <row r="841" spans="1:2" x14ac:dyDescent="0.3">
      <c r="A841" s="1">
        <v>839</v>
      </c>
      <c r="B841" s="1">
        <v>4.0871437922373133E-2</v>
      </c>
    </row>
    <row r="842" spans="1:2" x14ac:dyDescent="0.3">
      <c r="A842" s="1">
        <v>840</v>
      </c>
      <c r="B842" s="1">
        <v>4.0884584775813027E-2</v>
      </c>
    </row>
    <row r="843" spans="1:2" x14ac:dyDescent="0.3">
      <c r="A843" s="1">
        <v>841</v>
      </c>
      <c r="B843" s="1">
        <v>4.0897700874358955E-2</v>
      </c>
    </row>
    <row r="844" spans="1:2" x14ac:dyDescent="0.3">
      <c r="A844" s="1">
        <v>842</v>
      </c>
      <c r="B844" s="1">
        <v>4.0910786323211212E-2</v>
      </c>
    </row>
    <row r="845" spans="1:2" x14ac:dyDescent="0.3">
      <c r="A845" s="1">
        <v>843</v>
      </c>
      <c r="B845" s="1">
        <v>4.0923841227115121E-2</v>
      </c>
    </row>
    <row r="846" spans="1:2" x14ac:dyDescent="0.3">
      <c r="A846" s="1">
        <v>844</v>
      </c>
      <c r="B846" s="1">
        <v>4.0936865690364144E-2</v>
      </c>
    </row>
    <row r="847" spans="1:2" x14ac:dyDescent="0.3">
      <c r="A847" s="1">
        <v>845</v>
      </c>
      <c r="B847" s="1">
        <v>4.0949859816800771E-2</v>
      </c>
    </row>
    <row r="848" spans="1:2" x14ac:dyDescent="0.3">
      <c r="A848" s="1">
        <v>846</v>
      </c>
      <c r="B848" s="1">
        <v>4.0962823709820295E-2</v>
      </c>
    </row>
    <row r="849" spans="1:2" x14ac:dyDescent="0.3">
      <c r="A849" s="1">
        <v>847</v>
      </c>
      <c r="B849" s="1">
        <v>4.0975757472371921E-2</v>
      </c>
    </row>
    <row r="850" spans="1:2" x14ac:dyDescent="0.3">
      <c r="A850" s="1">
        <v>848</v>
      </c>
      <c r="B850" s="1">
        <v>4.0988661206960764E-2</v>
      </c>
    </row>
    <row r="851" spans="1:2" x14ac:dyDescent="0.3">
      <c r="A851" s="1">
        <v>849</v>
      </c>
      <c r="B851" s="1">
        <v>4.1001535015650958E-2</v>
      </c>
    </row>
    <row r="852" spans="1:2" x14ac:dyDescent="0.3">
      <c r="A852" s="1">
        <v>850</v>
      </c>
      <c r="B852" s="1">
        <v>4.1014379000066992E-2</v>
      </c>
    </row>
    <row r="853" spans="1:2" x14ac:dyDescent="0.3">
      <c r="A853" s="1">
        <v>851</v>
      </c>
      <c r="B853" s="1">
        <v>4.1027193261396588E-2</v>
      </c>
    </row>
    <row r="854" spans="1:2" x14ac:dyDescent="0.3">
      <c r="A854" s="1">
        <v>852</v>
      </c>
      <c r="B854" s="1">
        <v>4.1039977900392044E-2</v>
      </c>
    </row>
    <row r="855" spans="1:2" x14ac:dyDescent="0.3">
      <c r="A855" s="1">
        <v>853</v>
      </c>
      <c r="B855" s="1">
        <v>4.1052733017372667E-2</v>
      </c>
    </row>
    <row r="856" spans="1:2" x14ac:dyDescent="0.3">
      <c r="A856" s="1">
        <v>854</v>
      </c>
      <c r="B856" s="1">
        <v>4.1065458712227443E-2</v>
      </c>
    </row>
    <row r="857" spans="1:2" x14ac:dyDescent="0.3">
      <c r="A857" s="1">
        <v>855</v>
      </c>
      <c r="B857" s="1">
        <v>4.1078155084416146E-2</v>
      </c>
    </row>
    <row r="858" spans="1:2" x14ac:dyDescent="0.3">
      <c r="A858" s="1">
        <v>856</v>
      </c>
      <c r="B858" s="1">
        <v>4.1090822232972002E-2</v>
      </c>
    </row>
    <row r="859" spans="1:2" x14ac:dyDescent="0.3">
      <c r="A859" s="1">
        <v>857</v>
      </c>
      <c r="B859" s="1">
        <v>4.1103460256504132E-2</v>
      </c>
    </row>
    <row r="860" spans="1:2" x14ac:dyDescent="0.3">
      <c r="A860" s="1">
        <v>858</v>
      </c>
      <c r="B860" s="1">
        <v>4.1116069253198217E-2</v>
      </c>
    </row>
    <row r="861" spans="1:2" x14ac:dyDescent="0.3">
      <c r="A861" s="1">
        <v>859</v>
      </c>
      <c r="B861" s="1">
        <v>4.112864932082072E-2</v>
      </c>
    </row>
    <row r="862" spans="1:2" x14ac:dyDescent="0.3">
      <c r="A862" s="1">
        <v>860</v>
      </c>
      <c r="B862" s="1">
        <v>4.114120055671866E-2</v>
      </c>
    </row>
    <row r="863" spans="1:2" x14ac:dyDescent="0.3">
      <c r="A863" s="1">
        <v>861</v>
      </c>
      <c r="B863" s="1">
        <v>4.1153723057823832E-2</v>
      </c>
    </row>
    <row r="864" spans="1:2" x14ac:dyDescent="0.3">
      <c r="A864" s="1">
        <v>862</v>
      </c>
      <c r="B864" s="1">
        <v>4.1166216920652809E-2</v>
      </c>
    </row>
    <row r="865" spans="1:2" x14ac:dyDescent="0.3">
      <c r="A865" s="1">
        <v>863</v>
      </c>
      <c r="B865" s="1">
        <v>4.1178682241310272E-2</v>
      </c>
    </row>
    <row r="866" spans="1:2" x14ac:dyDescent="0.3">
      <c r="A866" s="1">
        <v>864</v>
      </c>
      <c r="B866" s="1">
        <v>4.1191119115490782E-2</v>
      </c>
    </row>
    <row r="867" spans="1:2" x14ac:dyDescent="0.3">
      <c r="A867" s="1">
        <v>865</v>
      </c>
      <c r="B867" s="1">
        <v>4.120352763848012E-2</v>
      </c>
    </row>
    <row r="868" spans="1:2" x14ac:dyDescent="0.3">
      <c r="A868" s="1">
        <v>866</v>
      </c>
      <c r="B868" s="1">
        <v>4.1215907905158611E-2</v>
      </c>
    </row>
    <row r="869" spans="1:2" x14ac:dyDescent="0.3">
      <c r="A869" s="1">
        <v>867</v>
      </c>
      <c r="B869" s="1">
        <v>4.1228260010001794E-2</v>
      </c>
    </row>
    <row r="870" spans="1:2" x14ac:dyDescent="0.3">
      <c r="A870" s="1">
        <v>868</v>
      </c>
      <c r="B870" s="1">
        <v>4.1240584047083084E-2</v>
      </c>
    </row>
    <row r="871" spans="1:2" x14ac:dyDescent="0.3">
      <c r="A871" s="1">
        <v>869</v>
      </c>
      <c r="B871" s="1">
        <v>4.1252880110075107E-2</v>
      </c>
    </row>
    <row r="872" spans="1:2" x14ac:dyDescent="0.3">
      <c r="A872" s="1">
        <v>870</v>
      </c>
      <c r="B872" s="1">
        <v>4.1265148292252585E-2</v>
      </c>
    </row>
    <row r="873" spans="1:2" x14ac:dyDescent="0.3">
      <c r="A873" s="1">
        <v>871</v>
      </c>
      <c r="B873" s="1">
        <v>4.1277388686493888E-2</v>
      </c>
    </row>
    <row r="874" spans="1:2" x14ac:dyDescent="0.3">
      <c r="A874" s="1">
        <v>872</v>
      </c>
      <c r="B874" s="1">
        <v>4.1289601385282371E-2</v>
      </c>
    </row>
    <row r="875" spans="1:2" x14ac:dyDescent="0.3">
      <c r="A875" s="1">
        <v>873</v>
      </c>
      <c r="B875" s="1">
        <v>4.1301786480709257E-2</v>
      </c>
    </row>
    <row r="876" spans="1:2" x14ac:dyDescent="0.3">
      <c r="A876" s="1">
        <v>874</v>
      </c>
      <c r="B876" s="1">
        <v>4.1313944064474972E-2</v>
      </c>
    </row>
    <row r="877" spans="1:2" x14ac:dyDescent="0.3">
      <c r="A877" s="1">
        <v>875</v>
      </c>
      <c r="B877" s="1">
        <v>4.1326074227890919E-2</v>
      </c>
    </row>
    <row r="878" spans="1:2" x14ac:dyDescent="0.3">
      <c r="A878" s="1">
        <v>876</v>
      </c>
      <c r="B878" s="1">
        <v>4.133817706188192E-2</v>
      </c>
    </row>
    <row r="879" spans="1:2" x14ac:dyDescent="0.3">
      <c r="A879" s="1">
        <v>877</v>
      </c>
      <c r="B879" s="1">
        <v>4.1350252656987774E-2</v>
      </c>
    </row>
    <row r="880" spans="1:2" x14ac:dyDescent="0.3">
      <c r="A880" s="1">
        <v>878</v>
      </c>
      <c r="B880" s="1">
        <v>4.1362301103365029E-2</v>
      </c>
    </row>
    <row r="881" spans="1:2" x14ac:dyDescent="0.3">
      <c r="A881" s="1">
        <v>879</v>
      </c>
      <c r="B881" s="1">
        <v>4.1374322490789206E-2</v>
      </c>
    </row>
    <row r="882" spans="1:2" x14ac:dyDescent="0.3">
      <c r="A882" s="1">
        <v>880</v>
      </c>
      <c r="B882" s="1">
        <v>4.1386316908656129E-2</v>
      </c>
    </row>
    <row r="883" spans="1:2" x14ac:dyDescent="0.3">
      <c r="A883" s="1">
        <v>881</v>
      </c>
      <c r="B883" s="1">
        <v>4.1398284445984368E-2</v>
      </c>
    </row>
    <row r="884" spans="1:2" x14ac:dyDescent="0.3">
      <c r="A884" s="1">
        <v>882</v>
      </c>
      <c r="B884" s="1">
        <v>4.1410225191416572E-2</v>
      </c>
    </row>
    <row r="885" spans="1:2" x14ac:dyDescent="0.3">
      <c r="A885" s="1">
        <v>883</v>
      </c>
      <c r="B885" s="1">
        <v>4.1422139233221911E-2</v>
      </c>
    </row>
    <row r="886" spans="1:2" x14ac:dyDescent="0.3">
      <c r="A886" s="1">
        <v>884</v>
      </c>
      <c r="B886" s="1">
        <v>4.1434026659296963E-2</v>
      </c>
    </row>
    <row r="887" spans="1:2" x14ac:dyDescent="0.3">
      <c r="A887" s="1">
        <v>885</v>
      </c>
      <c r="B887" s="1">
        <v>4.1445887557168604E-2</v>
      </c>
    </row>
    <row r="888" spans="1:2" x14ac:dyDescent="0.3">
      <c r="A888" s="1">
        <v>886</v>
      </c>
      <c r="B888" s="1">
        <v>4.1457722013994669E-2</v>
      </c>
    </row>
    <row r="889" spans="1:2" x14ac:dyDescent="0.3">
      <c r="A889" s="1">
        <v>887</v>
      </c>
      <c r="B889" s="1">
        <v>4.1469530116567066E-2</v>
      </c>
    </row>
    <row r="890" spans="1:2" x14ac:dyDescent="0.3">
      <c r="A890" s="1">
        <v>888</v>
      </c>
      <c r="B890" s="1">
        <v>4.1481311951312216E-2</v>
      </c>
    </row>
    <row r="891" spans="1:2" x14ac:dyDescent="0.3">
      <c r="A891" s="1">
        <v>889</v>
      </c>
      <c r="B891" s="1">
        <v>4.1493067604293721E-2</v>
      </c>
    </row>
    <row r="892" spans="1:2" x14ac:dyDescent="0.3">
      <c r="A892" s="1">
        <v>890</v>
      </c>
      <c r="B892" s="1">
        <v>4.1504797161214135E-2</v>
      </c>
    </row>
    <row r="893" spans="1:2" x14ac:dyDescent="0.3">
      <c r="A893" s="1">
        <v>891</v>
      </c>
      <c r="B893" s="1">
        <v>4.1516500707416082E-2</v>
      </c>
    </row>
    <row r="894" spans="1:2" x14ac:dyDescent="0.3">
      <c r="A894" s="1">
        <v>892</v>
      </c>
      <c r="B894" s="1">
        <v>4.1528178327884246E-2</v>
      </c>
    </row>
    <row r="895" spans="1:2" x14ac:dyDescent="0.3">
      <c r="A895" s="1">
        <v>893</v>
      </c>
      <c r="B895" s="1">
        <v>4.1539830107247822E-2</v>
      </c>
    </row>
    <row r="896" spans="1:2" x14ac:dyDescent="0.3">
      <c r="A896" s="1">
        <v>894</v>
      </c>
      <c r="B896" s="1">
        <v>4.1551456129781394E-2</v>
      </c>
    </row>
    <row r="897" spans="1:2" x14ac:dyDescent="0.3">
      <c r="A897" s="1">
        <v>895</v>
      </c>
      <c r="B897" s="1">
        <v>4.156305647940628E-2</v>
      </c>
    </row>
    <row r="898" spans="1:2" x14ac:dyDescent="0.3">
      <c r="A898" s="1">
        <v>896</v>
      </c>
      <c r="B898" s="1">
        <v>4.1574631239694293E-2</v>
      </c>
    </row>
    <row r="899" spans="1:2" x14ac:dyDescent="0.3">
      <c r="A899" s="1">
        <v>897</v>
      </c>
      <c r="B899" s="1">
        <v>4.1586180493866642E-2</v>
      </c>
    </row>
    <row r="900" spans="1:2" x14ac:dyDescent="0.3">
      <c r="A900" s="1">
        <v>898</v>
      </c>
      <c r="B900" s="1">
        <v>4.1597704324797924E-2</v>
      </c>
    </row>
    <row r="901" spans="1:2" x14ac:dyDescent="0.3">
      <c r="A901" s="1">
        <v>899</v>
      </c>
      <c r="B901" s="1">
        <v>4.1609202815016566E-2</v>
      </c>
    </row>
    <row r="902" spans="1:2" x14ac:dyDescent="0.3">
      <c r="A902" s="1">
        <v>900</v>
      </c>
      <c r="B902" s="1">
        <v>4.162067604670705E-2</v>
      </c>
    </row>
    <row r="903" spans="1:2" x14ac:dyDescent="0.3">
      <c r="A903" s="1">
        <v>901</v>
      </c>
      <c r="B903" s="1">
        <v>4.1632124101711243E-2</v>
      </c>
    </row>
    <row r="904" spans="1:2" x14ac:dyDescent="0.3">
      <c r="A904" s="1">
        <v>902</v>
      </c>
      <c r="B904" s="1">
        <v>4.1643547061530173E-2</v>
      </c>
    </row>
    <row r="905" spans="1:2" x14ac:dyDescent="0.3">
      <c r="A905" s="1">
        <v>903</v>
      </c>
      <c r="B905" s="1">
        <v>4.1654945007325583E-2</v>
      </c>
    </row>
    <row r="906" spans="1:2" x14ac:dyDescent="0.3">
      <c r="A906" s="1">
        <v>904</v>
      </c>
      <c r="B906" s="1">
        <v>4.1666318019922377E-2</v>
      </c>
    </row>
    <row r="907" spans="1:2" x14ac:dyDescent="0.3">
      <c r="A907" s="1">
        <v>905</v>
      </c>
      <c r="B907" s="1">
        <v>4.1677666179808837E-2</v>
      </c>
    </row>
    <row r="908" spans="1:2" x14ac:dyDescent="0.3">
      <c r="A908" s="1">
        <v>906</v>
      </c>
      <c r="B908" s="1">
        <v>4.1688989567139512E-2</v>
      </c>
    </row>
    <row r="909" spans="1:2" x14ac:dyDescent="0.3">
      <c r="A909" s="1">
        <v>907</v>
      </c>
      <c r="B909" s="1">
        <v>4.1700288261735885E-2</v>
      </c>
    </row>
    <row r="910" spans="1:2" x14ac:dyDescent="0.3">
      <c r="A910" s="1">
        <v>908</v>
      </c>
      <c r="B910" s="1">
        <v>4.1711562343088815E-2</v>
      </c>
    </row>
    <row r="911" spans="1:2" x14ac:dyDescent="0.3">
      <c r="A911" s="1">
        <v>909</v>
      </c>
      <c r="B911" s="1">
        <v>4.1722811890359646E-2</v>
      </c>
    </row>
    <row r="912" spans="1:2" x14ac:dyDescent="0.3">
      <c r="A912" s="1">
        <v>910</v>
      </c>
      <c r="B912" s="1">
        <v>4.1734036982381761E-2</v>
      </c>
    </row>
    <row r="913" spans="1:2" x14ac:dyDescent="0.3">
      <c r="A913" s="1">
        <v>911</v>
      </c>
      <c r="B913" s="1">
        <v>4.1745237697662585E-2</v>
      </c>
    </row>
    <row r="914" spans="1:2" x14ac:dyDescent="0.3">
      <c r="A914" s="1">
        <v>912</v>
      </c>
      <c r="B914" s="1">
        <v>4.1756414114384688E-2</v>
      </c>
    </row>
    <row r="915" spans="1:2" x14ac:dyDescent="0.3">
      <c r="A915" s="1">
        <v>913</v>
      </c>
      <c r="B915" s="1">
        <v>4.1767566310407567E-2</v>
      </c>
    </row>
    <row r="916" spans="1:2" x14ac:dyDescent="0.3">
      <c r="A916" s="1">
        <v>914</v>
      </c>
      <c r="B916" s="1">
        <v>4.1778694363269198E-2</v>
      </c>
    </row>
    <row r="917" spans="1:2" x14ac:dyDescent="0.3">
      <c r="A917" s="1">
        <v>915</v>
      </c>
      <c r="B917" s="1">
        <v>4.1789798350188034E-2</v>
      </c>
    </row>
    <row r="918" spans="1:2" x14ac:dyDescent="0.3">
      <c r="A918" s="1">
        <v>916</v>
      </c>
      <c r="B918" s="1">
        <v>4.1800878348063453E-2</v>
      </c>
    </row>
    <row r="919" spans="1:2" x14ac:dyDescent="0.3">
      <c r="A919" s="1">
        <v>917</v>
      </c>
      <c r="B919" s="1">
        <v>4.1811934433478193E-2</v>
      </c>
    </row>
    <row r="920" spans="1:2" x14ac:dyDescent="0.3">
      <c r="A920" s="1">
        <v>918</v>
      </c>
      <c r="B920" s="1">
        <v>4.1822966682700136E-2</v>
      </c>
    </row>
    <row r="921" spans="1:2" x14ac:dyDescent="0.3">
      <c r="A921" s="1">
        <v>919</v>
      </c>
      <c r="B921" s="1">
        <v>4.1833975171682525E-2</v>
      </c>
    </row>
    <row r="922" spans="1:2" x14ac:dyDescent="0.3">
      <c r="A922" s="1">
        <v>920</v>
      </c>
      <c r="B922" s="1">
        <v>4.1844959976066631E-2</v>
      </c>
    </row>
    <row r="923" spans="1:2" x14ac:dyDescent="0.3">
      <c r="A923" s="1">
        <v>921</v>
      </c>
      <c r="B923" s="1">
        <v>4.185592117118353E-2</v>
      </c>
    </row>
    <row r="924" spans="1:2" x14ac:dyDescent="0.3">
      <c r="A924" s="1">
        <v>922</v>
      </c>
      <c r="B924" s="1">
        <v>4.1866858832054099E-2</v>
      </c>
    </row>
    <row r="925" spans="1:2" x14ac:dyDescent="0.3">
      <c r="A925" s="1">
        <v>923</v>
      </c>
      <c r="B925" s="1">
        <v>4.1877773033391685E-2</v>
      </c>
    </row>
    <row r="926" spans="1:2" x14ac:dyDescent="0.3">
      <c r="A926" s="1">
        <v>924</v>
      </c>
      <c r="B926" s="1">
        <v>4.188866384960388E-2</v>
      </c>
    </row>
    <row r="927" spans="1:2" x14ac:dyDescent="0.3">
      <c r="A927" s="1">
        <v>925</v>
      </c>
      <c r="B927" s="1">
        <v>4.1899531354792519E-2</v>
      </c>
    </row>
    <row r="928" spans="1:2" x14ac:dyDescent="0.3">
      <c r="A928" s="1">
        <v>926</v>
      </c>
      <c r="B928" s="1">
        <v>4.191037562275679E-2</v>
      </c>
    </row>
    <row r="929" spans="1:2" x14ac:dyDescent="0.3">
      <c r="A929" s="1">
        <v>927</v>
      </c>
      <c r="B929" s="1">
        <v>4.1921196726993237E-2</v>
      </c>
    </row>
    <row r="930" spans="1:2" x14ac:dyDescent="0.3">
      <c r="A930" s="1">
        <v>928</v>
      </c>
      <c r="B930" s="1">
        <v>4.1931994740698864E-2</v>
      </c>
    </row>
    <row r="931" spans="1:2" x14ac:dyDescent="0.3">
      <c r="A931" s="1">
        <v>929</v>
      </c>
      <c r="B931" s="1">
        <v>4.1942769736771135E-2</v>
      </c>
    </row>
    <row r="932" spans="1:2" x14ac:dyDescent="0.3">
      <c r="A932" s="1">
        <v>930</v>
      </c>
      <c r="B932" s="1">
        <v>4.1953521787809755E-2</v>
      </c>
    </row>
    <row r="933" spans="1:2" x14ac:dyDescent="0.3">
      <c r="A933" s="1">
        <v>931</v>
      </c>
      <c r="B933" s="1">
        <v>4.1964250966118444E-2</v>
      </c>
    </row>
    <row r="934" spans="1:2" x14ac:dyDescent="0.3">
      <c r="A934" s="1">
        <v>932</v>
      </c>
      <c r="B934" s="1">
        <v>4.1974957343706709E-2</v>
      </c>
    </row>
    <row r="935" spans="1:2" x14ac:dyDescent="0.3">
      <c r="A935" s="1">
        <v>933</v>
      </c>
      <c r="B935" s="1">
        <v>4.1985640992289852E-2</v>
      </c>
    </row>
    <row r="936" spans="1:2" x14ac:dyDescent="0.3">
      <c r="A936" s="1">
        <v>934</v>
      </c>
      <c r="B936" s="1">
        <v>4.199630198329185E-2</v>
      </c>
    </row>
    <row r="937" spans="1:2" x14ac:dyDescent="0.3">
      <c r="A937" s="1">
        <v>935</v>
      </c>
      <c r="B937" s="1">
        <v>4.2006940387846248E-2</v>
      </c>
    </row>
    <row r="938" spans="1:2" x14ac:dyDescent="0.3">
      <c r="A938" s="1">
        <v>936</v>
      </c>
      <c r="B938" s="1">
        <v>4.2017556276797041E-2</v>
      </c>
    </row>
    <row r="939" spans="1:2" x14ac:dyDescent="0.3">
      <c r="A939" s="1">
        <v>937</v>
      </c>
      <c r="B939" s="1">
        <v>4.2028149720700902E-2</v>
      </c>
    </row>
    <row r="940" spans="1:2" x14ac:dyDescent="0.3">
      <c r="A940" s="1">
        <v>938</v>
      </c>
      <c r="B940" s="1">
        <v>4.2038720789828066E-2</v>
      </c>
    </row>
    <row r="941" spans="1:2" x14ac:dyDescent="0.3">
      <c r="A941" s="1">
        <v>939</v>
      </c>
      <c r="B941" s="1">
        <v>4.204926955416366E-2</v>
      </c>
    </row>
    <row r="942" spans="1:2" x14ac:dyDescent="0.3">
      <c r="A942" s="1">
        <v>940</v>
      </c>
      <c r="B942" s="1">
        <v>4.2059796083409262E-2</v>
      </c>
    </row>
    <row r="943" spans="1:2" x14ac:dyDescent="0.3">
      <c r="A943" s="1">
        <v>941</v>
      </c>
      <c r="B943" s="1">
        <v>4.2070300446984454E-2</v>
      </c>
    </row>
    <row r="944" spans="1:2" x14ac:dyDescent="0.3">
      <c r="A944" s="1">
        <v>942</v>
      </c>
      <c r="B944" s="1">
        <v>4.2080782714027709E-2</v>
      </c>
    </row>
    <row r="945" spans="1:2" x14ac:dyDescent="0.3">
      <c r="A945" s="1">
        <v>943</v>
      </c>
      <c r="B945" s="1">
        <v>4.2091242953398167E-2</v>
      </c>
    </row>
    <row r="946" spans="1:2" x14ac:dyDescent="0.3">
      <c r="A946" s="1">
        <v>944</v>
      </c>
      <c r="B946" s="1">
        <v>4.210168123367608E-2</v>
      </c>
    </row>
    <row r="947" spans="1:2" x14ac:dyDescent="0.3">
      <c r="A947" s="1">
        <v>945</v>
      </c>
      <c r="B947" s="1">
        <v>4.2112097623165923E-2</v>
      </c>
    </row>
    <row r="948" spans="1:2" x14ac:dyDescent="0.3">
      <c r="A948" s="1">
        <v>946</v>
      </c>
      <c r="B948" s="1">
        <v>4.21224921898955E-2</v>
      </c>
    </row>
    <row r="949" spans="1:2" x14ac:dyDescent="0.3">
      <c r="A949" s="1">
        <v>947</v>
      </c>
      <c r="B949" s="1">
        <v>4.213286500161928E-2</v>
      </c>
    </row>
    <row r="950" spans="1:2" x14ac:dyDescent="0.3">
      <c r="A950" s="1">
        <v>948</v>
      </c>
      <c r="B950" s="1">
        <v>4.2143216125818617E-2</v>
      </c>
    </row>
    <row r="951" spans="1:2" x14ac:dyDescent="0.3">
      <c r="A951" s="1">
        <v>949</v>
      </c>
      <c r="B951" s="1">
        <v>4.2153545629702416E-2</v>
      </c>
    </row>
    <row r="952" spans="1:2" x14ac:dyDescent="0.3">
      <c r="A952" s="1">
        <v>950</v>
      </c>
      <c r="B952" s="1">
        <v>4.2163853580210464E-2</v>
      </c>
    </row>
    <row r="953" spans="1:2" x14ac:dyDescent="0.3">
      <c r="A953" s="1">
        <v>951</v>
      </c>
      <c r="B953" s="1">
        <v>4.2174140044012987E-2</v>
      </c>
    </row>
    <row r="954" spans="1:2" x14ac:dyDescent="0.3">
      <c r="A954" s="1">
        <v>952</v>
      </c>
      <c r="B954" s="1">
        <v>4.21844050875122E-2</v>
      </c>
    </row>
    <row r="955" spans="1:2" x14ac:dyDescent="0.3">
      <c r="A955" s="1">
        <v>953</v>
      </c>
      <c r="B955" s="1">
        <v>4.2194648776843868E-2</v>
      </c>
    </row>
    <row r="956" spans="1:2" x14ac:dyDescent="0.3">
      <c r="A956" s="1">
        <v>954</v>
      </c>
      <c r="B956" s="1">
        <v>4.22048711778793E-2</v>
      </c>
    </row>
    <row r="957" spans="1:2" x14ac:dyDescent="0.3">
      <c r="A957" s="1">
        <v>955</v>
      </c>
      <c r="B957" s="1">
        <v>4.2215072356224903E-2</v>
      </c>
    </row>
    <row r="958" spans="1:2" x14ac:dyDescent="0.3">
      <c r="A958" s="1">
        <v>956</v>
      </c>
      <c r="B958" s="1">
        <v>4.2225252377224853E-2</v>
      </c>
    </row>
    <row r="959" spans="1:2" x14ac:dyDescent="0.3">
      <c r="A959" s="1">
        <v>957</v>
      </c>
      <c r="B959" s="1">
        <v>4.2235411305961756E-2</v>
      </c>
    </row>
    <row r="960" spans="1:2" x14ac:dyDescent="0.3">
      <c r="A960" s="1">
        <v>958</v>
      </c>
      <c r="B960" s="1">
        <v>4.2245549207258648E-2</v>
      </c>
    </row>
    <row r="961" spans="1:2" x14ac:dyDescent="0.3">
      <c r="A961" s="1">
        <v>959</v>
      </c>
      <c r="B961" s="1">
        <v>4.225566614567855E-2</v>
      </c>
    </row>
    <row r="962" spans="1:2" x14ac:dyDescent="0.3">
      <c r="A962" s="1">
        <v>960</v>
      </c>
      <c r="B962" s="1">
        <v>4.2265762185527134E-2</v>
      </c>
    </row>
    <row r="963" spans="1:2" x14ac:dyDescent="0.3">
      <c r="A963" s="1">
        <v>961</v>
      </c>
      <c r="B963" s="1">
        <v>4.2275837390854276E-2</v>
      </c>
    </row>
    <row r="964" spans="1:2" x14ac:dyDescent="0.3">
      <c r="A964" s="1">
        <v>962</v>
      </c>
      <c r="B964" s="1">
        <v>4.2285891825453614E-2</v>
      </c>
    </row>
    <row r="965" spans="1:2" x14ac:dyDescent="0.3">
      <c r="A965" s="1">
        <v>963</v>
      </c>
      <c r="B965" s="1">
        <v>4.229592555286521E-2</v>
      </c>
    </row>
    <row r="966" spans="1:2" x14ac:dyDescent="0.3">
      <c r="A966" s="1">
        <v>964</v>
      </c>
      <c r="B966" s="1">
        <v>4.2305938636375995E-2</v>
      </c>
    </row>
    <row r="967" spans="1:2" x14ac:dyDescent="0.3">
      <c r="A967" s="1">
        <v>965</v>
      </c>
      <c r="B967" s="1">
        <v>4.2315931139021545E-2</v>
      </c>
    </row>
    <row r="968" spans="1:2" x14ac:dyDescent="0.3">
      <c r="A968" s="1">
        <v>966</v>
      </c>
      <c r="B968" s="1">
        <v>4.232590312358675E-2</v>
      </c>
    </row>
    <row r="969" spans="1:2" x14ac:dyDescent="0.3">
      <c r="A969" s="1">
        <v>967</v>
      </c>
      <c r="B969" s="1">
        <v>4.2335854652607141E-2</v>
      </c>
    </row>
    <row r="970" spans="1:2" x14ac:dyDescent="0.3">
      <c r="A970" s="1">
        <v>968</v>
      </c>
      <c r="B970" s="1">
        <v>4.2345785788370449E-2</v>
      </c>
    </row>
    <row r="971" spans="1:2" x14ac:dyDescent="0.3">
      <c r="A971" s="1">
        <v>969</v>
      </c>
      <c r="B971" s="1">
        <v>4.2355696592917047E-2</v>
      </c>
    </row>
    <row r="972" spans="1:2" x14ac:dyDescent="0.3">
      <c r="A972" s="1">
        <v>970</v>
      </c>
      <c r="B972" s="1">
        <v>4.2365587128041948E-2</v>
      </c>
    </row>
    <row r="973" spans="1:2" x14ac:dyDescent="0.3">
      <c r="A973" s="1">
        <v>971</v>
      </c>
      <c r="B973" s="1">
        <v>4.2375457455295029E-2</v>
      </c>
    </row>
    <row r="974" spans="1:2" x14ac:dyDescent="0.3">
      <c r="A974" s="1">
        <v>972</v>
      </c>
      <c r="B974" s="1">
        <v>4.2385307635983471E-2</v>
      </c>
    </row>
    <row r="975" spans="1:2" x14ac:dyDescent="0.3">
      <c r="A975" s="1">
        <v>973</v>
      </c>
      <c r="B975" s="1">
        <v>4.2395137731171317E-2</v>
      </c>
    </row>
    <row r="976" spans="1:2" x14ac:dyDescent="0.3">
      <c r="A976" s="1">
        <v>974</v>
      </c>
      <c r="B976" s="1">
        <v>4.2404947801681914E-2</v>
      </c>
    </row>
    <row r="977" spans="1:2" x14ac:dyDescent="0.3">
      <c r="A977" s="1">
        <v>975</v>
      </c>
      <c r="B977" s="1">
        <v>4.2414737908098799E-2</v>
      </c>
    </row>
    <row r="978" spans="1:2" x14ac:dyDescent="0.3">
      <c r="A978" s="1">
        <v>976</v>
      </c>
      <c r="B978" s="1">
        <v>4.2424508110766146E-2</v>
      </c>
    </row>
    <row r="979" spans="1:2" x14ac:dyDescent="0.3">
      <c r="A979" s="1">
        <v>977</v>
      </c>
      <c r="B979" s="1">
        <v>4.243425846979032E-2</v>
      </c>
    </row>
    <row r="980" spans="1:2" x14ac:dyDescent="0.3">
      <c r="A980" s="1">
        <v>978</v>
      </c>
      <c r="B980" s="1">
        <v>4.2443989045041874E-2</v>
      </c>
    </row>
    <row r="981" spans="1:2" x14ac:dyDescent="0.3">
      <c r="A981" s="1">
        <v>979</v>
      </c>
      <c r="B981" s="1">
        <v>4.2453699896154884E-2</v>
      </c>
    </row>
    <row r="982" spans="1:2" x14ac:dyDescent="0.3">
      <c r="A982" s="1">
        <v>980</v>
      </c>
      <c r="B982" s="1">
        <v>4.2463391082529167E-2</v>
      </c>
    </row>
    <row r="983" spans="1:2" x14ac:dyDescent="0.3">
      <c r="A983" s="1">
        <v>981</v>
      </c>
      <c r="B983" s="1">
        <v>4.2473062663331618E-2</v>
      </c>
    </row>
    <row r="984" spans="1:2" x14ac:dyDescent="0.3">
      <c r="A984" s="1">
        <v>982</v>
      </c>
      <c r="B984" s="1">
        <v>4.2482714697496649E-2</v>
      </c>
    </row>
    <row r="985" spans="1:2" x14ac:dyDescent="0.3">
      <c r="A985" s="1">
        <v>983</v>
      </c>
      <c r="B985" s="1">
        <v>4.2492347243727746E-2</v>
      </c>
    </row>
    <row r="986" spans="1:2" x14ac:dyDescent="0.3">
      <c r="A986" s="1">
        <v>984</v>
      </c>
      <c r="B986" s="1">
        <v>4.2501960360497915E-2</v>
      </c>
    </row>
    <row r="987" spans="1:2" x14ac:dyDescent="0.3">
      <c r="A987" s="1">
        <v>985</v>
      </c>
      <c r="B987" s="1">
        <v>4.2511554106051674E-2</v>
      </c>
    </row>
    <row r="988" spans="1:2" x14ac:dyDescent="0.3">
      <c r="A988" s="1">
        <v>986</v>
      </c>
      <c r="B988" s="1">
        <v>4.2521128538405284E-2</v>
      </c>
    </row>
    <row r="989" spans="1:2" x14ac:dyDescent="0.3">
      <c r="A989" s="1">
        <v>987</v>
      </c>
      <c r="B989" s="1">
        <v>4.2530683715348516E-2</v>
      </c>
    </row>
    <row r="990" spans="1:2" x14ac:dyDescent="0.3">
      <c r="A990" s="1">
        <v>988</v>
      </c>
      <c r="B990" s="1">
        <v>4.2540219694444881E-2</v>
      </c>
    </row>
    <row r="991" spans="1:2" x14ac:dyDescent="0.3">
      <c r="A991" s="1">
        <v>989</v>
      </c>
      <c r="B991" s="1">
        <v>4.2549736533034066E-2</v>
      </c>
    </row>
    <row r="992" spans="1:2" x14ac:dyDescent="0.3">
      <c r="A992" s="1">
        <v>990</v>
      </c>
      <c r="B992" s="1">
        <v>4.2559234288230829E-2</v>
      </c>
    </row>
    <row r="993" spans="1:2" x14ac:dyDescent="0.3">
      <c r="A993" s="1">
        <v>991</v>
      </c>
      <c r="B993" s="1">
        <v>4.256871301692855E-2</v>
      </c>
    </row>
    <row r="994" spans="1:2" x14ac:dyDescent="0.3">
      <c r="A994" s="1">
        <v>992</v>
      </c>
      <c r="B994" s="1">
        <v>4.257817277579834E-2</v>
      </c>
    </row>
    <row r="995" spans="1:2" x14ac:dyDescent="0.3">
      <c r="A995" s="1">
        <v>993</v>
      </c>
      <c r="B995" s="1">
        <v>4.2587613621291043E-2</v>
      </c>
    </row>
    <row r="996" spans="1:2" x14ac:dyDescent="0.3">
      <c r="A996" s="1">
        <v>994</v>
      </c>
      <c r="B996" s="1">
        <v>4.2597035609637901E-2</v>
      </c>
    </row>
    <row r="997" spans="1:2" x14ac:dyDescent="0.3">
      <c r="A997" s="1">
        <v>995</v>
      </c>
      <c r="B997" s="1">
        <v>4.2606438796851442E-2</v>
      </c>
    </row>
    <row r="998" spans="1:2" x14ac:dyDescent="0.3">
      <c r="A998" s="1">
        <v>996</v>
      </c>
      <c r="B998" s="1">
        <v>4.2615823238727479E-2</v>
      </c>
    </row>
    <row r="999" spans="1:2" x14ac:dyDescent="0.3">
      <c r="A999" s="1">
        <v>997</v>
      </c>
      <c r="B999" s="1">
        <v>4.2625188990844443E-2</v>
      </c>
    </row>
    <row r="1000" spans="1:2" x14ac:dyDescent="0.3">
      <c r="A1000" s="1">
        <v>998</v>
      </c>
      <c r="B1000" s="1">
        <v>4.2634536108566268E-2</v>
      </c>
    </row>
    <row r="1001" spans="1:2" x14ac:dyDescent="0.3">
      <c r="A1001" s="1">
        <v>999</v>
      </c>
      <c r="B1001" s="1">
        <v>4.2643864647041507E-2</v>
      </c>
    </row>
    <row r="1002" spans="1:2" x14ac:dyDescent="0.3">
      <c r="A1002" s="1">
        <v>1000</v>
      </c>
      <c r="B1002" s="1">
        <v>4.2653174661205995E-2</v>
      </c>
    </row>
    <row r="1003" spans="1:2" x14ac:dyDescent="0.3">
      <c r="A1003" s="1">
        <v>1001</v>
      </c>
      <c r="B1003" s="1">
        <v>4.2662466205782845E-2</v>
      </c>
    </row>
    <row r="1004" spans="1:2" x14ac:dyDescent="0.3">
      <c r="A1004" s="1">
        <v>1002</v>
      </c>
      <c r="B1004" s="1">
        <v>4.2671739335283787E-2</v>
      </c>
    </row>
    <row r="1005" spans="1:2" x14ac:dyDescent="0.3">
      <c r="A1005" s="1">
        <v>1003</v>
      </c>
      <c r="B1005" s="1">
        <v>4.2680994104010272E-2</v>
      </c>
    </row>
    <row r="1006" spans="1:2" x14ac:dyDescent="0.3">
      <c r="A1006" s="1">
        <v>1004</v>
      </c>
      <c r="B1006" s="1">
        <v>4.2690230566053478E-2</v>
      </c>
    </row>
    <row r="1007" spans="1:2" x14ac:dyDescent="0.3">
      <c r="A1007" s="1">
        <v>1005</v>
      </c>
      <c r="B1007" s="1">
        <v>4.2699448775297189E-2</v>
      </c>
    </row>
    <row r="1008" spans="1:2" x14ac:dyDescent="0.3">
      <c r="A1008" s="1">
        <v>1006</v>
      </c>
      <c r="B1008" s="1">
        <v>4.2708648785416914E-2</v>
      </c>
    </row>
    <row r="1009" spans="1:2" x14ac:dyDescent="0.3">
      <c r="A1009" s="1">
        <v>1007</v>
      </c>
      <c r="B1009" s="1">
        <v>4.2717830649881661E-2</v>
      </c>
    </row>
    <row r="1010" spans="1:2" x14ac:dyDescent="0.3">
      <c r="A1010" s="1">
        <v>1008</v>
      </c>
      <c r="B1010" s="1">
        <v>4.2726994421955045E-2</v>
      </c>
    </row>
    <row r="1011" spans="1:2" x14ac:dyDescent="0.3">
      <c r="A1011" s="1">
        <v>1009</v>
      </c>
      <c r="B1011" s="1">
        <v>4.2736140154695734E-2</v>
      </c>
    </row>
    <row r="1012" spans="1:2" x14ac:dyDescent="0.3">
      <c r="A1012" s="1">
        <v>1010</v>
      </c>
      <c r="B1012" s="1">
        <v>4.2745267900958783E-2</v>
      </c>
    </row>
    <row r="1013" spans="1:2" x14ac:dyDescent="0.3">
      <c r="A1013" s="1">
        <v>1011</v>
      </c>
      <c r="B1013" s="1">
        <v>4.2754377713396519E-2</v>
      </c>
    </row>
    <row r="1014" spans="1:2" x14ac:dyDescent="0.3">
      <c r="A1014" s="1">
        <v>1012</v>
      </c>
      <c r="B1014" s="1">
        <v>4.2763469644459429E-2</v>
      </c>
    </row>
    <row r="1015" spans="1:2" x14ac:dyDescent="0.3">
      <c r="A1015" s="1">
        <v>1013</v>
      </c>
      <c r="B1015" s="1">
        <v>4.2772543746397051E-2</v>
      </c>
    </row>
    <row r="1016" spans="1:2" x14ac:dyDescent="0.3">
      <c r="A1016" s="1">
        <v>1014</v>
      </c>
      <c r="B1016" s="1">
        <v>4.2781600071258641E-2</v>
      </c>
    </row>
    <row r="1017" spans="1:2" x14ac:dyDescent="0.3">
      <c r="A1017" s="1">
        <v>1015</v>
      </c>
      <c r="B1017" s="1">
        <v>4.2790638670894943E-2</v>
      </c>
    </row>
    <row r="1018" spans="1:2" x14ac:dyDescent="0.3">
      <c r="A1018" s="1">
        <v>1016</v>
      </c>
      <c r="B1018" s="1">
        <v>4.2799659596958417E-2</v>
      </c>
    </row>
    <row r="1019" spans="1:2" x14ac:dyDescent="0.3">
      <c r="A1019" s="1">
        <v>1017</v>
      </c>
      <c r="B1019" s="1">
        <v>4.280866290090346E-2</v>
      </c>
    </row>
    <row r="1020" spans="1:2" x14ac:dyDescent="0.3">
      <c r="A1020" s="1">
        <v>1018</v>
      </c>
      <c r="B1020" s="1">
        <v>4.2817648633989513E-2</v>
      </c>
    </row>
    <row r="1021" spans="1:2" x14ac:dyDescent="0.3">
      <c r="A1021" s="1">
        <v>1019</v>
      </c>
      <c r="B1021" s="1">
        <v>4.282661684727973E-2</v>
      </c>
    </row>
    <row r="1022" spans="1:2" x14ac:dyDescent="0.3">
      <c r="A1022" s="1">
        <v>1020</v>
      </c>
      <c r="B1022" s="1">
        <v>4.2835567591642754E-2</v>
      </c>
    </row>
    <row r="1023" spans="1:2" x14ac:dyDescent="0.3">
      <c r="A1023" s="1">
        <v>1021</v>
      </c>
      <c r="B1023" s="1">
        <v>4.2844500917753825E-2</v>
      </c>
    </row>
    <row r="1024" spans="1:2" x14ac:dyDescent="0.3">
      <c r="A1024" s="1">
        <v>1022</v>
      </c>
      <c r="B1024" s="1">
        <v>4.2853416876095674E-2</v>
      </c>
    </row>
    <row r="1025" spans="1:2" x14ac:dyDescent="0.3">
      <c r="A1025" s="1">
        <v>1023</v>
      </c>
      <c r="B1025" s="1">
        <v>4.2862315516958516E-2</v>
      </c>
    </row>
    <row r="1026" spans="1:2" x14ac:dyDescent="0.3">
      <c r="A1026" s="1">
        <v>1024</v>
      </c>
      <c r="B1026" s="1">
        <v>4.2871196890442276E-2</v>
      </c>
    </row>
    <row r="1027" spans="1:2" x14ac:dyDescent="0.3">
      <c r="A1027" s="1">
        <v>1025</v>
      </c>
      <c r="B1027" s="1">
        <v>4.2880061046456586E-2</v>
      </c>
    </row>
    <row r="1028" spans="1:2" x14ac:dyDescent="0.3">
      <c r="A1028" s="1">
        <v>1026</v>
      </c>
      <c r="B1028" s="1">
        <v>4.2888908034721451E-2</v>
      </c>
    </row>
    <row r="1029" spans="1:2" x14ac:dyDescent="0.3">
      <c r="A1029" s="1">
        <v>1027</v>
      </c>
      <c r="B1029" s="1">
        <v>4.2897737904769029E-2</v>
      </c>
    </row>
    <row r="1030" spans="1:2" x14ac:dyDescent="0.3">
      <c r="A1030" s="1">
        <v>1028</v>
      </c>
      <c r="B1030" s="1">
        <v>4.2906550705943847E-2</v>
      </c>
    </row>
    <row r="1031" spans="1:2" x14ac:dyDescent="0.3">
      <c r="A1031" s="1">
        <v>1029</v>
      </c>
      <c r="B1031" s="1">
        <v>4.2915346487403916E-2</v>
      </c>
    </row>
    <row r="1032" spans="1:2" x14ac:dyDescent="0.3">
      <c r="A1032" s="1">
        <v>1030</v>
      </c>
      <c r="B1032" s="1">
        <v>4.292412529812073E-2</v>
      </c>
    </row>
    <row r="1033" spans="1:2" x14ac:dyDescent="0.3">
      <c r="A1033" s="1">
        <v>1031</v>
      </c>
      <c r="B1033" s="1">
        <v>4.2932887186882152E-2</v>
      </c>
    </row>
    <row r="1034" spans="1:2" x14ac:dyDescent="0.3">
      <c r="A1034" s="1">
        <v>1032</v>
      </c>
      <c r="B1034" s="1">
        <v>4.2941632202290858E-2</v>
      </c>
    </row>
    <row r="1035" spans="1:2" x14ac:dyDescent="0.3">
      <c r="A1035" s="1">
        <v>1033</v>
      </c>
      <c r="B1035" s="1">
        <v>4.2950360392766784E-2</v>
      </c>
    </row>
    <row r="1036" spans="1:2" x14ac:dyDescent="0.3">
      <c r="A1036" s="1">
        <v>1034</v>
      </c>
      <c r="B1036" s="1">
        <v>4.2959071806547344E-2</v>
      </c>
    </row>
    <row r="1037" spans="1:2" x14ac:dyDescent="0.3">
      <c r="A1037" s="1">
        <v>1035</v>
      </c>
      <c r="B1037" s="1">
        <v>4.2967766491688542E-2</v>
      </c>
    </row>
    <row r="1038" spans="1:2" x14ac:dyDescent="0.3">
      <c r="A1038" s="1">
        <v>1036</v>
      </c>
      <c r="B1038" s="1">
        <v>4.2976444496065191E-2</v>
      </c>
    </row>
    <row r="1039" spans="1:2" x14ac:dyDescent="0.3">
      <c r="A1039" s="1">
        <v>1037</v>
      </c>
      <c r="B1039" s="1">
        <v>4.2985105867372697E-2</v>
      </c>
    </row>
    <row r="1040" spans="1:2" x14ac:dyDescent="0.3">
      <c r="A1040" s="1">
        <v>1038</v>
      </c>
      <c r="B1040" s="1">
        <v>4.2993750653127272E-2</v>
      </c>
    </row>
    <row r="1041" spans="1:2" x14ac:dyDescent="0.3">
      <c r="A1041" s="1">
        <v>1039</v>
      </c>
      <c r="B1041" s="1">
        <v>4.3002378900666383E-2</v>
      </c>
    </row>
    <row r="1042" spans="1:2" x14ac:dyDescent="0.3">
      <c r="A1042" s="1">
        <v>1040</v>
      </c>
      <c r="B1042" s="1">
        <v>4.3010990657150527E-2</v>
      </c>
    </row>
    <row r="1043" spans="1:2" x14ac:dyDescent="0.3">
      <c r="A1043" s="1">
        <v>1041</v>
      </c>
      <c r="B1043" s="1">
        <v>4.3019585969563678E-2</v>
      </c>
    </row>
    <row r="1044" spans="1:2" x14ac:dyDescent="0.3">
      <c r="A1044" s="1">
        <v>1042</v>
      </c>
      <c r="B1044" s="1">
        <v>4.302816488471306E-2</v>
      </c>
    </row>
    <row r="1045" spans="1:2" x14ac:dyDescent="0.3">
      <c r="A1045" s="1">
        <v>1043</v>
      </c>
      <c r="B1045" s="1">
        <v>4.3036727449231815E-2</v>
      </c>
    </row>
    <row r="1046" spans="1:2" x14ac:dyDescent="0.3">
      <c r="A1046" s="1">
        <v>1044</v>
      </c>
      <c r="B1046" s="1">
        <v>4.3045273709578336E-2</v>
      </c>
    </row>
    <row r="1047" spans="1:2" x14ac:dyDescent="0.3">
      <c r="A1047" s="1">
        <v>1045</v>
      </c>
      <c r="B1047" s="1">
        <v>4.3053803712037597E-2</v>
      </c>
    </row>
    <row r="1048" spans="1:2" x14ac:dyDescent="0.3">
      <c r="A1048" s="1">
        <v>1046</v>
      </c>
      <c r="B1048" s="1">
        <v>4.3062317502721603E-2</v>
      </c>
    </row>
    <row r="1049" spans="1:2" x14ac:dyDescent="0.3">
      <c r="A1049" s="1">
        <v>1047</v>
      </c>
      <c r="B1049" s="1">
        <v>4.3070815127570938E-2</v>
      </c>
    </row>
    <row r="1050" spans="1:2" x14ac:dyDescent="0.3">
      <c r="A1050" s="1">
        <v>1048</v>
      </c>
      <c r="B1050" s="1">
        <v>4.3079296632354991E-2</v>
      </c>
    </row>
    <row r="1051" spans="1:2" x14ac:dyDescent="0.3">
      <c r="A1051" s="1">
        <v>1049</v>
      </c>
      <c r="B1051" s="1">
        <v>4.3087762062672397E-2</v>
      </c>
    </row>
    <row r="1052" spans="1:2" x14ac:dyDescent="0.3">
      <c r="A1052" s="1">
        <v>1050</v>
      </c>
      <c r="B1052" s="1">
        <v>4.3096211463952372E-2</v>
      </c>
    </row>
    <row r="1053" spans="1:2" x14ac:dyDescent="0.3">
      <c r="A1053" s="1">
        <v>1051</v>
      </c>
      <c r="B1053" s="1">
        <v>4.31046448814556E-2</v>
      </c>
    </row>
    <row r="1054" spans="1:2" x14ac:dyDescent="0.3">
      <c r="A1054" s="1">
        <v>1052</v>
      </c>
      <c r="B1054" s="1">
        <v>4.3113062360274457E-2</v>
      </c>
    </row>
    <row r="1055" spans="1:2" x14ac:dyDescent="0.3">
      <c r="A1055" s="1">
        <v>1053</v>
      </c>
      <c r="B1055" s="1">
        <v>4.3121463945333449E-2</v>
      </c>
    </row>
    <row r="1056" spans="1:2" x14ac:dyDescent="0.3">
      <c r="A1056" s="1">
        <v>1054</v>
      </c>
      <c r="B1056" s="1">
        <v>4.3129849681391885E-2</v>
      </c>
    </row>
    <row r="1057" spans="1:2" x14ac:dyDescent="0.3">
      <c r="A1057" s="1">
        <v>1055</v>
      </c>
      <c r="B1057" s="1">
        <v>4.3138219613042095E-2</v>
      </c>
    </row>
    <row r="1058" spans="1:2" x14ac:dyDescent="0.3">
      <c r="A1058" s="1">
        <v>1056</v>
      </c>
      <c r="B1058" s="1">
        <v>4.314657378471165E-2</v>
      </c>
    </row>
    <row r="1059" spans="1:2" x14ac:dyDescent="0.3">
      <c r="A1059" s="1">
        <v>1057</v>
      </c>
      <c r="B1059" s="1">
        <v>4.3154912240664034E-2</v>
      </c>
    </row>
    <row r="1060" spans="1:2" x14ac:dyDescent="0.3">
      <c r="A1060" s="1">
        <v>1058</v>
      </c>
      <c r="B1060" s="1">
        <v>4.3163235024999302E-2</v>
      </c>
    </row>
    <row r="1061" spans="1:2" x14ac:dyDescent="0.3">
      <c r="A1061" s="1">
        <v>1059</v>
      </c>
      <c r="B1061" s="1">
        <v>4.3171542181653866E-2</v>
      </c>
    </row>
    <row r="1062" spans="1:2" x14ac:dyDescent="0.3">
      <c r="A1062" s="1">
        <v>1060</v>
      </c>
      <c r="B1062" s="1">
        <v>4.3179833754402708E-2</v>
      </c>
    </row>
    <row r="1063" spans="1:2" x14ac:dyDescent="0.3">
      <c r="A1063" s="1">
        <v>1061</v>
      </c>
      <c r="B1063" s="1">
        <v>4.3188109786859608E-2</v>
      </c>
    </row>
    <row r="1064" spans="1:2" x14ac:dyDescent="0.3">
      <c r="A1064" s="1">
        <v>1062</v>
      </c>
      <c r="B1064" s="1">
        <v>4.319637032247714E-2</v>
      </c>
    </row>
    <row r="1065" spans="1:2" x14ac:dyDescent="0.3">
      <c r="A1065" s="1">
        <v>1063</v>
      </c>
      <c r="B1065" s="1">
        <v>4.3204615404548008E-2</v>
      </c>
    </row>
    <row r="1066" spans="1:2" x14ac:dyDescent="0.3">
      <c r="A1066" s="1">
        <v>1064</v>
      </c>
      <c r="B1066" s="1">
        <v>4.3212845076206152E-2</v>
      </c>
    </row>
    <row r="1067" spans="1:2" x14ac:dyDescent="0.3">
      <c r="A1067" s="1">
        <v>1065</v>
      </c>
      <c r="B1067" s="1">
        <v>4.322105938042653E-2</v>
      </c>
    </row>
    <row r="1068" spans="1:2" x14ac:dyDescent="0.3">
      <c r="A1068" s="1">
        <v>1066</v>
      </c>
      <c r="B1068" s="1">
        <v>4.3229258360026668E-2</v>
      </c>
    </row>
    <row r="1069" spans="1:2" x14ac:dyDescent="0.3">
      <c r="A1069" s="1">
        <v>1067</v>
      </c>
      <c r="B1069" s="1">
        <v>4.3237442057666664E-2</v>
      </c>
    </row>
    <row r="1070" spans="1:2" x14ac:dyDescent="0.3">
      <c r="A1070" s="1">
        <v>1068</v>
      </c>
      <c r="B1070" s="1">
        <v>4.3245610515850519E-2</v>
      </c>
    </row>
    <row r="1071" spans="1:2" x14ac:dyDescent="0.3">
      <c r="A1071" s="1">
        <v>1069</v>
      </c>
      <c r="B1071" s="1">
        <v>4.3253763776926135E-2</v>
      </c>
    </row>
    <row r="1072" spans="1:2" x14ac:dyDescent="0.3">
      <c r="A1072" s="1">
        <v>1070</v>
      </c>
      <c r="B1072" s="1">
        <v>4.3261901883086873E-2</v>
      </c>
    </row>
    <row r="1073" spans="1:2" x14ac:dyDescent="0.3">
      <c r="A1073" s="1">
        <v>1071</v>
      </c>
      <c r="B1073" s="1">
        <v>4.3270024876371771E-2</v>
      </c>
    </row>
    <row r="1074" spans="1:2" x14ac:dyDescent="0.3">
      <c r="A1074" s="1">
        <v>1072</v>
      </c>
      <c r="B1074" s="1">
        <v>4.3278132798665991E-2</v>
      </c>
    </row>
    <row r="1075" spans="1:2" x14ac:dyDescent="0.3">
      <c r="A1075" s="1">
        <v>1073</v>
      </c>
      <c r="B1075" s="1">
        <v>4.3286225691701707E-2</v>
      </c>
    </row>
    <row r="1076" spans="1:2" x14ac:dyDescent="0.3">
      <c r="A1076" s="1">
        <v>1074</v>
      </c>
      <c r="B1076" s="1">
        <v>4.3294303597059214E-2</v>
      </c>
    </row>
    <row r="1077" spans="1:2" x14ac:dyDescent="0.3">
      <c r="A1077" s="1">
        <v>1075</v>
      </c>
      <c r="B1077" s="1">
        <v>4.3302366556166927E-2</v>
      </c>
    </row>
    <row r="1078" spans="1:2" x14ac:dyDescent="0.3">
      <c r="A1078" s="1">
        <v>1076</v>
      </c>
      <c r="B1078" s="1">
        <v>4.3310414610302272E-2</v>
      </c>
    </row>
    <row r="1079" spans="1:2" x14ac:dyDescent="0.3">
      <c r="A1079" s="1">
        <v>1077</v>
      </c>
      <c r="B1079" s="1">
        <v>4.3318447800593018E-2</v>
      </c>
    </row>
    <row r="1080" spans="1:2" x14ac:dyDescent="0.3">
      <c r="A1080" s="1">
        <v>1078</v>
      </c>
      <c r="B1080" s="1">
        <v>4.3326466168016831E-2</v>
      </c>
    </row>
    <row r="1081" spans="1:2" x14ac:dyDescent="0.3">
      <c r="A1081" s="1">
        <v>1079</v>
      </c>
      <c r="B1081" s="1">
        <v>4.3334469753402383E-2</v>
      </c>
    </row>
    <row r="1082" spans="1:2" x14ac:dyDescent="0.3">
      <c r="A1082" s="1">
        <v>1080</v>
      </c>
      <c r="B1082" s="1">
        <v>4.3342458597430689E-2</v>
      </c>
    </row>
    <row r="1083" spans="1:2" x14ac:dyDescent="0.3">
      <c r="A1083" s="1">
        <v>1081</v>
      </c>
      <c r="B1083" s="1">
        <v>4.3350432740634659E-2</v>
      </c>
    </row>
    <row r="1084" spans="1:2" x14ac:dyDescent="0.3">
      <c r="A1084" s="1">
        <v>1082</v>
      </c>
      <c r="B1084" s="1">
        <v>4.3358392223400433E-2</v>
      </c>
    </row>
    <row r="1085" spans="1:2" x14ac:dyDescent="0.3">
      <c r="A1085" s="1">
        <v>1083</v>
      </c>
      <c r="B1085" s="1">
        <v>4.3366337085968043E-2</v>
      </c>
    </row>
    <row r="1086" spans="1:2" x14ac:dyDescent="0.3">
      <c r="A1086" s="1">
        <v>1084</v>
      </c>
      <c r="B1086" s="1">
        <v>4.337426736843164E-2</v>
      </c>
    </row>
    <row r="1087" spans="1:2" x14ac:dyDescent="0.3">
      <c r="A1087" s="1">
        <v>1085</v>
      </c>
      <c r="B1087" s="1">
        <v>4.3382183110740602E-2</v>
      </c>
    </row>
    <row r="1088" spans="1:2" x14ac:dyDescent="0.3">
      <c r="A1088" s="1">
        <v>1086</v>
      </c>
      <c r="B1088" s="1">
        <v>4.3390084352699754E-2</v>
      </c>
    </row>
    <row r="1089" spans="1:2" x14ac:dyDescent="0.3">
      <c r="A1089" s="1">
        <v>1087</v>
      </c>
      <c r="B1089" s="1">
        <v>4.3397971133970259E-2</v>
      </c>
    </row>
    <row r="1090" spans="1:2" x14ac:dyDescent="0.3">
      <c r="A1090" s="1">
        <v>1088</v>
      </c>
      <c r="B1090" s="1">
        <v>4.3405843494070506E-2</v>
      </c>
    </row>
    <row r="1091" spans="1:2" x14ac:dyDescent="0.3">
      <c r="A1091" s="1">
        <v>1089</v>
      </c>
      <c r="B1091" s="1">
        <v>4.3413701472375887E-2</v>
      </c>
    </row>
    <row r="1092" spans="1:2" x14ac:dyDescent="0.3">
      <c r="A1092" s="1">
        <v>1090</v>
      </c>
      <c r="B1092" s="1">
        <v>4.3421545108120352E-2</v>
      </c>
    </row>
    <row r="1093" spans="1:2" x14ac:dyDescent="0.3">
      <c r="A1093" s="1">
        <v>1091</v>
      </c>
      <c r="B1093" s="1">
        <v>4.3429374440396851E-2</v>
      </c>
    </row>
    <row r="1094" spans="1:2" x14ac:dyDescent="0.3">
      <c r="A1094" s="1">
        <v>1092</v>
      </c>
      <c r="B1094" s="1">
        <v>4.3437189508157115E-2</v>
      </c>
    </row>
    <row r="1095" spans="1:2" x14ac:dyDescent="0.3">
      <c r="A1095" s="1">
        <v>1093</v>
      </c>
      <c r="B1095" s="1">
        <v>4.344499035021343E-2</v>
      </c>
    </row>
    <row r="1096" spans="1:2" x14ac:dyDescent="0.3">
      <c r="A1096" s="1">
        <v>1094</v>
      </c>
      <c r="B1096" s="1">
        <v>4.3452777005238863E-2</v>
      </c>
    </row>
    <row r="1097" spans="1:2" x14ac:dyDescent="0.3">
      <c r="A1097" s="1">
        <v>1095</v>
      </c>
      <c r="B1097" s="1">
        <v>4.3460549511767033E-2</v>
      </c>
    </row>
    <row r="1098" spans="1:2" x14ac:dyDescent="0.3">
      <c r="A1098" s="1">
        <v>1096</v>
      </c>
      <c r="B1098" s="1">
        <v>4.3468307908194115E-2</v>
      </c>
    </row>
    <row r="1099" spans="1:2" x14ac:dyDescent="0.3">
      <c r="A1099" s="1">
        <v>1097</v>
      </c>
      <c r="B1099" s="1">
        <v>4.3476052232778617E-2</v>
      </c>
    </row>
    <row r="1100" spans="1:2" x14ac:dyDescent="0.3">
      <c r="A1100" s="1">
        <v>1098</v>
      </c>
      <c r="B1100" s="1">
        <v>4.3483782523642045E-2</v>
      </c>
    </row>
    <row r="1101" spans="1:2" x14ac:dyDescent="0.3">
      <c r="A1101" s="1">
        <v>1099</v>
      </c>
      <c r="B1101" s="1">
        <v>4.3491498818769569E-2</v>
      </c>
    </row>
    <row r="1102" spans="1:2" x14ac:dyDescent="0.3">
      <c r="A1102" s="1">
        <v>1100</v>
      </c>
      <c r="B1102" s="1">
        <v>4.3499201156010692E-2</v>
      </c>
    </row>
    <row r="1103" spans="1:2" x14ac:dyDescent="0.3">
      <c r="A1103" s="1">
        <v>1101</v>
      </c>
      <c r="B1103" s="1">
        <v>4.350688957307991E-2</v>
      </c>
    </row>
    <row r="1104" spans="1:2" x14ac:dyDescent="0.3">
      <c r="A1104" s="1">
        <v>1102</v>
      </c>
      <c r="B1104" s="1">
        <v>4.3514564107557163E-2</v>
      </c>
    </row>
    <row r="1105" spans="1:2" x14ac:dyDescent="0.3">
      <c r="A1105" s="1">
        <v>1103</v>
      </c>
      <c r="B1105" s="1">
        <v>4.3522224796887832E-2</v>
      </c>
    </row>
    <row r="1106" spans="1:2" x14ac:dyDescent="0.3">
      <c r="A1106" s="1">
        <v>1104</v>
      </c>
      <c r="B1106" s="1">
        <v>4.3529871678385179E-2</v>
      </c>
    </row>
    <row r="1107" spans="1:2" x14ac:dyDescent="0.3">
      <c r="A1107" s="1">
        <v>1105</v>
      </c>
      <c r="B1107" s="1">
        <v>4.3537504789228354E-2</v>
      </c>
    </row>
    <row r="1108" spans="1:2" x14ac:dyDescent="0.3">
      <c r="A1108" s="1">
        <v>1106</v>
      </c>
      <c r="B1108" s="1">
        <v>4.3545124166465277E-2</v>
      </c>
    </row>
    <row r="1109" spans="1:2" x14ac:dyDescent="0.3">
      <c r="A1109" s="1">
        <v>1107</v>
      </c>
      <c r="B1109" s="1">
        <v>4.3552729847011751E-2</v>
      </c>
    </row>
    <row r="1110" spans="1:2" x14ac:dyDescent="0.3">
      <c r="A1110" s="1">
        <v>1108</v>
      </c>
      <c r="B1110" s="1">
        <v>4.3560321867653018E-2</v>
      </c>
    </row>
    <row r="1111" spans="1:2" x14ac:dyDescent="0.3">
      <c r="A1111" s="1">
        <v>1109</v>
      </c>
      <c r="B1111" s="1">
        <v>4.3567900265042869E-2</v>
      </c>
    </row>
    <row r="1112" spans="1:2" x14ac:dyDescent="0.3">
      <c r="A1112" s="1">
        <v>1110</v>
      </c>
      <c r="B1112" s="1">
        <v>4.3575465075706088E-2</v>
      </c>
    </row>
    <row r="1113" spans="1:2" x14ac:dyDescent="0.3">
      <c r="A1113" s="1">
        <v>1111</v>
      </c>
      <c r="B1113" s="1">
        <v>4.3583016336038005E-2</v>
      </c>
    </row>
    <row r="1114" spans="1:2" x14ac:dyDescent="0.3">
      <c r="A1114" s="1">
        <v>1112</v>
      </c>
      <c r="B1114" s="1">
        <v>4.3590554082304944E-2</v>
      </c>
    </row>
    <row r="1115" spans="1:2" x14ac:dyDescent="0.3">
      <c r="A1115" s="1">
        <v>1113</v>
      </c>
      <c r="B1115" s="1">
        <v>4.3598078350644665E-2</v>
      </c>
    </row>
    <row r="1116" spans="1:2" x14ac:dyDescent="0.3">
      <c r="A1116" s="1">
        <v>1114</v>
      </c>
      <c r="B1116" s="1">
        <v>4.3605589177067916E-2</v>
      </c>
    </row>
    <row r="1117" spans="1:2" x14ac:dyDescent="0.3">
      <c r="A1117" s="1">
        <v>1115</v>
      </c>
      <c r="B1117" s="1">
        <v>4.3613086597457995E-2</v>
      </c>
    </row>
    <row r="1118" spans="1:2" x14ac:dyDescent="0.3">
      <c r="A1118" s="1">
        <v>1116</v>
      </c>
      <c r="B1118" s="1">
        <v>4.3620570647571633E-2</v>
      </c>
    </row>
    <row r="1119" spans="1:2" x14ac:dyDescent="0.3">
      <c r="A1119" s="1">
        <v>1117</v>
      </c>
      <c r="B1119" s="1">
        <v>4.3628041363039438E-2</v>
      </c>
    </row>
    <row r="1120" spans="1:2" x14ac:dyDescent="0.3">
      <c r="A1120" s="1">
        <v>1118</v>
      </c>
      <c r="B1120" s="1">
        <v>4.363549877936701E-2</v>
      </c>
    </row>
    <row r="1121" spans="1:2" x14ac:dyDescent="0.3">
      <c r="A1121" s="1">
        <v>1119</v>
      </c>
      <c r="B1121" s="1">
        <v>4.364294293193427E-2</v>
      </c>
    </row>
    <row r="1122" spans="1:2" x14ac:dyDescent="0.3">
      <c r="A1122" s="1">
        <v>1120</v>
      </c>
      <c r="B1122" s="1">
        <v>4.3650373855997238E-2</v>
      </c>
    </row>
    <row r="1123" spans="1:2" x14ac:dyDescent="0.3">
      <c r="A1123" s="1">
        <v>1121</v>
      </c>
      <c r="B1123" s="1">
        <v>4.3657791586688255E-2</v>
      </c>
    </row>
    <row r="1124" spans="1:2" x14ac:dyDescent="0.3">
      <c r="A1124" s="1">
        <v>1122</v>
      </c>
      <c r="B1124" s="1">
        <v>4.366519615901554E-2</v>
      </c>
    </row>
    <row r="1125" spans="1:2" x14ac:dyDescent="0.3">
      <c r="A1125" s="1">
        <v>1123</v>
      </c>
      <c r="B1125" s="1">
        <v>4.367258760786541E-2</v>
      </c>
    </row>
    <row r="1126" spans="1:2" x14ac:dyDescent="0.3">
      <c r="A1126" s="1">
        <v>1124</v>
      </c>
      <c r="B1126" s="1">
        <v>4.3679965968001611E-2</v>
      </c>
    </row>
    <row r="1127" spans="1:2" x14ac:dyDescent="0.3">
      <c r="A1127" s="1">
        <v>1125</v>
      </c>
      <c r="B1127" s="1">
        <v>4.3687331274065544E-2</v>
      </c>
    </row>
    <row r="1128" spans="1:2" x14ac:dyDescent="0.3">
      <c r="A1128" s="1">
        <v>1126</v>
      </c>
      <c r="B1128" s="1">
        <v>4.3694683560578484E-2</v>
      </c>
    </row>
    <row r="1129" spans="1:2" x14ac:dyDescent="0.3">
      <c r="A1129" s="1">
        <v>1127</v>
      </c>
      <c r="B1129" s="1">
        <v>4.3702022861940026E-2</v>
      </c>
    </row>
    <row r="1130" spans="1:2" x14ac:dyDescent="0.3">
      <c r="A1130" s="1">
        <v>1128</v>
      </c>
      <c r="B1130" s="1">
        <v>4.3709349212430304E-2</v>
      </c>
    </row>
    <row r="1131" spans="1:2" x14ac:dyDescent="0.3">
      <c r="A1131" s="1">
        <v>1129</v>
      </c>
      <c r="B1131" s="1">
        <v>4.3716662646209326E-2</v>
      </c>
    </row>
    <row r="1132" spans="1:2" x14ac:dyDescent="0.3">
      <c r="A1132" s="1">
        <v>1130</v>
      </c>
      <c r="B1132" s="1">
        <v>4.3723963197317861E-2</v>
      </c>
    </row>
    <row r="1133" spans="1:2" x14ac:dyDescent="0.3">
      <c r="A1133" s="1">
        <v>1131</v>
      </c>
      <c r="B1133" s="1">
        <v>4.3731250899678775E-2</v>
      </c>
    </row>
    <row r="1134" spans="1:2" x14ac:dyDescent="0.3">
      <c r="A1134" s="1">
        <v>1132</v>
      </c>
      <c r="B1134" s="1">
        <v>4.3738525787095917E-2</v>
      </c>
    </row>
    <row r="1135" spans="1:2" x14ac:dyDescent="0.3">
      <c r="A1135" s="1">
        <v>1133</v>
      </c>
      <c r="B1135" s="1">
        <v>4.3745787893255894E-2</v>
      </c>
    </row>
    <row r="1136" spans="1:2" x14ac:dyDescent="0.3">
      <c r="A1136" s="1">
        <v>1134</v>
      </c>
      <c r="B1136" s="1">
        <v>4.3753037251728522E-2</v>
      </c>
    </row>
    <row r="1137" spans="1:2" x14ac:dyDescent="0.3">
      <c r="A1137" s="1">
        <v>1135</v>
      </c>
      <c r="B1137" s="1">
        <v>4.3760273895966373E-2</v>
      </c>
    </row>
    <row r="1138" spans="1:2" x14ac:dyDescent="0.3">
      <c r="A1138" s="1">
        <v>1136</v>
      </c>
      <c r="B1138" s="1">
        <v>4.3767497859306337E-2</v>
      </c>
    </row>
    <row r="1139" spans="1:2" x14ac:dyDescent="0.3">
      <c r="A1139" s="1">
        <v>1137</v>
      </c>
      <c r="B1139" s="1">
        <v>4.3774709174969173E-2</v>
      </c>
    </row>
    <row r="1140" spans="1:2" x14ac:dyDescent="0.3">
      <c r="A1140" s="1">
        <v>1138</v>
      </c>
      <c r="B1140" s="1">
        <v>4.3781907876061288E-2</v>
      </c>
    </row>
    <row r="1141" spans="1:2" x14ac:dyDescent="0.3">
      <c r="A1141" s="1">
        <v>1139</v>
      </c>
      <c r="B1141" s="1">
        <v>4.3789093995573847E-2</v>
      </c>
    </row>
    <row r="1142" spans="1:2" x14ac:dyDescent="0.3">
      <c r="A1142" s="1">
        <v>1140</v>
      </c>
      <c r="B1142" s="1">
        <v>4.3796267566383884E-2</v>
      </c>
    </row>
    <row r="1143" spans="1:2" x14ac:dyDescent="0.3">
      <c r="A1143" s="1">
        <v>1141</v>
      </c>
      <c r="B1143" s="1">
        <v>4.3803428621254969E-2</v>
      </c>
    </row>
    <row r="1144" spans="1:2" x14ac:dyDescent="0.3">
      <c r="A1144" s="1">
        <v>1142</v>
      </c>
      <c r="B1144" s="1">
        <v>4.3810577192837208E-2</v>
      </c>
    </row>
    <row r="1145" spans="1:2" x14ac:dyDescent="0.3">
      <c r="A1145" s="1">
        <v>1143</v>
      </c>
      <c r="B1145" s="1">
        <v>4.3817713313668349E-2</v>
      </c>
    </row>
    <row r="1146" spans="1:2" x14ac:dyDescent="0.3">
      <c r="A1146" s="1">
        <v>1144</v>
      </c>
      <c r="B1146" s="1">
        <v>4.382483701617379E-2</v>
      </c>
    </row>
    <row r="1147" spans="1:2" x14ac:dyDescent="0.3">
      <c r="A1147" s="1">
        <v>1145</v>
      </c>
      <c r="B1147" s="1">
        <v>4.3831948332667237E-2</v>
      </c>
    </row>
    <row r="1148" spans="1:2" x14ac:dyDescent="0.3">
      <c r="A1148" s="1">
        <v>1146</v>
      </c>
      <c r="B1148" s="1">
        <v>4.3839047295350708E-2</v>
      </c>
    </row>
    <row r="1149" spans="1:2" x14ac:dyDescent="0.3">
      <c r="A1149" s="1">
        <v>1147</v>
      </c>
      <c r="B1149" s="1">
        <v>4.3846133936315645E-2</v>
      </c>
    </row>
    <row r="1150" spans="1:2" x14ac:dyDescent="0.3">
      <c r="A1150" s="1">
        <v>1148</v>
      </c>
      <c r="B1150" s="1">
        <v>4.3853208287543577E-2</v>
      </c>
    </row>
    <row r="1151" spans="1:2" x14ac:dyDescent="0.3">
      <c r="A1151" s="1">
        <v>1149</v>
      </c>
      <c r="B1151" s="1">
        <v>4.3860270380905453E-2</v>
      </c>
    </row>
    <row r="1152" spans="1:2" x14ac:dyDescent="0.3">
      <c r="A1152" s="1">
        <v>1150</v>
      </c>
      <c r="B1152" s="1">
        <v>4.3867320248163422E-2</v>
      </c>
    </row>
    <row r="1153" spans="1:2" x14ac:dyDescent="0.3">
      <c r="A1153" s="1">
        <v>1151</v>
      </c>
      <c r="B1153" s="1">
        <v>4.3874357920970164E-2</v>
      </c>
    </row>
    <row r="1154" spans="1:2" x14ac:dyDescent="0.3">
      <c r="A1154" s="1">
        <v>1152</v>
      </c>
      <c r="B1154" s="1">
        <v>4.3881383430870224E-2</v>
      </c>
    </row>
    <row r="1155" spans="1:2" x14ac:dyDescent="0.3">
      <c r="A1155" s="1">
        <v>1153</v>
      </c>
      <c r="B1155" s="1">
        <v>4.388839680929979E-2</v>
      </c>
    </row>
    <row r="1156" spans="1:2" x14ac:dyDescent="0.3">
      <c r="A1156" s="1">
        <v>1154</v>
      </c>
      <c r="B1156" s="1">
        <v>4.3895398087588244E-2</v>
      </c>
    </row>
    <row r="1157" spans="1:2" x14ac:dyDescent="0.3">
      <c r="A1157" s="1">
        <v>1155</v>
      </c>
      <c r="B1157" s="1">
        <v>4.3902387296956835E-2</v>
      </c>
    </row>
    <row r="1158" spans="1:2" x14ac:dyDescent="0.3">
      <c r="A1158" s="1">
        <v>1156</v>
      </c>
      <c r="B1158" s="1">
        <v>4.3909364468520895E-2</v>
      </c>
    </row>
    <row r="1159" spans="1:2" x14ac:dyDescent="0.3">
      <c r="A1159" s="1">
        <v>1157</v>
      </c>
      <c r="B1159" s="1">
        <v>4.3916329633288953E-2</v>
      </c>
    </row>
    <row r="1160" spans="1:2" x14ac:dyDescent="0.3">
      <c r="A1160" s="1">
        <v>1158</v>
      </c>
      <c r="B1160" s="1">
        <v>4.3923282822164067E-2</v>
      </c>
    </row>
    <row r="1161" spans="1:2" x14ac:dyDescent="0.3">
      <c r="A1161" s="1">
        <v>1159</v>
      </c>
      <c r="B1161" s="1">
        <v>4.3930224065944268E-2</v>
      </c>
    </row>
    <row r="1162" spans="1:2" x14ac:dyDescent="0.3">
      <c r="A1162" s="1">
        <v>1160</v>
      </c>
      <c r="B1162" s="1">
        <v>4.3937153395322115E-2</v>
      </c>
    </row>
    <row r="1163" spans="1:2" x14ac:dyDescent="0.3">
      <c r="A1163" s="1">
        <v>1161</v>
      </c>
      <c r="B1163" s="1">
        <v>4.3944070840886251E-2</v>
      </c>
    </row>
    <row r="1164" spans="1:2" x14ac:dyDescent="0.3">
      <c r="A1164" s="1">
        <v>1162</v>
      </c>
      <c r="B1164" s="1">
        <v>4.3950976433120736E-2</v>
      </c>
    </row>
    <row r="1165" spans="1:2" x14ac:dyDescent="0.3">
      <c r="A1165" s="1">
        <v>1163</v>
      </c>
      <c r="B1165" s="1">
        <v>4.3957870202406379E-2</v>
      </c>
    </row>
    <row r="1166" spans="1:2" x14ac:dyDescent="0.3">
      <c r="A1166" s="1">
        <v>1164</v>
      </c>
      <c r="B1166" s="1">
        <v>4.3964752179020961E-2</v>
      </c>
    </row>
    <row r="1167" spans="1:2" x14ac:dyDescent="0.3">
      <c r="A1167" s="1">
        <v>1165</v>
      </c>
      <c r="B1167" s="1">
        <v>4.3971622393139453E-2</v>
      </c>
    </row>
    <row r="1168" spans="1:2" x14ac:dyDescent="0.3">
      <c r="A1168" s="1">
        <v>1166</v>
      </c>
      <c r="B1168" s="1">
        <v>4.3978480874834691E-2</v>
      </c>
    </row>
    <row r="1169" spans="1:2" x14ac:dyDescent="0.3">
      <c r="A1169" s="1">
        <v>1167</v>
      </c>
      <c r="B1169" s="1">
        <v>4.3985327654077144E-2</v>
      </c>
    </row>
    <row r="1170" spans="1:2" x14ac:dyDescent="0.3">
      <c r="A1170" s="1">
        <v>1168</v>
      </c>
      <c r="B1170" s="1">
        <v>4.3992162760736253E-2</v>
      </c>
    </row>
    <row r="1171" spans="1:2" x14ac:dyDescent="0.3">
      <c r="A1171" s="1">
        <v>1169</v>
      </c>
      <c r="B1171" s="1">
        <v>4.3998986224580428E-2</v>
      </c>
    </row>
    <row r="1172" spans="1:2" x14ac:dyDescent="0.3">
      <c r="A1172" s="1">
        <v>1170</v>
      </c>
      <c r="B1172" s="1">
        <v>4.4005798075277713E-2</v>
      </c>
    </row>
    <row r="1173" spans="1:2" x14ac:dyDescent="0.3">
      <c r="A1173" s="1">
        <v>1171</v>
      </c>
      <c r="B1173" s="1">
        <v>4.4012598342395348E-2</v>
      </c>
    </row>
    <row r="1174" spans="1:2" x14ac:dyDescent="0.3">
      <c r="A1174" s="1">
        <v>1172</v>
      </c>
      <c r="B1174" s="1">
        <v>4.4019387055401538E-2</v>
      </c>
    </row>
    <row r="1175" spans="1:2" x14ac:dyDescent="0.3">
      <c r="A1175" s="1">
        <v>1173</v>
      </c>
      <c r="B1175" s="1">
        <v>4.4026164243664567E-2</v>
      </c>
    </row>
    <row r="1176" spans="1:2" x14ac:dyDescent="0.3">
      <c r="A1176" s="1">
        <v>1174</v>
      </c>
      <c r="B1176" s="1">
        <v>4.4032929936454357E-2</v>
      </c>
    </row>
    <row r="1177" spans="1:2" x14ac:dyDescent="0.3">
      <c r="A1177" s="1">
        <v>1175</v>
      </c>
      <c r="B1177" s="1">
        <v>4.4039684162941795E-2</v>
      </c>
    </row>
    <row r="1178" spans="1:2" x14ac:dyDescent="0.3">
      <c r="A1178" s="1">
        <v>1176</v>
      </c>
      <c r="B1178" s="1">
        <v>4.4046426952199846E-2</v>
      </c>
    </row>
    <row r="1179" spans="1:2" x14ac:dyDescent="0.3">
      <c r="A1179" s="1">
        <v>1177</v>
      </c>
      <c r="B1179" s="1">
        <v>4.4053158333204001E-2</v>
      </c>
    </row>
    <row r="1180" spans="1:2" x14ac:dyDescent="0.3">
      <c r="A1180" s="1">
        <v>1178</v>
      </c>
      <c r="B1180" s="1">
        <v>4.4059878334832492E-2</v>
      </c>
    </row>
    <row r="1181" spans="1:2" x14ac:dyDescent="0.3">
      <c r="A1181" s="1">
        <v>1179</v>
      </c>
      <c r="B1181" s="1">
        <v>4.4066586985866074E-2</v>
      </c>
    </row>
    <row r="1182" spans="1:2" x14ac:dyDescent="0.3">
      <c r="A1182" s="1">
        <v>1180</v>
      </c>
      <c r="B1182" s="1">
        <v>4.407328431498958E-2</v>
      </c>
    </row>
    <row r="1183" spans="1:2" x14ac:dyDescent="0.3">
      <c r="A1183" s="1">
        <v>1181</v>
      </c>
      <c r="B1183" s="1">
        <v>4.4079970350791697E-2</v>
      </c>
    </row>
    <row r="1184" spans="1:2" x14ac:dyDescent="0.3">
      <c r="A1184" s="1">
        <v>1182</v>
      </c>
      <c r="B1184" s="1">
        <v>4.4086645121765189E-2</v>
      </c>
    </row>
    <row r="1185" spans="1:2" x14ac:dyDescent="0.3">
      <c r="A1185" s="1">
        <v>1183</v>
      </c>
      <c r="B1185" s="1">
        <v>4.4093308656307784E-2</v>
      </c>
    </row>
    <row r="1186" spans="1:2" x14ac:dyDescent="0.3">
      <c r="A1186" s="1">
        <v>1184</v>
      </c>
      <c r="B1186" s="1">
        <v>4.4099960982721953E-2</v>
      </c>
    </row>
    <row r="1187" spans="1:2" x14ac:dyDescent="0.3">
      <c r="A1187" s="1">
        <v>1185</v>
      </c>
      <c r="B1187" s="1">
        <v>4.4106602129216244E-2</v>
      </c>
    </row>
    <row r="1188" spans="1:2" x14ac:dyDescent="0.3">
      <c r="A1188" s="1">
        <v>1186</v>
      </c>
      <c r="B1188" s="1">
        <v>4.4113232123904611E-2</v>
      </c>
    </row>
    <row r="1189" spans="1:2" x14ac:dyDescent="0.3">
      <c r="A1189" s="1">
        <v>1187</v>
      </c>
      <c r="B1189" s="1">
        <v>4.4119850994807086E-2</v>
      </c>
    </row>
    <row r="1190" spans="1:2" x14ac:dyDescent="0.3">
      <c r="A1190" s="1">
        <v>1188</v>
      </c>
      <c r="B1190" s="1">
        <v>4.4126458769851107E-2</v>
      </c>
    </row>
    <row r="1191" spans="1:2" x14ac:dyDescent="0.3">
      <c r="A1191" s="1">
        <v>1189</v>
      </c>
      <c r="B1191" s="1">
        <v>4.4133055476870631E-2</v>
      </c>
    </row>
    <row r="1192" spans="1:2" x14ac:dyDescent="0.3">
      <c r="A1192" s="1">
        <v>1190</v>
      </c>
      <c r="B1192" s="1">
        <v>4.41396411436068E-2</v>
      </c>
    </row>
    <row r="1193" spans="1:2" x14ac:dyDescent="0.3">
      <c r="A1193" s="1">
        <v>1191</v>
      </c>
      <c r="B1193" s="1">
        <v>4.4146215797709276E-2</v>
      </c>
    </row>
    <row r="1194" spans="1:2" x14ac:dyDescent="0.3">
      <c r="A1194" s="1">
        <v>1192</v>
      </c>
      <c r="B1194" s="1">
        <v>4.4152779466735348E-2</v>
      </c>
    </row>
    <row r="1195" spans="1:2" x14ac:dyDescent="0.3">
      <c r="A1195" s="1">
        <v>1193</v>
      </c>
      <c r="B1195" s="1">
        <v>4.4159332178151045E-2</v>
      </c>
    </row>
    <row r="1196" spans="1:2" x14ac:dyDescent="0.3">
      <c r="A1196" s="1">
        <v>1194</v>
      </c>
      <c r="B1196" s="1">
        <v>4.4165873959331359E-2</v>
      </c>
    </row>
    <row r="1197" spans="1:2" x14ac:dyDescent="0.3">
      <c r="A1197" s="1">
        <v>1195</v>
      </c>
      <c r="B1197" s="1">
        <v>4.4172404837560464E-2</v>
      </c>
    </row>
    <row r="1198" spans="1:2" x14ac:dyDescent="0.3">
      <c r="A1198" s="1">
        <v>1196</v>
      </c>
      <c r="B1198" s="1">
        <v>4.4178924840032163E-2</v>
      </c>
    </row>
    <row r="1199" spans="1:2" x14ac:dyDescent="0.3">
      <c r="A1199" s="1">
        <v>1197</v>
      </c>
      <c r="B1199" s="1">
        <v>4.4185433993850776E-2</v>
      </c>
    </row>
    <row r="1200" spans="1:2" x14ac:dyDescent="0.3">
      <c r="A1200" s="1">
        <v>1198</v>
      </c>
      <c r="B1200" s="1">
        <v>4.4191932326030248E-2</v>
      </c>
    </row>
    <row r="1201" spans="1:2" x14ac:dyDescent="0.3">
      <c r="A1201" s="1">
        <v>1199</v>
      </c>
      <c r="B1201" s="1">
        <v>4.419841986349593E-2</v>
      </c>
    </row>
    <row r="1202" spans="1:2" x14ac:dyDescent="0.3">
      <c r="A1202" s="1">
        <v>1200</v>
      </c>
      <c r="B1202" s="1">
        <v>4.4204896633084134E-2</v>
      </c>
    </row>
    <row r="1203" spans="1:2" x14ac:dyDescent="0.3">
      <c r="A1203" s="1">
        <v>1201</v>
      </c>
      <c r="B1203" s="1">
        <v>4.4211362661542797E-2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0"/>
  <sheetViews>
    <sheetView zoomScale="85" zoomScaleNormal="85" workbookViewId="0">
      <selection activeCell="F24" sqref="F24"/>
    </sheetView>
  </sheetViews>
  <sheetFormatPr defaultRowHeight="16.5" x14ac:dyDescent="0.3"/>
  <cols>
    <col min="1" max="1" width="9.875" bestFit="1" customWidth="1"/>
    <col min="2" max="2" width="18" bestFit="1" customWidth="1"/>
  </cols>
  <sheetData>
    <row r="1" spans="1:2" x14ac:dyDescent="0.3">
      <c r="A1" t="s">
        <v>1</v>
      </c>
      <c r="B1" t="s">
        <v>25</v>
      </c>
    </row>
    <row r="2" spans="1:2" x14ac:dyDescent="0.3">
      <c r="A2" s="1" t="s">
        <v>50</v>
      </c>
      <c r="B2" s="1" t="s">
        <v>40</v>
      </c>
    </row>
    <row r="3" spans="1:2" x14ac:dyDescent="0.3">
      <c r="A3" s="1" t="s">
        <v>56</v>
      </c>
      <c r="B3" s="1" t="s">
        <v>46</v>
      </c>
    </row>
    <row r="4" spans="1:2" x14ac:dyDescent="0.3">
      <c r="A4" s="1" t="s">
        <v>54</v>
      </c>
      <c r="B4" s="1" t="s">
        <v>43</v>
      </c>
    </row>
    <row r="5" spans="1:2" x14ac:dyDescent="0.3">
      <c r="A5" s="1" t="s">
        <v>55</v>
      </c>
      <c r="B5" s="1" t="s">
        <v>44</v>
      </c>
    </row>
    <row r="6" spans="1:2" x14ac:dyDescent="0.3">
      <c r="A6" s="1" t="s">
        <v>53</v>
      </c>
      <c r="B6" s="1" t="s">
        <v>41</v>
      </c>
    </row>
    <row r="7" spans="1:2" x14ac:dyDescent="0.3">
      <c r="A7" s="1" t="s">
        <v>57</v>
      </c>
      <c r="B7" s="1" t="s">
        <v>37</v>
      </c>
    </row>
    <row r="8" spans="1:2" x14ac:dyDescent="0.3">
      <c r="A8" s="1" t="s">
        <v>49</v>
      </c>
      <c r="B8" s="1" t="s">
        <v>45</v>
      </c>
    </row>
    <row r="9" spans="1:2" x14ac:dyDescent="0.3">
      <c r="A9" s="1" t="s">
        <v>11</v>
      </c>
      <c r="B9" s="1" t="s">
        <v>26</v>
      </c>
    </row>
    <row r="10" spans="1:2" x14ac:dyDescent="0.3">
      <c r="A10" s="1" t="s">
        <v>16</v>
      </c>
      <c r="B10" s="1" t="s">
        <v>30</v>
      </c>
    </row>
    <row r="11" spans="1:2" x14ac:dyDescent="0.3">
      <c r="A11" s="1" t="s">
        <v>17</v>
      </c>
      <c r="B11" s="1" t="s">
        <v>31</v>
      </c>
    </row>
    <row r="12" spans="1:2" x14ac:dyDescent="0.3">
      <c r="A12" s="1" t="s">
        <v>20</v>
      </c>
      <c r="B12" s="1" t="s">
        <v>29</v>
      </c>
    </row>
    <row r="13" spans="1:2" x14ac:dyDescent="0.3">
      <c r="A13" s="1" t="s">
        <v>21</v>
      </c>
      <c r="B13" s="1" t="s">
        <v>32</v>
      </c>
    </row>
    <row r="14" spans="1:2" x14ac:dyDescent="0.3">
      <c r="A14" s="1" t="s">
        <v>22</v>
      </c>
      <c r="B14" s="1" t="s">
        <v>27</v>
      </c>
    </row>
    <row r="15" spans="1:2" x14ac:dyDescent="0.3">
      <c r="A15" s="1" t="s">
        <v>23</v>
      </c>
      <c r="B15" s="1" t="s">
        <v>28</v>
      </c>
    </row>
    <row r="16" spans="1:2" x14ac:dyDescent="0.3">
      <c r="A16" s="1" t="s">
        <v>51</v>
      </c>
      <c r="B16" s="1" t="s">
        <v>36</v>
      </c>
    </row>
    <row r="17" spans="1:2" x14ac:dyDescent="0.3">
      <c r="A17" s="1" t="s">
        <v>24</v>
      </c>
      <c r="B17" s="1" t="s">
        <v>33</v>
      </c>
    </row>
    <row r="18" spans="1:2" x14ac:dyDescent="0.3">
      <c r="A18" s="1" t="s">
        <v>48</v>
      </c>
      <c r="B18" s="1" t="s">
        <v>39</v>
      </c>
    </row>
    <row r="19" spans="1:2" x14ac:dyDescent="0.3">
      <c r="A19" s="1" t="s">
        <v>52</v>
      </c>
      <c r="B19" s="1" t="s">
        <v>35</v>
      </c>
    </row>
    <row r="20" spans="1:2" x14ac:dyDescent="0.3">
      <c r="A20" s="1" t="s">
        <v>47</v>
      </c>
      <c r="B20" s="1" t="s">
        <v>34</v>
      </c>
    </row>
  </sheetData>
  <sortState ref="A2:B20">
    <sortCondition ref="A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4"/>
  <sheetViews>
    <sheetView tabSelected="1" zoomScale="85" zoomScaleNormal="85" workbookViewId="0">
      <selection activeCell="I22" sqref="I22"/>
    </sheetView>
  </sheetViews>
  <sheetFormatPr defaultRowHeight="16.5" x14ac:dyDescent="0.3"/>
  <cols>
    <col min="2" max="3" width="14.5" bestFit="1" customWidth="1"/>
    <col min="4" max="4" width="11.75" customWidth="1"/>
  </cols>
  <sheetData>
    <row r="1" spans="1:6" x14ac:dyDescent="0.3">
      <c r="A1" s="33" t="s">
        <v>70</v>
      </c>
      <c r="B1" s="33" t="s">
        <v>92</v>
      </c>
      <c r="C1" s="33"/>
      <c r="D1" s="34" t="s">
        <v>96</v>
      </c>
    </row>
    <row r="2" spans="1:6" x14ac:dyDescent="0.3">
      <c r="A2" s="33"/>
      <c r="B2" s="13" t="s">
        <v>93</v>
      </c>
      <c r="C2" s="13" t="s">
        <v>94</v>
      </c>
      <c r="D2" s="34"/>
    </row>
    <row r="3" spans="1:6" x14ac:dyDescent="0.3">
      <c r="A3" s="14" t="s">
        <v>71</v>
      </c>
      <c r="B3" s="15"/>
      <c r="C3" s="15"/>
      <c r="D3" s="27"/>
    </row>
    <row r="4" spans="1:6" x14ac:dyDescent="0.3">
      <c r="A4" s="16" t="s">
        <v>72</v>
      </c>
      <c r="B4" s="20">
        <f>VLOOKUP($F4,보험금_진전추이!$S$1:$T$45,2,FALSE)</f>
        <v>0.99129377663722162</v>
      </c>
      <c r="C4" s="24">
        <f>VLOOKUP($F4,보험금_진전추이!$Z$1:$AA$45,2,FALSE)</f>
        <v>0.99496954143779481</v>
      </c>
      <c r="D4" s="29"/>
      <c r="F4" s="18" t="s">
        <v>81</v>
      </c>
    </row>
    <row r="5" spans="1:6" x14ac:dyDescent="0.3">
      <c r="A5" s="17" t="s">
        <v>73</v>
      </c>
      <c r="B5" s="21">
        <f>VLOOKUP($F5,보험금_진전추이!$S$1:$T$45,2,FALSE)</f>
        <v>0.97870483527375218</v>
      </c>
      <c r="C5" s="25">
        <f>VLOOKUP($F5,보험금_진전추이!$Z$1:$AA$45,2,FALSE)</f>
        <v>0.98407036447892782</v>
      </c>
      <c r="D5" s="30"/>
      <c r="F5" s="19" t="s">
        <v>82</v>
      </c>
    </row>
    <row r="6" spans="1:6" x14ac:dyDescent="0.3">
      <c r="A6" s="17" t="s">
        <v>74</v>
      </c>
      <c r="B6" s="21">
        <f>VLOOKUP($F6,보험금_진전추이!$S$1:$T$45,2,FALSE)</f>
        <v>0.98191616294431616</v>
      </c>
      <c r="C6" s="25">
        <f>VLOOKUP($F6,보험금_진전추이!$Z$1:$AA$45,2,FALSE)</f>
        <v>0.98691638635113987</v>
      </c>
      <c r="D6" s="30"/>
      <c r="F6" s="19" t="s">
        <v>83</v>
      </c>
    </row>
    <row r="7" spans="1:6" x14ac:dyDescent="0.3">
      <c r="A7" s="17" t="s">
        <v>75</v>
      </c>
      <c r="B7" s="21">
        <f>VLOOKUP($F7,보험금_진전추이!$S$1:$T$45,2,FALSE)</f>
        <v>0.98538974813420199</v>
      </c>
      <c r="C7" s="25">
        <f>VLOOKUP($F7,보험금_진전추이!$Z$1:$AA$45,2,FALSE)</f>
        <v>0.99001421227590358</v>
      </c>
      <c r="D7" s="30"/>
      <c r="F7" s="19" t="s">
        <v>84</v>
      </c>
    </row>
    <row r="8" spans="1:6" x14ac:dyDescent="0.3">
      <c r="A8" s="17" t="s">
        <v>38</v>
      </c>
      <c r="B8" s="21">
        <f>VLOOKUP($F8,보험금_진전추이!$S$1:$T$45,2,FALSE)</f>
        <v>0.97714022809114975</v>
      </c>
      <c r="C8" s="25">
        <f>VLOOKUP($F8,보험금_진전추이!$Z$1:$AA$45,2,FALSE)</f>
        <v>0.98258376362901911</v>
      </c>
      <c r="D8" s="30"/>
      <c r="F8" s="19" t="s">
        <v>85</v>
      </c>
    </row>
    <row r="9" spans="1:6" x14ac:dyDescent="0.3">
      <c r="A9" s="17" t="s">
        <v>76</v>
      </c>
      <c r="B9" s="21">
        <f>VLOOKUP($F9,보험금_진전추이!$S$1:$T$45,2,FALSE)</f>
        <v>0.97469251552148739</v>
      </c>
      <c r="C9" s="25">
        <f>VLOOKUP($F9,보험금_진전추이!$Z$1:$AA$45,2,FALSE)</f>
        <v>0.98014590598572437</v>
      </c>
      <c r="D9" s="30"/>
      <c r="F9" s="19" t="s">
        <v>86</v>
      </c>
    </row>
    <row r="10" spans="1:6" x14ac:dyDescent="0.3">
      <c r="A10" s="17" t="s">
        <v>42</v>
      </c>
      <c r="B10" s="21">
        <f>VLOOKUP($F10,보험금_진전추이!$S$1:$T$45,2,FALSE)</f>
        <v>0.98917318468271942</v>
      </c>
      <c r="C10" s="25">
        <f>VLOOKUP($F10,보험금_진전추이!$Z$1:$AA$45,2,FALSE)</f>
        <v>0.99324555134907733</v>
      </c>
      <c r="D10" s="30"/>
      <c r="F10" s="19" t="s">
        <v>87</v>
      </c>
    </row>
    <row r="11" spans="1:6" x14ac:dyDescent="0.3">
      <c r="A11" s="17" t="s">
        <v>77</v>
      </c>
      <c r="B11" s="21">
        <f>B10</f>
        <v>0.98917318468271942</v>
      </c>
      <c r="C11" s="25">
        <f>C10</f>
        <v>0.99324555134907733</v>
      </c>
      <c r="D11" s="30" t="s">
        <v>97</v>
      </c>
      <c r="F11" s="19" t="s">
        <v>88</v>
      </c>
    </row>
    <row r="12" spans="1:6" x14ac:dyDescent="0.3">
      <c r="A12" s="17" t="s">
        <v>78</v>
      </c>
      <c r="B12" s="21">
        <f>B13</f>
        <v>0.9878567974562904</v>
      </c>
      <c r="C12" s="25">
        <f>C13</f>
        <v>0.99195052327623812</v>
      </c>
      <c r="D12" s="30" t="s">
        <v>98</v>
      </c>
      <c r="F12" s="19" t="s">
        <v>89</v>
      </c>
    </row>
    <row r="13" spans="1:6" x14ac:dyDescent="0.3">
      <c r="A13" s="17" t="s">
        <v>79</v>
      </c>
      <c r="B13" s="21">
        <f>VLOOKUP($F13,보험금_진전추이!$S$1:$T$45,2,FALSE)</f>
        <v>0.9878567974562904</v>
      </c>
      <c r="C13" s="25">
        <f>VLOOKUP($F13,보험금_진전추이!$Z$1:$AA$45,2,FALSE)</f>
        <v>0.99195052327623812</v>
      </c>
      <c r="D13" s="30"/>
      <c r="F13" s="19" t="s">
        <v>90</v>
      </c>
    </row>
    <row r="14" spans="1:6" x14ac:dyDescent="0.3">
      <c r="A14" s="17" t="s">
        <v>34</v>
      </c>
      <c r="B14" s="22">
        <f>B13</f>
        <v>0.9878567974562904</v>
      </c>
      <c r="C14" s="26">
        <f>C13</f>
        <v>0.99195052327623812</v>
      </c>
      <c r="D14" s="31" t="s">
        <v>99</v>
      </c>
      <c r="F14" s="19" t="s">
        <v>91</v>
      </c>
    </row>
    <row r="15" spans="1:6" x14ac:dyDescent="0.3">
      <c r="A15" s="14" t="s">
        <v>80</v>
      </c>
      <c r="B15" s="23"/>
      <c r="C15" s="23"/>
      <c r="D15" s="28"/>
    </row>
    <row r="17" spans="1:1" x14ac:dyDescent="0.3">
      <c r="A17" s="9" t="s">
        <v>100</v>
      </c>
    </row>
    <row r="18" spans="1:1" x14ac:dyDescent="0.3">
      <c r="A18" s="32" t="s">
        <v>104</v>
      </c>
    </row>
    <row r="19" spans="1:1" x14ac:dyDescent="0.3">
      <c r="A19" t="s">
        <v>101</v>
      </c>
    </row>
    <row r="21" spans="1:1" x14ac:dyDescent="0.3">
      <c r="A21" s="32" t="s">
        <v>103</v>
      </c>
    </row>
    <row r="22" spans="1:1" x14ac:dyDescent="0.3">
      <c r="A22" t="s">
        <v>102</v>
      </c>
    </row>
    <row r="24" spans="1:1" x14ac:dyDescent="0.3">
      <c r="A24" s="32" t="s">
        <v>105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보험금_진전추이</vt:lpstr>
      <vt:lpstr>금감원_금리시나리오</vt:lpstr>
      <vt:lpstr>일반_상품군코드</vt:lpstr>
      <vt:lpstr>검증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2021-02-18T11:04:18Z</dcterms:modified>
</cp:coreProperties>
</file>