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result\"/>
    </mc:Choice>
  </mc:AlternateContent>
  <bookViews>
    <workbookView xWindow="240" yWindow="15" windowWidth="16095" windowHeight="9660"/>
  </bookViews>
  <sheets>
    <sheet name="일반_보험료부채" sheetId="1" r:id="rId1"/>
  </sheets>
  <calcPr calcId="162913"/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J46" i="1"/>
  <c r="K46" i="1"/>
  <c r="K45" i="1"/>
  <c r="J45" i="1" s="1"/>
  <c r="K44" i="1"/>
  <c r="K43" i="1"/>
  <c r="K42" i="1"/>
  <c r="J42" i="1" s="1"/>
  <c r="K41" i="1"/>
  <c r="J41" i="1" s="1"/>
  <c r="K40" i="1"/>
  <c r="K39" i="1"/>
  <c r="K38" i="1"/>
  <c r="J38" i="1" s="1"/>
  <c r="K37" i="1"/>
  <c r="J37" i="1" s="1"/>
  <c r="K36" i="1"/>
  <c r="K35" i="1"/>
  <c r="K34" i="1"/>
  <c r="J34" i="1" s="1"/>
  <c r="K33" i="1"/>
  <c r="J33" i="1" s="1"/>
  <c r="K32" i="1"/>
  <c r="K31" i="1"/>
  <c r="K30" i="1"/>
  <c r="J30" i="1" s="1"/>
  <c r="K29" i="1"/>
  <c r="J29" i="1" s="1"/>
  <c r="K28" i="1"/>
  <c r="L27" i="1"/>
  <c r="K22" i="1"/>
  <c r="K21" i="1"/>
  <c r="K20" i="1"/>
  <c r="J20" i="1" s="1"/>
  <c r="K19" i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K11" i="1"/>
  <c r="J11" i="1" s="1"/>
  <c r="K10" i="1"/>
  <c r="J10" i="1" s="1"/>
  <c r="K9" i="1"/>
  <c r="J9" i="1" s="1"/>
  <c r="K8" i="1"/>
  <c r="J8" i="1" s="1"/>
  <c r="K7" i="1"/>
  <c r="J7" i="1" s="1"/>
  <c r="K6" i="1"/>
  <c r="J6" i="1" s="1"/>
  <c r="K5" i="1"/>
  <c r="J5" i="1" s="1"/>
  <c r="K4" i="1"/>
  <c r="J4" i="1" s="1"/>
  <c r="J19" i="1"/>
  <c r="J12" i="1"/>
  <c r="J21" i="1"/>
  <c r="J22" i="1"/>
  <c r="L3" i="1"/>
  <c r="J31" i="1" l="1"/>
  <c r="J43" i="1"/>
  <c r="J39" i="1"/>
  <c r="J35" i="1"/>
  <c r="J32" i="1"/>
  <c r="J36" i="1"/>
  <c r="J40" i="1"/>
  <c r="J44" i="1"/>
  <c r="M27" i="1"/>
  <c r="J28" i="1"/>
  <c r="K27" i="1"/>
  <c r="K3" i="1"/>
  <c r="J3" i="1"/>
  <c r="J27" i="1" l="1"/>
</calcChain>
</file>

<file path=xl/sharedStrings.xml><?xml version="1.0" encoding="utf-8"?>
<sst xmlns="http://schemas.openxmlformats.org/spreadsheetml/2006/main" count="232" uniqueCount="56">
  <si>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</si>
  <si>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</si>
  <si>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</si>
  <si>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</si>
  <si>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</si>
  <si>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</si>
  <si>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</si>
  <si>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</si>
  <si>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</si>
  <si>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</si>
  <si>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</si>
  <si>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</si>
  <si>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</si>
  <si>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</si>
  <si>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</si>
  <si>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</si>
  <si>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</si>
  <si>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</si>
  <si>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</si>
  <si>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</si>
  <si>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</si>
  <si>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</si>
  <si>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</si>
  <si>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</si>
  <si>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</si>
  <si>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</si>
  <si>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</si>
  <si>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</si>
  <si>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07. 상해/국내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</si>
  <si>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</si>
  <si>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</si>
  <si>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</si>
  <si>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</si>
  <si>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</si>
  <si>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</si>
  <si>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</si>
  <si>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</si>
  <si>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</si>
  <si>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</si>
  <si>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</si>
  <si>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</si>
  <si>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포트폴리오</t>
    <phoneticPr fontId="4" type="noConversion"/>
  </si>
  <si>
    <t>3. 일반손해보험</t>
    <phoneticPr fontId="4" type="noConversion"/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</si>
  <si>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</si>
  <si>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</si>
  <si>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</si>
  <si>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</si>
  <si>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</si>
  <si>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</si>
  <si>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LOSS_ADJ_PRM</t>
    <phoneticPr fontId="3" type="noConversion"/>
  </si>
  <si>
    <t>현행추정부채(원보험)</t>
    <phoneticPr fontId="3" type="noConversion"/>
  </si>
  <si>
    <t>03</t>
    <phoneticPr fontId="3" type="noConversion"/>
  </si>
  <si>
    <t>합계</t>
    <phoneticPr fontId="4" type="noConversion"/>
  </si>
  <si>
    <t>(손실조정)</t>
  </si>
  <si>
    <t>재보험자산</t>
    <phoneticPr fontId="3" type="noConversion"/>
  </si>
  <si>
    <t>↓ 준비금부채 손실조정 추가 반영 필요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</si>
</sst>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0_-;_-@_-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inden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0" fontId="5" fillId="0" borderId="15" xfId="0" applyFont="1" applyFill="1" applyBorder="1" applyAlignment="1">
      <alignment horizontal="left" vertical="center"/>
    </xf>
    <xf numFmtId="176" fontId="5" fillId="0" borderId="1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2" borderId="17" xfId="0" applyNumberFormat="1" applyFont="1" applyFill="1" applyBorder="1" applyAlignment="1">
      <alignment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22" xfId="0" applyNumberFormat="1" applyFont="1" applyBorder="1" applyAlignment="1">
      <alignment vertical="center"/>
    </xf>
    <xf numFmtId="176" fontId="5" fillId="2" borderId="21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 indent="2"/>
    </xf>
    <xf numFmtId="0" fontId="5" fillId="0" borderId="20" xfId="0" applyFont="1" applyFill="1" applyBorder="1" applyAlignment="1">
      <alignment horizontal="left" vertical="center" indent="2"/>
    </xf>
    <xf numFmtId="176" fontId="5" fillId="2" borderId="6" xfId="0" applyNumberFormat="1" applyFont="1" applyFill="1" applyBorder="1" applyAlignment="1">
      <alignment vertical="center"/>
    </xf>
    <xf numFmtId="176" fontId="5" fillId="2" borderId="23" xfId="0" applyNumberFormat="1" applyFont="1" applyFill="1" applyBorder="1" applyAlignment="1">
      <alignment vertic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5" fillId="0" borderId="27" xfId="0" applyNumberFormat="1" applyFont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7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zoomScale="85" zoomScaleNormal="85" workbookViewId="0">
      <selection activeCell="F12" sqref="F12"/>
    </sheetView>
  </sheetViews>
  <sheetFormatPr defaultRowHeight="16.5" x14ac:dyDescent="0.3"/>
  <cols>
    <col min="1" max="1" width="13.25" bestFit="1" customWidth="1"/>
    <col min="2" max="2" width="13.375" bestFit="1" customWidth="1"/>
    <col min="4" max="4" width="14.375" bestFit="1" customWidth="1"/>
    <col min="5" max="5" width="15.875" bestFit="1" customWidth="1"/>
    <col min="8" max="8" width="4.5" customWidth="1"/>
    <col min="9" max="9" width="32.75" bestFit="1" customWidth="1"/>
    <col min="10" max="10" width="15" bestFit="1" customWidth="1"/>
    <col min="11" max="11" width="18.375" bestFit="1" customWidth="1"/>
    <col min="12" max="12" width="12.625" bestFit="1" customWidth="1"/>
    <col min="13" max="13" width="12.625" customWidth="1"/>
    <col min="16" max="16" width="12.5" bestFit="1" customWidth="1"/>
    <col min="17" max="17" width="12.875" bestFit="1" customWidth="1"/>
    <col min="18" max="18" width="8.6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H1" s="41" t="s">
        <v>41</v>
      </c>
      <c r="I1" s="42"/>
      <c r="J1" s="38" t="s">
        <v>50</v>
      </c>
      <c r="K1" s="39"/>
      <c r="L1" s="40"/>
      <c r="M1" s="32"/>
    </row>
    <row r="2" spans="1:18" x14ac:dyDescent="0.3">
      <c r="A2" s="25" t="s">
        <v>4</v>
      </c>
      <c r="B2" s="25" t="s">
        <v>6</v>
      </c>
      <c r="C2" s="25" t="s">
        <v>8</v>
      </c>
      <c r="D2" s="25">
        <v>3430983227.5723739</v>
      </c>
      <c r="E2" s="25">
        <v>1734550.538800471</v>
      </c>
      <c r="H2" s="43"/>
      <c r="I2" s="44"/>
      <c r="J2" s="4" t="s">
        <v>22</v>
      </c>
      <c r="K2" s="3" t="s">
        <v>20</v>
      </c>
      <c r="L2" s="5" t="s">
        <v>21</v>
      </c>
    </row>
    <row r="3" spans="1:18" x14ac:dyDescent="0.3">
      <c r="A3" s="25" t="s">
        <v>4</v>
      </c>
      <c r="B3" s="25" t="s">
        <v>6</v>
      </c>
      <c r="C3" s="25" t="s">
        <v>9</v>
      </c>
      <c r="D3" s="25">
        <v>7482534891.39254</v>
      </c>
      <c r="E3" s="25">
        <v>3051707.1697283532</v>
      </c>
      <c r="H3" s="20" t="s">
        <v>42</v>
      </c>
      <c r="I3" s="6"/>
      <c r="J3" s="9">
        <f>SUM(J4:J22)</f>
        <v>389885788.02877343</v>
      </c>
      <c r="K3" s="8">
        <f t="shared" ref="K3:L3" si="0">SUM(K4:K22)</f>
        <v>389885788.02877343</v>
      </c>
      <c r="L3" s="10">
        <f t="shared" si="0"/>
        <v>0</v>
      </c>
      <c r="P3" s="30" t="s">
        <v>0</v>
      </c>
      <c r="Q3" s="30" t="s">
        <v>1</v>
      </c>
      <c r="R3" s="31" t="s">
        <v>2</v>
      </c>
    </row>
    <row r="4" spans="1:18" x14ac:dyDescent="0.3">
      <c r="A4" s="25" t="s">
        <v>4</v>
      </c>
      <c r="B4" s="25" t="s">
        <v>6</v>
      </c>
      <c r="C4" s="25" t="s">
        <v>10</v>
      </c>
      <c r="D4" s="25">
        <v>31141812514.4706</v>
      </c>
      <c r="E4" s="25">
        <v>14676782.166047679</v>
      </c>
      <c r="H4" s="21"/>
      <c r="I4" s="11" t="s">
        <v>43</v>
      </c>
      <c r="J4" s="13">
        <f>K4+L4</f>
        <v>16022518.654675599</v>
      </c>
      <c r="K4" s="14">
        <f t="shared" ref="K4:K22" si="1">SUMIFS($D:$D,$A:$A,$P4,$B:$B,$Q4,$C:$C,$R4)/1000</f>
        <v>16022518.654675599</v>
      </c>
      <c r="L4" s="23"/>
      <c r="P4" s="28" t="s">
        <v>44</v>
      </c>
      <c r="Q4" s="28" t="s">
        <v>45</v>
      </c>
      <c r="R4" s="26" t="s">
        <v>8</v>
      </c>
    </row>
    <row r="5" spans="1:18" x14ac:dyDescent="0.3">
      <c r="A5" s="25" t="s">
        <v>4</v>
      </c>
      <c r="B5" s="25" t="s">
        <v>6</v>
      </c>
      <c r="C5" s="25" t="s">
        <v>11</v>
      </c>
      <c r="D5" s="25">
        <v>10531274632.081461</v>
      </c>
      <c r="E5" s="25">
        <v>5257378.0071493359</v>
      </c>
      <c r="H5" s="21"/>
      <c r="I5" s="15" t="s">
        <v>23</v>
      </c>
      <c r="J5" s="13">
        <f t="shared" ref="J5:J22" si="2">K5+L5</f>
        <v>14611377.995356899</v>
      </c>
      <c r="K5" s="14">
        <f t="shared" si="1"/>
        <v>14611377.995356899</v>
      </c>
      <c r="L5" s="23"/>
      <c r="P5" s="28" t="s">
        <v>44</v>
      </c>
      <c r="Q5" s="28" t="s">
        <v>45</v>
      </c>
      <c r="R5" s="26" t="s">
        <v>9</v>
      </c>
    </row>
    <row r="6" spans="1:18" x14ac:dyDescent="0.3">
      <c r="A6" s="25" t="s">
        <v>4</v>
      </c>
      <c r="B6" s="25" t="s">
        <v>6</v>
      </c>
      <c r="C6" s="25" t="s">
        <v>12</v>
      </c>
      <c r="D6" s="25">
        <v>930664359.99484122</v>
      </c>
      <c r="E6" s="25">
        <v>369215.82278205612</v>
      </c>
      <c r="H6" s="21"/>
      <c r="I6" s="15" t="s">
        <v>24</v>
      </c>
      <c r="J6" s="13">
        <f t="shared" si="2"/>
        <v>67325269.531656042</v>
      </c>
      <c r="K6" s="14">
        <f t="shared" si="1"/>
        <v>67325269.531656042</v>
      </c>
      <c r="L6" s="23"/>
      <c r="P6" s="28" t="s">
        <v>44</v>
      </c>
      <c r="Q6" s="28" t="s">
        <v>45</v>
      </c>
      <c r="R6" s="26" t="s">
        <v>10</v>
      </c>
    </row>
    <row r="7" spans="1:18" x14ac:dyDescent="0.3">
      <c r="A7" s="25" t="s">
        <v>4</v>
      </c>
      <c r="B7" s="25" t="s">
        <v>6</v>
      </c>
      <c r="C7" s="25" t="s">
        <v>13</v>
      </c>
      <c r="D7" s="25">
        <v>19150863816.71571</v>
      </c>
      <c r="E7" s="25">
        <v>5839207.0055427523</v>
      </c>
      <c r="H7" s="21"/>
      <c r="I7" s="15" t="s">
        <v>25</v>
      </c>
      <c r="J7" s="13">
        <f t="shared" si="2"/>
        <v>14022213.616101589</v>
      </c>
      <c r="K7" s="14">
        <f t="shared" si="1"/>
        <v>14022213.616101589</v>
      </c>
      <c r="L7" s="23"/>
      <c r="P7" s="28" t="s">
        <v>44</v>
      </c>
      <c r="Q7" s="28" t="s">
        <v>45</v>
      </c>
      <c r="R7" s="26" t="s">
        <v>11</v>
      </c>
    </row>
    <row r="8" spans="1:18" x14ac:dyDescent="0.3">
      <c r="A8" s="25" t="s">
        <v>4</v>
      </c>
      <c r="B8" s="25" t="s">
        <v>6</v>
      </c>
      <c r="C8" s="25" t="s">
        <v>14</v>
      </c>
      <c r="D8" s="25">
        <v>23558545299.843281</v>
      </c>
      <c r="E8" s="25">
        <v>12646689.145522229</v>
      </c>
      <c r="H8" s="21"/>
      <c r="I8" s="15" t="s">
        <v>26</v>
      </c>
      <c r="J8" s="13">
        <f t="shared" si="2"/>
        <v>5054348.8030179003</v>
      </c>
      <c r="K8" s="14">
        <f t="shared" si="1"/>
        <v>5054348.8030179003</v>
      </c>
      <c r="L8" s="23"/>
      <c r="P8" s="28" t="s">
        <v>44</v>
      </c>
      <c r="Q8" s="28" t="s">
        <v>45</v>
      </c>
      <c r="R8" s="26" t="s">
        <v>12</v>
      </c>
    </row>
    <row r="9" spans="1:18" x14ac:dyDescent="0.3">
      <c r="A9" s="25" t="s">
        <v>4</v>
      </c>
      <c r="B9" s="25" t="s">
        <v>6</v>
      </c>
      <c r="C9" s="25" t="s">
        <v>15</v>
      </c>
      <c r="D9" s="25">
        <v>80241144.958514705</v>
      </c>
      <c r="E9" s="25">
        <v>38480.566388335923</v>
      </c>
      <c r="H9" s="21"/>
      <c r="I9" s="15" t="s">
        <v>27</v>
      </c>
      <c r="J9" s="13">
        <f t="shared" si="2"/>
        <v>37391876.834322289</v>
      </c>
      <c r="K9" s="14">
        <f t="shared" si="1"/>
        <v>37391876.834322289</v>
      </c>
      <c r="L9" s="23"/>
      <c r="P9" s="28" t="s">
        <v>44</v>
      </c>
      <c r="Q9" s="28" t="s">
        <v>45</v>
      </c>
      <c r="R9" s="26" t="s">
        <v>13</v>
      </c>
    </row>
    <row r="10" spans="1:18" x14ac:dyDescent="0.3">
      <c r="A10" s="25" t="s">
        <v>4</v>
      </c>
      <c r="B10" s="25" t="s">
        <v>6</v>
      </c>
      <c r="C10" s="25" t="s">
        <v>16</v>
      </c>
      <c r="D10" s="25">
        <v>34230497701.510559</v>
      </c>
      <c r="E10" s="25">
        <v>12630291.988503739</v>
      </c>
      <c r="H10" s="21"/>
      <c r="I10" s="15" t="s">
        <v>28</v>
      </c>
      <c r="J10" s="13">
        <f t="shared" si="2"/>
        <v>65698839.930585124</v>
      </c>
      <c r="K10" s="14">
        <f t="shared" si="1"/>
        <v>65698839.930585124</v>
      </c>
      <c r="L10" s="23"/>
      <c r="P10" s="28" t="s">
        <v>44</v>
      </c>
      <c r="Q10" s="28" t="s">
        <v>45</v>
      </c>
      <c r="R10" s="26" t="s">
        <v>14</v>
      </c>
    </row>
    <row r="11" spans="1:18" x14ac:dyDescent="0.3">
      <c r="A11" s="25" t="s">
        <v>4</v>
      </c>
      <c r="B11" s="25" t="s">
        <v>6</v>
      </c>
      <c r="C11" s="25" t="s">
        <v>17</v>
      </c>
      <c r="D11" s="25">
        <v>0</v>
      </c>
      <c r="E11" s="25">
        <v>0</v>
      </c>
      <c r="H11" s="21"/>
      <c r="I11" s="15" t="s">
        <v>29</v>
      </c>
      <c r="J11" s="13">
        <f t="shared" si="2"/>
        <v>4844462.1529250229</v>
      </c>
      <c r="K11" s="14">
        <f t="shared" si="1"/>
        <v>4844462.1529250229</v>
      </c>
      <c r="L11" s="23"/>
      <c r="P11" s="28" t="s">
        <v>44</v>
      </c>
      <c r="Q11" s="28" t="s">
        <v>45</v>
      </c>
      <c r="R11" s="26" t="s">
        <v>48</v>
      </c>
    </row>
    <row r="12" spans="1:18" x14ac:dyDescent="0.3">
      <c r="A12" s="25" t="s">
        <v>4</v>
      </c>
      <c r="B12" s="25" t="s">
        <v>7</v>
      </c>
      <c r="C12" s="25" t="s">
        <v>18</v>
      </c>
      <c r="D12" s="25">
        <v>20013562242.551998</v>
      </c>
      <c r="E12" s="25">
        <v>15244178.92000309</v>
      </c>
      <c r="H12" s="21"/>
      <c r="I12" s="15" t="s">
        <v>30</v>
      </c>
      <c r="J12" s="13">
        <f t="shared" si="2"/>
        <v>1012474.516307664</v>
      </c>
      <c r="K12" s="14">
        <f t="shared" si="1"/>
        <v>1012474.516307664</v>
      </c>
      <c r="L12" s="23"/>
      <c r="P12" s="28" t="s">
        <v>44</v>
      </c>
      <c r="Q12" s="28" t="s">
        <v>45</v>
      </c>
      <c r="R12" s="26" t="s">
        <v>15</v>
      </c>
    </row>
    <row r="13" spans="1:18" x14ac:dyDescent="0.3">
      <c r="A13" s="25" t="s">
        <v>5</v>
      </c>
      <c r="B13" s="25" t="s">
        <v>6</v>
      </c>
      <c r="C13" s="25" t="s">
        <v>8</v>
      </c>
      <c r="D13" s="25">
        <v>16022518654.6756</v>
      </c>
      <c r="E13" s="25">
        <v>0</v>
      </c>
      <c r="H13" s="21"/>
      <c r="I13" s="15" t="s">
        <v>31</v>
      </c>
      <c r="J13" s="13">
        <f t="shared" si="2"/>
        <v>61811126.817757346</v>
      </c>
      <c r="K13" s="14">
        <f t="shared" si="1"/>
        <v>61811126.817757346</v>
      </c>
      <c r="L13" s="23"/>
      <c r="P13" s="28" t="s">
        <v>44</v>
      </c>
      <c r="Q13" s="28" t="s">
        <v>45</v>
      </c>
      <c r="R13" s="26" t="s">
        <v>16</v>
      </c>
    </row>
    <row r="14" spans="1:18" x14ac:dyDescent="0.3">
      <c r="A14" s="25" t="s">
        <v>5</v>
      </c>
      <c r="B14" s="25" t="s">
        <v>6</v>
      </c>
      <c r="C14" s="25" t="s">
        <v>9</v>
      </c>
      <c r="D14" s="25">
        <v>14611377995.356899</v>
      </c>
      <c r="E14" s="25">
        <v>0</v>
      </c>
      <c r="H14" s="21"/>
      <c r="I14" s="15" t="s">
        <v>32</v>
      </c>
      <c r="J14" s="13">
        <f t="shared" si="2"/>
        <v>0</v>
      </c>
      <c r="K14" s="14">
        <f t="shared" si="1"/>
        <v>0</v>
      </c>
      <c r="L14" s="23"/>
      <c r="P14" s="28" t="s">
        <v>44</v>
      </c>
      <c r="Q14" s="28" t="s">
        <v>45</v>
      </c>
      <c r="R14" s="26"/>
    </row>
    <row r="15" spans="1:18" x14ac:dyDescent="0.3">
      <c r="A15" s="25" t="s">
        <v>5</v>
      </c>
      <c r="B15" s="25" t="s">
        <v>6</v>
      </c>
      <c r="C15" s="25" t="s">
        <v>10</v>
      </c>
      <c r="D15" s="25">
        <v>67325269531.656036</v>
      </c>
      <c r="E15" s="25">
        <v>0</v>
      </c>
      <c r="H15" s="21"/>
      <c r="I15" s="15" t="s">
        <v>33</v>
      </c>
      <c r="J15" s="13">
        <f t="shared" si="2"/>
        <v>0</v>
      </c>
      <c r="K15" s="14">
        <f t="shared" si="1"/>
        <v>0</v>
      </c>
      <c r="L15" s="23"/>
      <c r="P15" s="28" t="s">
        <v>44</v>
      </c>
      <c r="Q15" s="28" t="s">
        <v>45</v>
      </c>
      <c r="R15" s="26"/>
    </row>
    <row r="16" spans="1:18" x14ac:dyDescent="0.3">
      <c r="A16" s="25" t="s">
        <v>5</v>
      </c>
      <c r="B16" s="25" t="s">
        <v>6</v>
      </c>
      <c r="C16" s="25" t="s">
        <v>11</v>
      </c>
      <c r="D16" s="25">
        <v>14022213616.101589</v>
      </c>
      <c r="E16" s="25">
        <v>0</v>
      </c>
      <c r="H16" s="21"/>
      <c r="I16" s="15" t="s">
        <v>34</v>
      </c>
      <c r="J16" s="13">
        <f t="shared" si="2"/>
        <v>0</v>
      </c>
      <c r="K16" s="14">
        <f t="shared" si="1"/>
        <v>0</v>
      </c>
      <c r="L16" s="23"/>
      <c r="P16" s="28" t="s">
        <v>44</v>
      </c>
      <c r="Q16" s="28" t="s">
        <v>45</v>
      </c>
      <c r="R16" s="26"/>
    </row>
    <row r="17" spans="1:18" x14ac:dyDescent="0.3">
      <c r="A17" s="25" t="s">
        <v>5</v>
      </c>
      <c r="B17" s="25" t="s">
        <v>6</v>
      </c>
      <c r="C17" s="25" t="s">
        <v>12</v>
      </c>
      <c r="D17" s="25">
        <v>5054348803.0179005</v>
      </c>
      <c r="E17" s="25">
        <v>0</v>
      </c>
      <c r="H17" s="21"/>
      <c r="I17" s="15" t="s">
        <v>35</v>
      </c>
      <c r="J17" s="13">
        <f t="shared" si="2"/>
        <v>0</v>
      </c>
      <c r="K17" s="14">
        <f t="shared" si="1"/>
        <v>0</v>
      </c>
      <c r="L17" s="23"/>
      <c r="P17" s="28" t="s">
        <v>44</v>
      </c>
      <c r="Q17" s="28" t="s">
        <v>45</v>
      </c>
      <c r="R17" s="26"/>
    </row>
    <row r="18" spans="1:18" x14ac:dyDescent="0.3">
      <c r="A18" s="25" t="s">
        <v>5</v>
      </c>
      <c r="B18" s="25" t="s">
        <v>6</v>
      </c>
      <c r="C18" s="25" t="s">
        <v>13</v>
      </c>
      <c r="D18" s="25">
        <v>37391876834.322289</v>
      </c>
      <c r="E18" s="25">
        <v>0</v>
      </c>
      <c r="H18" s="21"/>
      <c r="I18" s="15" t="s">
        <v>36</v>
      </c>
      <c r="J18" s="13">
        <f t="shared" si="2"/>
        <v>0</v>
      </c>
      <c r="K18" s="14">
        <f t="shared" si="1"/>
        <v>0</v>
      </c>
      <c r="L18" s="23"/>
      <c r="P18" s="28" t="s">
        <v>44</v>
      </c>
      <c r="Q18" s="28" t="s">
        <v>45</v>
      </c>
      <c r="R18" s="26"/>
    </row>
    <row r="19" spans="1:18" x14ac:dyDescent="0.3">
      <c r="A19" s="25" t="s">
        <v>5</v>
      </c>
      <c r="B19" s="25" t="s">
        <v>6</v>
      </c>
      <c r="C19" s="25" t="s">
        <v>14</v>
      </c>
      <c r="D19" s="25">
        <v>65698839930.585121</v>
      </c>
      <c r="E19" s="25">
        <v>0</v>
      </c>
      <c r="H19" s="21"/>
      <c r="I19" s="15" t="s">
        <v>37</v>
      </c>
      <c r="J19" s="13">
        <f t="shared" si="2"/>
        <v>0</v>
      </c>
      <c r="K19" s="14">
        <f t="shared" si="1"/>
        <v>0</v>
      </c>
      <c r="L19" s="23"/>
      <c r="P19" s="28" t="s">
        <v>44</v>
      </c>
      <c r="Q19" s="28" t="s">
        <v>45</v>
      </c>
      <c r="R19" s="26"/>
    </row>
    <row r="20" spans="1:18" x14ac:dyDescent="0.3">
      <c r="A20" s="25" t="s">
        <v>5</v>
      </c>
      <c r="B20" s="25" t="s">
        <v>6</v>
      </c>
      <c r="C20" s="25" t="s">
        <v>19</v>
      </c>
      <c r="D20" s="25">
        <v>4844462152.9250231</v>
      </c>
      <c r="E20" s="25">
        <v>0</v>
      </c>
      <c r="H20" s="21"/>
      <c r="I20" s="15" t="s">
        <v>38</v>
      </c>
      <c r="J20" s="13">
        <f t="shared" si="2"/>
        <v>0</v>
      </c>
      <c r="K20" s="14">
        <f t="shared" si="1"/>
        <v>0</v>
      </c>
      <c r="L20" s="23"/>
      <c r="P20" s="28" t="s">
        <v>44</v>
      </c>
      <c r="Q20" s="28" t="s">
        <v>45</v>
      </c>
      <c r="R20" s="26"/>
    </row>
    <row r="21" spans="1:18" x14ac:dyDescent="0.3">
      <c r="A21" s="25" t="s">
        <v>5</v>
      </c>
      <c r="B21" s="25" t="s">
        <v>6</v>
      </c>
      <c r="C21" s="25" t="s">
        <v>15</v>
      </c>
      <c r="D21" s="25">
        <v>1012474516.307664</v>
      </c>
      <c r="E21" s="25">
        <v>0</v>
      </c>
      <c r="H21" s="21"/>
      <c r="I21" s="15" t="s">
        <v>39</v>
      </c>
      <c r="J21" s="13">
        <f t="shared" si="2"/>
        <v>2609.6635384668111</v>
      </c>
      <c r="K21" s="14">
        <f t="shared" si="1"/>
        <v>2609.6635384668111</v>
      </c>
      <c r="L21" s="23"/>
      <c r="P21" s="28" t="s">
        <v>44</v>
      </c>
      <c r="Q21" s="28" t="s">
        <v>45</v>
      </c>
      <c r="R21" s="26" t="s">
        <v>17</v>
      </c>
    </row>
    <row r="22" spans="1:18" x14ac:dyDescent="0.3">
      <c r="A22" s="25" t="s">
        <v>5</v>
      </c>
      <c r="B22" s="25" t="s">
        <v>6</v>
      </c>
      <c r="C22" s="25" t="s">
        <v>16</v>
      </c>
      <c r="D22" s="25">
        <v>61811126817.757347</v>
      </c>
      <c r="E22" s="25">
        <v>0</v>
      </c>
      <c r="H22" s="22"/>
      <c r="I22" s="16" t="s">
        <v>40</v>
      </c>
      <c r="J22" s="18">
        <f t="shared" si="2"/>
        <v>102088669.51252949</v>
      </c>
      <c r="K22" s="19">
        <f t="shared" si="1"/>
        <v>102088669.51252949</v>
      </c>
      <c r="L22" s="24"/>
      <c r="P22" s="29" t="s">
        <v>44</v>
      </c>
      <c r="Q22" s="29" t="s">
        <v>46</v>
      </c>
      <c r="R22" s="27" t="s">
        <v>47</v>
      </c>
    </row>
    <row r="23" spans="1:18" x14ac:dyDescent="0.3">
      <c r="A23" s="25" t="s">
        <v>5</v>
      </c>
      <c r="B23" s="25" t="s">
        <v>6</v>
      </c>
      <c r="C23" s="25" t="s">
        <v>17</v>
      </c>
      <c r="D23" s="25">
        <v>2609663.5384668112</v>
      </c>
      <c r="E23" s="25">
        <v>0</v>
      </c>
    </row>
    <row r="24" spans="1:18" x14ac:dyDescent="0.3">
      <c r="A24" s="25" t="s">
        <v>5</v>
      </c>
      <c r="B24" s="25" t="s">
        <v>7</v>
      </c>
      <c r="C24" s="25" t="s">
        <v>18</v>
      </c>
      <c r="D24" s="25">
        <v>102088669512.5295</v>
      </c>
      <c r="E24" s="25">
        <v>0</v>
      </c>
      <c r="M24" s="37" t="s">
        <v>55</v>
      </c>
    </row>
    <row r="25" spans="1:18" x14ac:dyDescent="0.3">
      <c r="H25" s="41" t="s">
        <v>41</v>
      </c>
      <c r="I25" s="42"/>
      <c r="J25" s="38" t="s">
        <v>54</v>
      </c>
      <c r="K25" s="39"/>
      <c r="L25" s="39"/>
      <c r="M25" s="40"/>
    </row>
    <row r="26" spans="1:18" x14ac:dyDescent="0.3">
      <c r="H26" s="43"/>
      <c r="I26" s="44"/>
      <c r="J26" s="2" t="s">
        <v>52</v>
      </c>
      <c r="K26" s="3" t="s">
        <v>20</v>
      </c>
      <c r="L26" s="3" t="s">
        <v>21</v>
      </c>
      <c r="M26" s="33" t="s">
        <v>53</v>
      </c>
    </row>
    <row r="27" spans="1:18" x14ac:dyDescent="0.3">
      <c r="H27" s="20" t="s">
        <v>42</v>
      </c>
      <c r="I27" s="6"/>
      <c r="J27" s="7">
        <f>SUM(J28:J46)</f>
        <v>150479491.3497614</v>
      </c>
      <c r="K27" s="8">
        <f t="shared" ref="K27:M27" si="3">SUM(K28:K46)</f>
        <v>150550979.83109188</v>
      </c>
      <c r="L27" s="8">
        <f t="shared" si="3"/>
        <v>0</v>
      </c>
      <c r="M27" s="34">
        <f t="shared" si="3"/>
        <v>71488.481330468043</v>
      </c>
      <c r="P27" s="30" t="s">
        <v>0</v>
      </c>
      <c r="Q27" s="30" t="s">
        <v>1</v>
      </c>
      <c r="R27" s="31" t="s">
        <v>2</v>
      </c>
    </row>
    <row r="28" spans="1:18" x14ac:dyDescent="0.3">
      <c r="H28" s="21"/>
      <c r="I28" s="11" t="s">
        <v>43</v>
      </c>
      <c r="J28" s="12">
        <f t="shared" ref="J28:J29" si="4">K28+L28-M28</f>
        <v>3429248.6770335734</v>
      </c>
      <c r="K28" s="14">
        <f t="shared" ref="K28:K46" si="5">SUMIFS($D:$D,$A:$A,$P28,$B:$B,$Q28,$C:$C,$R28)/1000</f>
        <v>3430983.227572374</v>
      </c>
      <c r="L28" s="14"/>
      <c r="M28" s="35">
        <f t="shared" ref="M28:M46" si="6">SUMIFS($E:$E,$A:$A,$P28,$B:$B,$Q28,$C:$C,$R28)/1000</f>
        <v>1734.550538800471</v>
      </c>
      <c r="P28" s="28" t="s">
        <v>51</v>
      </c>
      <c r="Q28" s="28" t="s">
        <v>45</v>
      </c>
      <c r="R28" s="26" t="s">
        <v>8</v>
      </c>
    </row>
    <row r="29" spans="1:18" x14ac:dyDescent="0.3">
      <c r="H29" s="21"/>
      <c r="I29" s="15" t="s">
        <v>23</v>
      </c>
      <c r="J29" s="12">
        <f t="shared" si="4"/>
        <v>7479483.1842228118</v>
      </c>
      <c r="K29" s="14">
        <f t="shared" si="5"/>
        <v>7482534.8913925402</v>
      </c>
      <c r="L29" s="14"/>
      <c r="M29" s="35">
        <f t="shared" si="6"/>
        <v>3051.7071697283532</v>
      </c>
      <c r="P29" s="28" t="s">
        <v>4</v>
      </c>
      <c r="Q29" s="28" t="s">
        <v>45</v>
      </c>
      <c r="R29" s="26" t="s">
        <v>9</v>
      </c>
    </row>
    <row r="30" spans="1:18" x14ac:dyDescent="0.3">
      <c r="H30" s="21"/>
      <c r="I30" s="15" t="s">
        <v>24</v>
      </c>
      <c r="J30" s="12">
        <f>K30+L30-M30</f>
        <v>31127135.732304551</v>
      </c>
      <c r="K30" s="14">
        <f t="shared" si="5"/>
        <v>31141812.5144706</v>
      </c>
      <c r="L30" s="14"/>
      <c r="M30" s="35">
        <f t="shared" si="6"/>
        <v>14676.782166047678</v>
      </c>
      <c r="P30" s="28" t="s">
        <v>4</v>
      </c>
      <c r="Q30" s="28" t="s">
        <v>45</v>
      </c>
      <c r="R30" s="26" t="s">
        <v>10</v>
      </c>
    </row>
    <row r="31" spans="1:18" x14ac:dyDescent="0.3">
      <c r="H31" s="21"/>
      <c r="I31" s="15" t="s">
        <v>25</v>
      </c>
      <c r="J31" s="12">
        <f t="shared" ref="J31:J46" si="7">K31+L31-M31</f>
        <v>10526017.254074311</v>
      </c>
      <c r="K31" s="14">
        <f t="shared" si="5"/>
        <v>10531274.63208146</v>
      </c>
      <c r="L31" s="14"/>
      <c r="M31" s="35">
        <f t="shared" si="6"/>
        <v>5257.3780071493356</v>
      </c>
      <c r="P31" s="28" t="s">
        <v>4</v>
      </c>
      <c r="Q31" s="28" t="s">
        <v>45</v>
      </c>
      <c r="R31" s="26" t="s">
        <v>11</v>
      </c>
    </row>
    <row r="32" spans="1:18" x14ac:dyDescent="0.3">
      <c r="H32" s="21"/>
      <c r="I32" s="15" t="s">
        <v>26</v>
      </c>
      <c r="J32" s="12">
        <f t="shared" si="7"/>
        <v>930295.14417205926</v>
      </c>
      <c r="K32" s="14">
        <f t="shared" si="5"/>
        <v>930664.35999484127</v>
      </c>
      <c r="L32" s="14"/>
      <c r="M32" s="35">
        <f t="shared" si="6"/>
        <v>369.21582278205614</v>
      </c>
      <c r="P32" s="28" t="s">
        <v>4</v>
      </c>
      <c r="Q32" s="28" t="s">
        <v>45</v>
      </c>
      <c r="R32" s="26" t="s">
        <v>12</v>
      </c>
    </row>
    <row r="33" spans="8:18" x14ac:dyDescent="0.3">
      <c r="H33" s="21"/>
      <c r="I33" s="15" t="s">
        <v>27</v>
      </c>
      <c r="J33" s="12">
        <f t="shared" si="7"/>
        <v>19145024.609710168</v>
      </c>
      <c r="K33" s="14">
        <f t="shared" si="5"/>
        <v>19150863.81671571</v>
      </c>
      <c r="L33" s="14"/>
      <c r="M33" s="35">
        <f t="shared" si="6"/>
        <v>5839.2070055427521</v>
      </c>
      <c r="P33" s="28" t="s">
        <v>4</v>
      </c>
      <c r="Q33" s="28" t="s">
        <v>45</v>
      </c>
      <c r="R33" s="26" t="s">
        <v>13</v>
      </c>
    </row>
    <row r="34" spans="8:18" x14ac:dyDescent="0.3">
      <c r="H34" s="21"/>
      <c r="I34" s="15" t="s">
        <v>28</v>
      </c>
      <c r="J34" s="12">
        <f t="shared" si="7"/>
        <v>23545898.610697757</v>
      </c>
      <c r="K34" s="14">
        <f t="shared" si="5"/>
        <v>23558545.299843282</v>
      </c>
      <c r="L34" s="14"/>
      <c r="M34" s="35">
        <f t="shared" si="6"/>
        <v>12646.689145522229</v>
      </c>
      <c r="P34" s="28" t="s">
        <v>4</v>
      </c>
      <c r="Q34" s="28" t="s">
        <v>45</v>
      </c>
      <c r="R34" s="26" t="s">
        <v>14</v>
      </c>
    </row>
    <row r="35" spans="8:18" x14ac:dyDescent="0.3">
      <c r="H35" s="21"/>
      <c r="I35" s="15" t="s">
        <v>29</v>
      </c>
      <c r="J35" s="12">
        <f t="shared" si="7"/>
        <v>0</v>
      </c>
      <c r="K35" s="14">
        <f t="shared" si="5"/>
        <v>0</v>
      </c>
      <c r="L35" s="14"/>
      <c r="M35" s="35">
        <f t="shared" si="6"/>
        <v>0</v>
      </c>
      <c r="P35" s="28" t="s">
        <v>4</v>
      </c>
      <c r="Q35" s="28" t="s">
        <v>45</v>
      </c>
      <c r="R35" s="26" t="s">
        <v>48</v>
      </c>
    </row>
    <row r="36" spans="8:18" x14ac:dyDescent="0.3">
      <c r="H36" s="21"/>
      <c r="I36" s="15" t="s">
        <v>30</v>
      </c>
      <c r="J36" s="12">
        <f t="shared" si="7"/>
        <v>80202.664392126375</v>
      </c>
      <c r="K36" s="14">
        <f t="shared" si="5"/>
        <v>80241.144958514706</v>
      </c>
      <c r="L36" s="14"/>
      <c r="M36" s="35">
        <f t="shared" si="6"/>
        <v>38.480566388335923</v>
      </c>
      <c r="P36" s="28" t="s">
        <v>4</v>
      </c>
      <c r="Q36" s="28" t="s">
        <v>45</v>
      </c>
      <c r="R36" s="26" t="s">
        <v>15</v>
      </c>
    </row>
    <row r="37" spans="8:18" x14ac:dyDescent="0.3">
      <c r="H37" s="21"/>
      <c r="I37" s="15" t="s">
        <v>31</v>
      </c>
      <c r="J37" s="12">
        <f t="shared" si="7"/>
        <v>34217867.409522049</v>
      </c>
      <c r="K37" s="14">
        <f t="shared" si="5"/>
        <v>34230497.701510556</v>
      </c>
      <c r="L37" s="14"/>
      <c r="M37" s="35">
        <f t="shared" si="6"/>
        <v>12630.291988503739</v>
      </c>
      <c r="P37" s="28" t="s">
        <v>4</v>
      </c>
      <c r="Q37" s="28" t="s">
        <v>45</v>
      </c>
      <c r="R37" s="26" t="s">
        <v>16</v>
      </c>
    </row>
    <row r="38" spans="8:18" x14ac:dyDescent="0.3">
      <c r="H38" s="21"/>
      <c r="I38" s="15" t="s">
        <v>32</v>
      </c>
      <c r="J38" s="12">
        <f t="shared" si="7"/>
        <v>0</v>
      </c>
      <c r="K38" s="14">
        <f t="shared" si="5"/>
        <v>0</v>
      </c>
      <c r="L38" s="14"/>
      <c r="M38" s="35">
        <f t="shared" si="6"/>
        <v>0</v>
      </c>
      <c r="P38" s="28" t="s">
        <v>4</v>
      </c>
      <c r="Q38" s="28" t="s">
        <v>45</v>
      </c>
      <c r="R38" s="26"/>
    </row>
    <row r="39" spans="8:18" x14ac:dyDescent="0.3">
      <c r="H39" s="21"/>
      <c r="I39" s="15" t="s">
        <v>33</v>
      </c>
      <c r="J39" s="12">
        <f t="shared" si="7"/>
        <v>0</v>
      </c>
      <c r="K39" s="14">
        <f t="shared" si="5"/>
        <v>0</v>
      </c>
      <c r="L39" s="14"/>
      <c r="M39" s="35">
        <f t="shared" si="6"/>
        <v>0</v>
      </c>
      <c r="P39" s="28" t="s">
        <v>4</v>
      </c>
      <c r="Q39" s="28" t="s">
        <v>45</v>
      </c>
      <c r="R39" s="26"/>
    </row>
    <row r="40" spans="8:18" x14ac:dyDescent="0.3">
      <c r="H40" s="21"/>
      <c r="I40" s="15" t="s">
        <v>34</v>
      </c>
      <c r="J40" s="12">
        <f t="shared" si="7"/>
        <v>0</v>
      </c>
      <c r="K40" s="14">
        <f t="shared" si="5"/>
        <v>0</v>
      </c>
      <c r="L40" s="14"/>
      <c r="M40" s="35">
        <f t="shared" si="6"/>
        <v>0</v>
      </c>
      <c r="P40" s="28" t="s">
        <v>4</v>
      </c>
      <c r="Q40" s="28" t="s">
        <v>45</v>
      </c>
      <c r="R40" s="26"/>
    </row>
    <row r="41" spans="8:18" x14ac:dyDescent="0.3">
      <c r="H41" s="21"/>
      <c r="I41" s="15" t="s">
        <v>35</v>
      </c>
      <c r="J41" s="12">
        <f t="shared" si="7"/>
        <v>0</v>
      </c>
      <c r="K41" s="14">
        <f t="shared" si="5"/>
        <v>0</v>
      </c>
      <c r="L41" s="14"/>
      <c r="M41" s="35">
        <f t="shared" si="6"/>
        <v>0</v>
      </c>
      <c r="P41" s="28" t="s">
        <v>4</v>
      </c>
      <c r="Q41" s="28" t="s">
        <v>45</v>
      </c>
      <c r="R41" s="26"/>
    </row>
    <row r="42" spans="8:18" x14ac:dyDescent="0.3">
      <c r="H42" s="21"/>
      <c r="I42" s="15" t="s">
        <v>36</v>
      </c>
      <c r="J42" s="12">
        <f t="shared" si="7"/>
        <v>0</v>
      </c>
      <c r="K42" s="14">
        <f t="shared" si="5"/>
        <v>0</v>
      </c>
      <c r="L42" s="14"/>
      <c r="M42" s="35">
        <f t="shared" si="6"/>
        <v>0</v>
      </c>
      <c r="P42" s="28" t="s">
        <v>4</v>
      </c>
      <c r="Q42" s="28" t="s">
        <v>45</v>
      </c>
      <c r="R42" s="26"/>
    </row>
    <row r="43" spans="8:18" x14ac:dyDescent="0.3">
      <c r="H43" s="21"/>
      <c r="I43" s="15" t="s">
        <v>37</v>
      </c>
      <c r="J43" s="12">
        <f t="shared" si="7"/>
        <v>0</v>
      </c>
      <c r="K43" s="14">
        <f t="shared" si="5"/>
        <v>0</v>
      </c>
      <c r="L43" s="14"/>
      <c r="M43" s="35">
        <f t="shared" si="6"/>
        <v>0</v>
      </c>
      <c r="P43" s="28" t="s">
        <v>4</v>
      </c>
      <c r="Q43" s="28" t="s">
        <v>45</v>
      </c>
      <c r="R43" s="26"/>
    </row>
    <row r="44" spans="8:18" x14ac:dyDescent="0.3">
      <c r="H44" s="21"/>
      <c r="I44" s="15" t="s">
        <v>38</v>
      </c>
      <c r="J44" s="12">
        <f t="shared" si="7"/>
        <v>0</v>
      </c>
      <c r="K44" s="14">
        <f t="shared" si="5"/>
        <v>0</v>
      </c>
      <c r="L44" s="14"/>
      <c r="M44" s="35">
        <f t="shared" si="6"/>
        <v>0</v>
      </c>
      <c r="P44" s="28" t="s">
        <v>4</v>
      </c>
      <c r="Q44" s="28" t="s">
        <v>45</v>
      </c>
      <c r="R44" s="26"/>
    </row>
    <row r="45" spans="8:18" x14ac:dyDescent="0.3">
      <c r="H45" s="21"/>
      <c r="I45" s="15" t="s">
        <v>39</v>
      </c>
      <c r="J45" s="12">
        <f t="shared" si="7"/>
        <v>0</v>
      </c>
      <c r="K45" s="14">
        <f t="shared" si="5"/>
        <v>0</v>
      </c>
      <c r="L45" s="14"/>
      <c r="M45" s="35">
        <f t="shared" si="6"/>
        <v>0</v>
      </c>
      <c r="P45" s="28" t="s">
        <v>4</v>
      </c>
      <c r="Q45" s="28" t="s">
        <v>45</v>
      </c>
      <c r="R45" s="26" t="s">
        <v>17</v>
      </c>
    </row>
    <row r="46" spans="8:18" x14ac:dyDescent="0.3">
      <c r="H46" s="22"/>
      <c r="I46" s="16" t="s">
        <v>40</v>
      </c>
      <c r="J46" s="17">
        <f t="shared" si="7"/>
        <v>19998318.063631993</v>
      </c>
      <c r="K46" s="19">
        <f t="shared" si="5"/>
        <v>20013562.242551997</v>
      </c>
      <c r="L46" s="19"/>
      <c r="M46" s="36">
        <f t="shared" si="6"/>
        <v>15244.178920003091</v>
      </c>
      <c r="P46" s="29" t="s">
        <v>4</v>
      </c>
      <c r="Q46" s="29" t="s">
        <v>46</v>
      </c>
      <c r="R46" s="27" t="s">
        <v>47</v>
      </c>
    </row>
  </sheetData>
  <mergeCells count="4">
    <mergeCell ref="J1:L1"/>
    <mergeCell ref="J25:M25"/>
    <mergeCell ref="H25:I26"/>
    <mergeCell ref="H1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일반_보험료부채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2021-06-21T05:08:06Z</dcterms:modified>
</cp:coreProperties>
</file>