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/>
  <mc:AlternateContent xmlns:mc="http://schemas.openxmlformats.org/markup-compatibility/2006">
    <mc:Choice Requires="x15">
      <x15ac:absPath xmlns:x15ac="http://schemas.microsoft.com/office/spreadsheetml/2010/11/ac" url="/Users/lee/Downloads/"/>
    </mc:Choice>
  </mc:AlternateContent>
  <xr:revisionPtr revIDLastSave="0" documentId="13_ncr:1_{8C1A06BA-9A07-CD4E-A33E-9EEEF5A82A1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API清单" sheetId="5" r:id="rId1"/>
    <sheet name="资产总览" sheetId="3" state="hidden" r:id="rId2"/>
    <sheet name="统计输入" sheetId="1" state="hidden" r:id="rId3"/>
    <sheet name="指标设置" sheetId="4" state="hidden" r:id="rId4"/>
    <sheet name="Calculations" sheetId="2" state="hidden" r:id="rId5"/>
  </sheets>
  <definedNames>
    <definedName name="lstMetrics">OFFSET(统计输入!$B$4:$B$28,0,0,COUNTA(统计输入!$B$4:$B$28))</definedName>
    <definedName name="lstYears">OFFSET(统计输入!$B$3:$I$3,0,1,1,COUNTA(统计输入!$B$3:$I$3)-1)</definedName>
    <definedName name="SelectedYear">资产总览!$J$2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3" l="1"/>
  <c r="D7" i="3"/>
  <c r="I3" i="1"/>
  <c r="H3" i="1"/>
  <c r="G3" i="1"/>
  <c r="F3" i="1"/>
  <c r="E3" i="1"/>
  <c r="D3" i="1"/>
  <c r="C3" i="1"/>
  <c r="B39" i="2" l="1"/>
  <c r="G39" i="2" s="1"/>
  <c r="A32" i="2"/>
  <c r="A33" i="2"/>
  <c r="A34" i="2"/>
  <c r="A35" i="2"/>
  <c r="A36" i="2"/>
  <c r="A37" i="2"/>
  <c r="A38" i="2"/>
  <c r="A39" i="2"/>
  <c r="F39" i="2" l="1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 l="1"/>
  <c r="A9" i="2" s="1"/>
  <c r="B10" i="2"/>
  <c r="B11" i="2"/>
  <c r="B12" i="2"/>
  <c r="B8" i="2"/>
  <c r="B7" i="3" s="1"/>
  <c r="B30" i="2"/>
  <c r="B31" i="2"/>
  <c r="B32" i="2"/>
  <c r="B33" i="2"/>
  <c r="B34" i="2"/>
  <c r="B35" i="2"/>
  <c r="B36" i="3" s="1"/>
  <c r="F36" i="3" s="1"/>
  <c r="B36" i="2"/>
  <c r="B37" i="2"/>
  <c r="B38" i="2"/>
  <c r="B40" i="3"/>
  <c r="F40" i="3" s="1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 s="1"/>
  <c r="A11" i="2" l="1"/>
  <c r="H7" i="3"/>
  <c r="A12" i="2"/>
  <c r="J7" i="3"/>
  <c r="A8" i="2"/>
  <c r="B39" i="3"/>
  <c r="F39" i="3" s="1"/>
  <c r="F38" i="2"/>
  <c r="D38" i="2"/>
  <c r="C38" i="2"/>
  <c r="E38" i="2"/>
  <c r="G38" i="2"/>
  <c r="B38" i="3"/>
  <c r="F38" i="3" s="1"/>
  <c r="D37" i="2"/>
  <c r="C37" i="2"/>
  <c r="G37" i="2"/>
  <c r="F37" i="2"/>
  <c r="E37" i="2"/>
  <c r="B37" i="3"/>
  <c r="F37" i="3" s="1"/>
  <c r="E36" i="2"/>
  <c r="D36" i="2"/>
  <c r="C36" i="2"/>
  <c r="G36" i="2"/>
  <c r="F36" i="2"/>
  <c r="B33" i="3"/>
  <c r="F33" i="3" s="1"/>
  <c r="E32" i="2"/>
  <c r="F32" i="2"/>
  <c r="G32" i="2"/>
  <c r="D32" i="2"/>
  <c r="C32" i="2"/>
  <c r="G35" i="2"/>
  <c r="F35" i="2"/>
  <c r="D35" i="2"/>
  <c r="C35" i="2"/>
  <c r="E35" i="2"/>
  <c r="B32" i="3"/>
  <c r="F32" i="3" s="1"/>
  <c r="G31" i="2"/>
  <c r="D31" i="2"/>
  <c r="C31" i="2"/>
  <c r="E31" i="2"/>
  <c r="F31" i="2"/>
  <c r="A10" i="2"/>
  <c r="B35" i="3"/>
  <c r="F35" i="3" s="1"/>
  <c r="F34" i="2"/>
  <c r="E34" i="2"/>
  <c r="G34" i="2"/>
  <c r="D34" i="2"/>
  <c r="C34" i="2"/>
  <c r="B31" i="3"/>
  <c r="F31" i="3" s="1"/>
  <c r="F30" i="2"/>
  <c r="D30" i="2"/>
  <c r="C30" i="2"/>
  <c r="E30" i="2"/>
  <c r="G30" i="2"/>
  <c r="B34" i="3"/>
  <c r="F34" i="3" s="1"/>
  <c r="D33" i="2"/>
  <c r="C33" i="2"/>
  <c r="E33" i="2"/>
  <c r="G33" i="2"/>
  <c r="F33" i="2"/>
  <c r="G7" i="2"/>
  <c r="F7" i="2" s="1"/>
  <c r="E7" i="2" s="1"/>
  <c r="D7" i="2" s="1"/>
  <c r="C7" i="2" s="1"/>
  <c r="D4" i="2"/>
  <c r="D3" i="2"/>
  <c r="D4" i="4"/>
  <c r="D5" i="4"/>
  <c r="D6" i="4"/>
  <c r="D7" i="4"/>
  <c r="D3" i="4"/>
  <c r="G6" i="2" l="1"/>
  <c r="G29" i="2" s="1"/>
  <c r="G15" i="2" l="1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D33" i="3"/>
  <c r="H33" i="3" s="1"/>
  <c r="D35" i="3"/>
  <c r="H35" i="3" s="1"/>
  <c r="D37" i="3"/>
  <c r="H37" i="3" s="1"/>
  <c r="D39" i="3"/>
  <c r="H39" i="3" s="1"/>
  <c r="D32" i="3"/>
  <c r="H32" i="3" s="1"/>
  <c r="D34" i="3"/>
  <c r="H34" i="3" s="1"/>
  <c r="D36" i="3"/>
  <c r="H36" i="3" s="1"/>
  <c r="D38" i="3"/>
  <c r="H38" i="3" s="1"/>
  <c r="G8" i="2"/>
  <c r="B8" i="3" s="1"/>
  <c r="G9" i="2"/>
  <c r="D8" i="3" s="1"/>
  <c r="G10" i="2"/>
  <c r="F8" i="3" s="1"/>
  <c r="G11" i="2"/>
  <c r="H8" i="3" s="1"/>
  <c r="G12" i="2"/>
  <c r="J8" i="3" s="1"/>
  <c r="D31" i="3"/>
  <c r="H31" i="3" s="1"/>
  <c r="D40" i="3"/>
  <c r="H40" i="3" s="1"/>
  <c r="F6" i="2"/>
  <c r="F29" i="2" s="1"/>
  <c r="F15" i="2" l="1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 s="1"/>
  <c r="F10" i="2"/>
  <c r="F11" i="2"/>
  <c r="H11" i="2" s="1"/>
  <c r="F12" i="2"/>
  <c r="H12" i="2" s="1"/>
  <c r="E6" i="2"/>
  <c r="E29" i="2" s="1"/>
  <c r="H18" i="3" l="1"/>
  <c r="H22" i="3"/>
  <c r="H21" i="3"/>
  <c r="H19" i="3"/>
  <c r="H17" i="3"/>
  <c r="H16" i="3"/>
  <c r="H20" i="3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J9" i="3"/>
  <c r="H9" i="3"/>
  <c r="D9" i="3"/>
  <c r="H10" i="2"/>
  <c r="F9" i="3" s="1"/>
  <c r="H8" i="2"/>
  <c r="B9" i="3" s="1"/>
  <c r="D6" i="2"/>
  <c r="D29" i="2" s="1"/>
  <c r="C6" i="2"/>
  <c r="C29" i="2" s="1"/>
  <c r="D15" i="2" l="1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<sst xmlns="http://schemas.openxmlformats.org/spreadsheetml/2006/main" count="3347" uniqueCount="346">
  <si>
    <t>This year</t>
  </si>
  <si>
    <t>Previous Year</t>
  </si>
  <si>
    <t>Key Metrics</t>
  </si>
  <si>
    <t>Position</t>
  </si>
  <si>
    <t>All Metrics (works up to 25 metrics)</t>
  </si>
  <si>
    <t>This worksheet is used for the Financial Report calculations and should remain hidden.</t>
  </si>
  <si>
    <t>API资产报告</t>
  </si>
  <si>
    <t>Servicewall</t>
  </si>
  <si>
    <t>站点</t>
  </si>
  <si>
    <t>www.servicewall.com</t>
  </si>
  <si>
    <t>antibot.servicewall.com</t>
  </si>
  <si>
    <t>API数量</t>
  </si>
  <si>
    <t xml:space="preserve">  </t>
  </si>
  <si>
    <t>访问量</t>
  </si>
  <si>
    <t>站点/应用</t>
  </si>
  <si>
    <t>僵尸API</t>
  </si>
  <si>
    <t>活跃API</t>
  </si>
  <si>
    <t>微信小程序</t>
  </si>
  <si>
    <t>官网</t>
  </si>
  <si>
    <t>Dashboard</t>
  </si>
  <si>
    <t>内网-工作组</t>
  </si>
  <si>
    <t>关键资产指标</t>
  </si>
  <si>
    <t>变化</t>
  </si>
  <si>
    <t>上周API数量</t>
  </si>
  <si>
    <t>类型</t>
  </si>
  <si>
    <t>状态</t>
  </si>
  <si>
    <t>涉及敏感信息</t>
  </si>
  <si>
    <t>疑似漏洞</t>
  </si>
  <si>
    <t>趋势</t>
  </si>
  <si>
    <t>API趋势指标</t>
  </si>
  <si>
    <t>指标</t>
  </si>
  <si>
    <t>www.asguarder.com</t>
  </si>
  <si>
    <t>用户数</t>
  </si>
  <si>
    <t>关键指标设置</t>
  </si>
  <si>
    <t>IP数</t>
  </si>
  <si>
    <t>设备数</t>
  </si>
  <si>
    <t>责任人</t>
  </si>
  <si>
    <t>部门</t>
  </si>
  <si>
    <t>备注</t>
  </si>
  <si>
    <t>成功率</t>
  </si>
  <si>
    <t>总访问量</t>
  </si>
  <si>
    <t>最近访问量(24小时)</t>
  </si>
  <si>
    <t>运行状态</t>
  </si>
  <si>
    <t>管理归属（可修改后导入）</t>
  </si>
  <si>
    <t>攻击风险</t>
  </si>
  <si>
    <t>安全评估</t>
  </si>
  <si>
    <t>路由聚合</t>
  </si>
  <si>
    <t>确认信息（可修改后导入）</t>
  </si>
  <si>
    <t>业务分类</t>
  </si>
  <si>
    <t>确认操作</t>
  </si>
  <si>
    <t>标签数</t>
  </si>
  <si>
    <t>阻断数</t>
  </si>
  <si>
    <t>高风险API</t>
  </si>
  <si>
    <t>请求域名</t>
  </si>
  <si>
    <t>请求方法</t>
  </si>
  <si>
    <t>请求路径</t>
  </si>
  <si>
    <t>API属性</t>
  </si>
  <si>
    <t>风控用户数</t>
  </si>
  <si>
    <t>漏洞API</t>
  </si>
  <si>
    <t>敏感数据API</t>
  </si>
  <si>
    <t>成功率%</t>
  </si>
  <si>
    <t>平均耗时(毫秒)</t>
  </si>
  <si>
    <t>平均请求大小(字节)</t>
  </si>
  <si>
    <t>业务</t>
  </si>
  <si>
    <t>验证码信息获取接口</t>
  </si>
  <si>
    <t>-</t>
  </si>
  <si>
    <t>[API] Korok</t>
  </si>
  <si>
    <t>prod-api-korok</t>
  </si>
  <si>
    <t>GET</t>
  </si>
  <si>
    <t>/captcha</t>
  </si>
  <si>
    <t>活跃</t>
  </si>
  <si>
    <t/>
  </si>
  <si>
    <t>认证-验证码</t>
  </si>
  <si>
    <t>0</t>
  </si>
  <si>
    <t>文本验证码图片</t>
  </si>
  <si>
    <t>/captcha/image/{captcha_id}.jpeg</t>
  </si>
  <si>
    <t>JPG图片</t>
  </si>
  <si>
    <t>验证码前端验证接口</t>
  </si>
  <si>
    <t>/captcha/verify</t>
  </si>
  <si>
    <t>RESTful</t>
  </si>
  <si>
    <t>验证码二次验证</t>
  </si>
  <si>
    <t>/captcha/id/verify</t>
  </si>
  <si>
    <t>未定义</t>
  </si>
  <si>
    <t>[API] Mipha</t>
  </si>
  <si>
    <t>prod-api-mipha</t>
  </si>
  <si>
    <t>/data/dfp/bootstrap.js</t>
  </si>
  <si>
    <t>JS脚本</t>
  </si>
  <si>
    <t>SaaS流量</t>
  </si>
  <si>
    <t>[API] ganon</t>
  </si>
  <si>
    <t>prod-api-ganon</t>
  </si>
  <si>
    <t>POST</t>
  </si>
  <si>
    <t>/data/collector</t>
  </si>
  <si>
    <t>Dashboard API</t>
  </si>
  <si>
    <t>[API] dashboard</t>
  </si>
  <si>
    <t>prod-api-dashboard</t>
  </si>
  <si>
    <t>/v2/auth/login</t>
  </si>
  <si>
    <t>账号-登录</t>
  </si>
  <si>
    <t>邮箱,姓名,账号,密码</t>
  </si>
  <si>
    <t>/data/cubejs-api/v1/load</t>
  </si>
  <si>
    <t>[web] offical website</t>
  </si>
  <si>
    <t>www.servicewall.cn</t>
  </si>
  <si>
    <t>/sw/collector</t>
  </si>
  <si>
    <t>/</t>
  </si>
  <si>
    <t>信息-首页</t>
  </si>
  <si>
    <t>/template/default/index/images/BJSP.mp4</t>
  </si>
  <si>
    <t>MP4视频</t>
  </si>
  <si>
    <t>/template/default/index/js/app.js</t>
  </si>
  <si>
    <t>/template/default/index/js/common2.js</t>
  </si>
  <si>
    <t>/template/default/index/js/common.js</t>
  </si>
  <si>
    <t>/extdirect</t>
  </si>
  <si>
    <t>15天不活跃</t>
  </si>
  <si>
    <t>/template/default/index/css/style.css</t>
  </si>
  <si>
    <t>CSS样式表</t>
  </si>
  <si>
    <t>/template/default/index/css/base.css</t>
  </si>
  <si>
    <t>/template/default/index/css/common.css</t>
  </si>
  <si>
    <t>/template/default/index/css/swiper.css</t>
  </si>
  <si>
    <t>/RPC2_Login</t>
  </si>
  <si>
    <t>官网搜索</t>
  </si>
  <si>
    <t>/search.html</t>
  </si>
  <si>
    <t>HTML文档</t>
  </si>
  <si>
    <t>/user/register</t>
  </si>
  <si>
    <t>账号-注册</t>
  </si>
  <si>
    <t>/template/default/index/images/logo.png</t>
  </si>
  <si>
    <t>PNG图片</t>
  </si>
  <si>
    <t>/template/default/index/images/Proico_07.png</t>
  </si>
  <si>
    <t>/template/default/index/images/logo2.png</t>
  </si>
  <si>
    <t>/template/default/index/images/Proico_05.png</t>
  </si>
  <si>
    <t>/template/default/index/images/Proico_09.png</t>
  </si>
  <si>
    <t>/template/default/index/images/footer_links_22.png</t>
  </si>
  <si>
    <t>/template/default/index/images/Proico_03.png</t>
  </si>
  <si>
    <t>/uploads/20220406/8c2afa02e48c59bc37831078a2b46d40.jpg</t>
  </si>
  <si>
    <t>/uploads/20220406/553c9e2b16f56776fc8fc0b9b3755c70.jpg</t>
  </si>
  <si>
    <t>/uploads/20220406/543b991ecfee659564a45890c56f0e9f.jpg</t>
  </si>
  <si>
    <t>/template/default/index/images/hmimg_03.png</t>
  </si>
  <si>
    <t>/uploads/20220406/95609afec6202ceac00f39e2d9bbe856.jpg</t>
  </si>
  <si>
    <t>/uploads/20220402/5a2cc062a30b5957d24ecfb2e4590101.jpg</t>
  </si>
  <si>
    <t>/template/default/index/images/hmimg_07.png</t>
  </si>
  <si>
    <t>/template/default/index/images/hmimg_09.png</t>
  </si>
  <si>
    <t>/template/default/index/images/hmimg_12.jpg</t>
  </si>
  <si>
    <t>/template/default/index/images/ban1_03.png</t>
  </si>
  <si>
    <t>/template/default/index/images/footer_links_03.png</t>
  </si>
  <si>
    <t>/uploads/20220425/b6f58cd1df5df2b85241764e53d88e52.jpg</t>
  </si>
  <si>
    <t>/template/default/index/images/footer_links_07.png</t>
  </si>
  <si>
    <t>/template/default/index/images/footer_links_05.png</t>
  </si>
  <si>
    <t>/template/default/index/images/footer_links_11.png</t>
  </si>
  <si>
    <t>/template/default/index/images/banner_02.jpg</t>
  </si>
  <si>
    <t>/template/default/index/images/hmc2bg.jpg</t>
  </si>
  <si>
    <t>/template/default/index/images/footer_links_13.png</t>
  </si>
  <si>
    <t>/template/default/index/images/footer_links_09.png</t>
  </si>
  <si>
    <t>/apiweak</t>
  </si>
  <si>
    <t>僵尸</t>
  </si>
  <si>
    <t>/uploads/20220406/11fcd5eb9bcba917ee8a96cea91c5ef4.jpg</t>
  </si>
  <si>
    <t>/uploads/20220403/0c33e95bae84c3d779303cde534b2d1e.jpg</t>
  </si>
  <si>
    <t>/uploads/20220406/167a14230cc70102fa6bfb46c2836ac7.jpg</t>
  </si>
  <si>
    <t>/uploads/20220403/922e6c1ea082873a354ddd1ed661f786.jpg</t>
  </si>
  <si>
    <t>/uploads/20220406/afe73910165fa6990df359f6ed61a1bc.jpg</t>
  </si>
  <si>
    <t>/uploads/20220403/fa97bc4bd311324cbdbd1fdb468f1ef3.jpg</t>
  </si>
  <si>
    <t>/uploads/20220406/372221aebdaabc4bd9f665154fc40b68.jpg</t>
  </si>
  <si>
    <t>/template/default/index/images/hmCon5_02.png</t>
  </si>
  <si>
    <t>/uploads/20220403/050a521e40f23e8407756778bfbaaea6.jpg</t>
  </si>
  <si>
    <t>/template/default/index/images/slicbtn_03.png</t>
  </si>
  <si>
    <t>/uploads/20220406/019c88b23162b8b7c9f1c7e745e6695b.jpg</t>
  </si>
  <si>
    <t>/uploads/20220403/dbb7abeb2d0312ee6db9ac66be28d1c1.jpg</t>
  </si>
  <si>
    <t>/uploads/20220403/e37c999e240d368eed56568f497d89c9.jpg</t>
  </si>
  <si>
    <t>/uploads/20220406/dc19dc9c6df6a96fa2c55747e85c712d.jpg</t>
  </si>
  <si>
    <t>/template/default/index/images/logo_03.png</t>
  </si>
  <si>
    <t>/template/default/index/images/hmc4tbox_03.png</t>
  </si>
  <si>
    <t>/template/default/index/images/safy.png</t>
  </si>
  <si>
    <t>/template/default/index/images/hmc1tit.png</t>
  </si>
  <si>
    <t>/template/default/index/images/jiekou.png</t>
  </si>
  <si>
    <t>/template/default/index/images/yewu.png</t>
  </si>
  <si>
    <t>/template/default/index/images/hmc2tbox_03.png</t>
  </si>
  <si>
    <t>/template/default/index/images/hmc2tit.png</t>
  </si>
  <si>
    <t>/template/default/index/images/hmCon6_03.jpg</t>
  </si>
  <si>
    <t>/template/default/index/images/Solbtn_14.png</t>
  </si>
  <si>
    <t>/contact.html</t>
  </si>
  <si>
    <t>dashboard默认业务</t>
  </si>
  <si>
    <t>[web] Dashboard</t>
  </si>
  <si>
    <t>prod-web-heimdallr-hillstone</t>
  </si>
  <si>
    <t>/favicon.png</t>
  </si>
  <si>
    <t>/robots.txt</t>
  </si>
  <si>
    <t>文本文档</t>
  </si>
  <si>
    <t>/favicon.ico</t>
  </si>
  <si>
    <t>ICO图标</t>
  </si>
  <si>
    <t>/template/default/index/images/dsjbg_08.png</t>
  </si>
  <si>
    <t>/scene/info.html</t>
  </si>
  <si>
    <t>/template/default/index/images/hmc5layer.png</t>
  </si>
  <si>
    <t>/template/default/index/images/hmc5layer2.png</t>
  </si>
  <si>
    <t>/graphql</t>
  </si>
  <si>
    <t>/node</t>
  </si>
  <si>
    <t>/industry/info.html</t>
  </si>
  <si>
    <t>/template/default/index/images/arrow.png</t>
  </si>
  <si>
    <t>/about.html</t>
  </si>
  <si>
    <t>/template/default/index/images/IndustrySolutionslist_03.png</t>
  </si>
  <si>
    <t>/template/default/index/images/SolutionsContentRight_03.jpg</t>
  </si>
  <si>
    <t>/Verify/index</t>
  </si>
  <si>
    <t>/template/default/index/images/AIplatform_03.png</t>
  </si>
  <si>
    <t>/api/user/reg</t>
  </si>
  <si>
    <t>/template/default/index/images/headser_icona.png</t>
  </si>
  <si>
    <t>/index.php/bbs/index/download</t>
  </si>
  <si>
    <t>/template/default/index/images/headlan.png</t>
  </si>
  <si>
    <t>/script</t>
  </si>
  <si>
    <t>/news/info.html</t>
  </si>
  <si>
    <t>/template/default/index/images/headser_icon.png</t>
  </si>
  <si>
    <t>/template/default/index/images/headlana.jpg</t>
  </si>
  <si>
    <t>/template/default/index/images/mhead_i1.png</t>
  </si>
  <si>
    <t>/help/info.html</t>
  </si>
  <si>
    <t>/ProductApiSecurity.html</t>
  </si>
  <si>
    <t>/template/default/index/images/prodect_03.png</t>
  </si>
  <si>
    <t>/user/login/checkPermit</t>
  </si>
  <si>
    <t>/news</t>
  </si>
  <si>
    <t>/help</t>
  </si>
  <si>
    <t>/help.html</t>
  </si>
  <si>
    <t>/Proxy</t>
  </si>
  <si>
    <t>用户登录</t>
  </si>
  <si>
    <t>/login</t>
  </si>
  <si>
    <t>/main.ehp</t>
  </si>
  <si>
    <t>/fileDownload</t>
  </si>
  <si>
    <t>数据-下载</t>
  </si>
  <si>
    <t>/device.rsp</t>
  </si>
  <si>
    <t>/NCFindWeb</t>
  </si>
  <si>
    <t>/webui</t>
  </si>
  <si>
    <t>/ProductMobileApplicationSecurity.html</t>
  </si>
  <si>
    <t>/template/default/index/images/breadcrumb_06.png</t>
  </si>
  <si>
    <t>/scene</t>
  </si>
  <si>
    <t>/industry</t>
  </si>
  <si>
    <t>/news.html</t>
  </si>
  <si>
    <t>/user/info</t>
  </si>
  <si>
    <t>/org/apps</t>
  </si>
  <si>
    <t>/template/default/index/images/prodect_21.png</t>
  </si>
  <si>
    <t>邮箱</t>
  </si>
  <si>
    <t>/template/default/index/images/prodect_27.png</t>
  </si>
  <si>
    <t>/template/default/index/images/prodect_29.jpg</t>
  </si>
  <si>
    <t>/template/default/index/images/prodect_25.png</t>
  </si>
  <si>
    <t>/template/default/index/js/line.js</t>
  </si>
  <si>
    <t>/template/default/index/js/EasePack.min.js</t>
  </si>
  <si>
    <t>/template/default/index/images/prodect_23.png</t>
  </si>
  <si>
    <t>/template/default/index/images/submunline_03.png</t>
  </si>
  <si>
    <t>/template/default/index/js/TweenLite.min.js</t>
  </si>
  <si>
    <t>HEAD</t>
  </si>
  <si>
    <t>7天不活跃</t>
  </si>
  <si>
    <t>/ProductAntiSwiping.html</t>
  </si>
  <si>
    <t>/ProductBusinessSecurity.html</t>
  </si>
  <si>
    <t>/index/contact/</t>
  </si>
  <si>
    <t>/template/default/index/images/prodect_38.png</t>
  </si>
  <si>
    <t>/template/default/index/images/prodect_36.png</t>
  </si>
  <si>
    <t>/template/default/index/images/prodect_37.png</t>
  </si>
  <si>
    <t>/template/default/index/images/prodect_35.png</t>
  </si>
  <si>
    <t>/template/default/index/images/prodect_39.png</t>
  </si>
  <si>
    <t>/getFavicon</t>
  </si>
  <si>
    <t>/checkValid</t>
  </si>
  <si>
    <t>/template/default/index/images/aboutus_09.jpg</t>
  </si>
  <si>
    <t>/uploads/20220412/1472ac0da5e1a779bc8a1217872764c5.png</t>
  </si>
  <si>
    <t>/template/default/index/images/aboutus_11.jpg</t>
  </si>
  <si>
    <t>/template/default/index/images/aboutus_13.jpg</t>
  </si>
  <si>
    <t>/uploads/20220412/e16a7bdd4ec02b3cec885f2d3418ccb8.png</t>
  </si>
  <si>
    <t>/uploads/20220412/13da00868d6795445720073b6648cff3.png</t>
  </si>
  <si>
    <t>/template/default/index/images/aboutus_02.jpg</t>
  </si>
  <si>
    <t>/uploads/20220412/286a6b001e377d92af3ec1762a242117.png</t>
  </si>
  <si>
    <t>/uploads/20220412/e64ec47de59322284b62bc55cf5cbc23.png</t>
  </si>
  <si>
    <t>/uploads/20220412/15fdaee8256c5e931c2a47292ae23afe.png</t>
  </si>
  <si>
    <t>/uploads/20220412/13d817cc10e48ef461a4a9ebf676e0cf.png</t>
  </si>
  <si>
    <t>/uploads/20220412/31cff0e9cbebc35a36fa4e14f406d43a.png</t>
  </si>
  <si>
    <t>/uploads/20220412/e0536b91743b62e87d954d53ccb72aff.png</t>
  </si>
  <si>
    <t>/template/default/index/images/add_03.png</t>
  </si>
  <si>
    <t>/ip/info</t>
  </si>
  <si>
    <t>/template/default/index/images/aboutusbg_06.jpg</t>
  </si>
  <si>
    <t>/template/default/index/images/aboutusbg_07.jpg</t>
  </si>
  <si>
    <t>/template/default/index/images/aboutusbg_09.jpg</t>
  </si>
  <si>
    <t>/template/default/index/images/Solbtn_09.png</t>
  </si>
  <si>
    <t>/template/default/index/images/aboutus_19.jpg</t>
  </si>
  <si>
    <t>/template/default/index/images/Produce_02.png</t>
  </si>
  <si>
    <t>/template/default/index/images/PdconList_03.png</t>
  </si>
  <si>
    <t>/uploads/20220411/92fb617088e6c1dd374df17ff4bb878f.png</t>
  </si>
  <si>
    <t>/uploads/20220411/c2990b1bb860d9881d53a7c369d697ee.png</t>
  </si>
  <si>
    <t>/uploads/20220411/a12dbe2d80af129db9bec98db5f74cc4.png</t>
  </si>
  <si>
    <t>/Verify/</t>
  </si>
  <si>
    <t>/uploads/20220411/d487927e4ad1e1196a8ead09861a33b4.png</t>
  </si>
  <si>
    <t>/uploads/20220411/aebbe84a71d74286bb68392d246c1587.png</t>
  </si>
  <si>
    <t>/index/contact/index.html</t>
  </si>
  <si>
    <t>/help/</t>
  </si>
  <si>
    <t>/uploads/20220411/b6f6a49119de9e7afb4f0e15afd5639c.png</t>
  </si>
  <si>
    <t>/template/default/index/images/prodect_09.png</t>
  </si>
  <si>
    <t>/uploads/20220406/4f60ed19b0455c2ee0f9b258615ac5c0.jpg</t>
  </si>
  <si>
    <t>/template/default/index/images/prodect_16.png</t>
  </si>
  <si>
    <t>/template/default/index/images/prodect_13.png</t>
  </si>
  <si>
    <t>/index/about/index.html</t>
  </si>
  <si>
    <t>/template/default/index/images/prodect_06.png</t>
  </si>
  <si>
    <t>/template/default/index/images/PdconIcon_03.png</t>
  </si>
  <si>
    <t>/v1/bootstrap/param</t>
  </si>
  <si>
    <t>/uploads/20220405/ca348adc7b2fbb1cba2ac2ec34ea41c0.png</t>
  </si>
  <si>
    <t>/uploads/20220405/7317836af98e47c00ab9aa1ccb1295fa.png</t>
  </si>
  <si>
    <t>/uploads/20220406/a5e6f23e6d1fff0049eaa168ec3f8dd2.png</t>
  </si>
  <si>
    <t>/scene/</t>
  </si>
  <si>
    <t>/industry/</t>
  </si>
  <si>
    <t>/news/</t>
  </si>
  <si>
    <t>/index/help/</t>
  </si>
  <si>
    <t>/template/default/index/images/PdconList_05.png</t>
  </si>
  <si>
    <t>/index/ProductBusinessSecurity/index.html</t>
  </si>
  <si>
    <t>/index/help/index.html</t>
  </si>
  <si>
    <t>/index/news/index.html</t>
  </si>
  <si>
    <t>/index/about/</t>
  </si>
  <si>
    <t>/index/search/index.html</t>
  </si>
  <si>
    <t>/index/ProductAntiSwiping/index.html</t>
  </si>
  <si>
    <t>/index/ProductMobileApplicationSecurity/index.html</t>
  </si>
  <si>
    <t>/index/ProductApiSecurity/index.html</t>
  </si>
  <si>
    <t>/index/</t>
  </si>
  <si>
    <t>/index/ProductBusinessSecurity/</t>
  </si>
  <si>
    <t>/index/news/</t>
  </si>
  <si>
    <t>/index/search/</t>
  </si>
  <si>
    <t>信息-搜索</t>
  </si>
  <si>
    <t>/index/ProductApiSecurity/</t>
  </si>
  <si>
    <t>/index/ProductAntiSwiping/</t>
  </si>
  <si>
    <t>/sw/</t>
  </si>
  <si>
    <t>/index/ProductMobileApplicationSecurity/</t>
  </si>
  <si>
    <t>/report</t>
  </si>
  <si>
    <t>/template/default/index/images/m2jbTh_03.png</t>
  </si>
  <si>
    <t>/template/default/index/images/Contact_05.jpg</t>
  </si>
  <si>
    <t>/template/default/index/images/Solution_06.png</t>
  </si>
  <si>
    <t>/template/default/index/images/Solution_29.jpg</t>
  </si>
  <si>
    <t>/template/default/index/images/Contact_02.png</t>
  </si>
  <si>
    <t>/template/default/index/images/Solution_23.png</t>
  </si>
  <si>
    <t>/template/default/index/images/Contact_08.png</t>
  </si>
  <si>
    <t>/template/default/index/images/Solution_26.png</t>
  </si>
  <si>
    <t>/template/default/index/js/share.js</t>
  </si>
  <si>
    <t>/index.php</t>
  </si>
  <si>
    <t>PHP程序</t>
  </si>
  <si>
    <t>/template/default/index/images/map_icon.png</t>
  </si>
  <si>
    <t>/index/index/add_ext.html</t>
  </si>
  <si>
    <t>/template/default/index/images/about03.png</t>
  </si>
  <si>
    <t>/template/index.php</t>
  </si>
  <si>
    <t>default</t>
  </si>
  <si>
    <t>10.0.72.42</t>
  </si>
  <si>
    <t>/auth/login</t>
  </si>
  <si>
    <t>/wikindex.php</t>
  </si>
  <si>
    <t>新上线</t>
  </si>
  <si>
    <t>/wp-content/mu-plugins-old/index.php</t>
  </si>
  <si>
    <t>/3index.php</t>
  </si>
  <si>
    <t>/class-wp-widget-archives.php</t>
  </si>
  <si>
    <r>
      <rPr>
        <sz val="10"/>
        <color theme="1" tint="0.34998626667073579"/>
        <rFont val="Microsoft YaHei"/>
        <family val="2"/>
        <charset val="134"/>
      </rPr>
      <t>认证</t>
    </r>
    <r>
      <rPr>
        <sz val="10"/>
        <color theme="1" tint="0.34998626667073579"/>
        <rFont val="Euphemia UCAS"/>
        <family val="2"/>
      </rPr>
      <t>-</t>
    </r>
    <r>
      <rPr>
        <sz val="10"/>
        <color theme="1" tint="0.34998626667073579"/>
        <rFont val="Microsoft YaHei"/>
        <family val="2"/>
        <charset val="134"/>
      </rPr>
      <t>验证码</t>
    </r>
    <phoneticPr fontId="16" type="noConversion"/>
  </si>
  <si>
    <t>[API] dashboard</t>
    <phoneticPr fontId="16" type="noConversion"/>
  </si>
  <si>
    <t>[web] offical website</t>
    <phoneticPr fontId="16" type="noConversion"/>
  </si>
  <si>
    <r>
      <rPr>
        <sz val="10"/>
        <color theme="1" tint="0.34998626667073579"/>
        <rFont val="Microsoft YaHei"/>
        <family val="2"/>
        <charset val="134"/>
      </rPr>
      <t>信息</t>
    </r>
    <r>
      <rPr>
        <sz val="10"/>
        <color theme="1" tint="0.34998626667073579"/>
        <rFont val="Euphemia UCAS"/>
        <family val="2"/>
      </rPr>
      <t>-</t>
    </r>
    <r>
      <rPr>
        <sz val="10"/>
        <color theme="1" tint="0.34998626667073579"/>
        <rFont val="Microsoft YaHei"/>
        <family val="2"/>
        <charset val="134"/>
      </rPr>
      <t>首页</t>
    </r>
    <phoneticPr fontId="16" type="noConversion"/>
  </si>
  <si>
    <t>/template/default/index/js/jquery-1.11.3.min.js</t>
    <phoneticPr fontId="16" type="noConversion"/>
  </si>
  <si>
    <t>/sw/collector/1</t>
    <phoneticPr fontId="16" type="noConversion"/>
  </si>
  <si>
    <t>/sw/collector/2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</si>
</sst>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_);\(&quot;$&quot;#,##0\)"/>
    <numFmt numFmtId="177" formatCode="&quot;$&quot;#,##0.00"/>
    <numFmt numFmtId="178" formatCode="_(&quot;¥&quot;* #,##0_);_(&quot;¥&quot;* \(#,##0\);_(&quot;¥&quot;* &quot;-&quot;??_);_(@_)"/>
  </numFmts>
  <fonts count="23">
    <font>
      <sz val="10"/>
      <color theme="1" tint="0.34998626667073579"/>
      <name val="Euphemia"/>
      <family val="2"/>
      <scheme val="major"/>
    </font>
    <font>
      <b/>
      <sz val="11"/>
      <color theme="1"/>
      <name val="Franklin Gothic Medium"/>
      <family val="2"/>
      <scheme val="minor"/>
    </font>
    <font>
      <sz val="11"/>
      <color theme="1"/>
      <name val="Calibri"/>
      <family val="2"/>
    </font>
    <font>
      <sz val="11"/>
      <color theme="1" tint="0.499984740745262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b/>
      <sz val="11"/>
      <color theme="0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4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u/>
      <sz val="10"/>
      <color theme="10"/>
      <name val="Euphemia"/>
      <family val="2"/>
      <scheme val="major"/>
    </font>
    <font>
      <sz val="8"/>
      <name val="Euphemia"/>
      <family val="2"/>
      <scheme val="major"/>
    </font>
    <font>
      <sz val="10"/>
      <color theme="0"/>
      <name val="Euphemia"/>
      <family val="2"/>
      <scheme val="major"/>
    </font>
    <font>
      <b/>
      <sz val="10"/>
      <color theme="1" tint="0.34998626667073579"/>
      <name val="Euphemia"/>
      <scheme val="major"/>
    </font>
    <font>
      <sz val="9"/>
      <name val="宋体"/>
      <family val="3"/>
      <charset val="134"/>
      <scheme val="major"/>
    </font>
    <font>
      <sz val="10"/>
      <color theme="1" tint="0.34998626667073579"/>
      <name val="Microsoft YaHei"/>
      <family val="2"/>
      <charset val="134"/>
    </font>
    <font>
      <sz val="10"/>
      <color theme="1" tint="0.34998626667073579"/>
      <name val="Euphemia UCAS"/>
      <family val="2"/>
    </font>
    <font>
      <sz val="10"/>
      <color theme="1" tint="0.34998626667073579"/>
      <name val="Euphemi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/>
      <diagonal/>
    </border>
    <border>
      <left/>
      <right/>
      <top/>
      <bottom style="medium">
        <color theme="1" tint="0.34998626667073579"/>
      </bottom>
      <diagonal/>
    </border>
    <border>
      <left style="medium">
        <color theme="1" tint="0.34998626667073579"/>
      </left>
      <right/>
      <top style="dashed">
        <color theme="1" tint="0.34998626667073579"/>
      </top>
      <bottom/>
      <diagonal/>
    </border>
    <border>
      <left/>
      <right style="medium">
        <color theme="1" tint="0.34998626667073579"/>
      </right>
      <top style="dashed">
        <color theme="1" tint="0.34998626667073579"/>
      </top>
      <bottom/>
      <diagonal/>
    </border>
    <border>
      <left/>
      <right/>
      <top style="dashed">
        <color theme="1" tint="0.34998626667073579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0" tint="-0.34998626667073579"/>
      </left>
      <right style="thin">
        <color theme="0" tint="-0.14996795556505021"/>
      </right>
      <top style="medium">
        <color theme="0" tint="-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medium">
        <color theme="0" tint="-0.34998626667073579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medium">
        <color theme="0" tint="-0.34998626667073579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medium">
        <color theme="0" tint="-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dashed">
        <color theme="1" tint="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1" tint="0.34998626667073579"/>
      </left>
      <right/>
      <top/>
      <bottom style="dashed">
        <color theme="1" tint="0.34998626667073579"/>
      </bottom>
      <diagonal/>
    </border>
    <border>
      <left/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 style="thin">
        <color rgb="FFB2B2B2"/>
      </right>
      <top/>
      <bottom/>
      <diagonal/>
    </border>
  </borders>
  <cellStyleXfs count="10">
    <xf numFmtId="0" fontId="0" fillId="0" borderId="0" applyFill="0" applyBorder="0">
      <alignment vertical="center"/>
    </xf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0" applyNumberFormat="0" applyFill="0" applyBorder="0" applyAlignment="0" applyProtection="0"/>
    <xf numFmtId="0" fontId="14" fillId="2" borderId="0">
      <alignment horizontal="center" vertical="center"/>
    </xf>
    <xf numFmtId="176" fontId="9" fillId="0" borderId="7">
      <alignment horizontal="center" vertical="center"/>
    </xf>
    <xf numFmtId="9" fontId="11" fillId="0" borderId="0">
      <alignment horizontal="left" vertical="center" indent="1"/>
    </xf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0" applyFont="1">
      <alignment vertic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center" vertical="center"/>
    </xf>
    <xf numFmtId="9" fontId="4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6" fillId="0" borderId="0" xfId="2"/>
    <xf numFmtId="0" fontId="7" fillId="0" borderId="2" xfId="3"/>
    <xf numFmtId="0" fontId="7" fillId="0" borderId="2" xfId="3" applyFill="1"/>
    <xf numFmtId="0" fontId="1" fillId="0" borderId="0" xfId="0" applyFont="1" applyAlignment="1"/>
    <xf numFmtId="0" fontId="5" fillId="2" borderId="1" xfId="0" applyFont="1" applyFill="1" applyBorder="1">
      <alignment vertical="center"/>
    </xf>
    <xf numFmtId="9" fontId="10" fillId="0" borderId="0" xfId="1" applyFont="1" applyAlignment="1">
      <alignment horizontal="left" vertical="center" indent="1"/>
    </xf>
    <xf numFmtId="0" fontId="0" fillId="0" borderId="0" xfId="0" applyBorder="1">
      <alignment vertical="center"/>
    </xf>
    <xf numFmtId="9" fontId="4" fillId="0" borderId="0" xfId="0" applyNumberFormat="1" applyFont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177" fontId="0" fillId="0" borderId="13" xfId="0" applyNumberFormat="1" applyFill="1" applyBorder="1">
      <alignment vertical="center"/>
    </xf>
    <xf numFmtId="0" fontId="0" fillId="0" borderId="13" xfId="0" applyFill="1" applyBorder="1">
      <alignment vertical="center"/>
    </xf>
    <xf numFmtId="9" fontId="0" fillId="0" borderId="13" xfId="1" applyFont="1" applyFill="1" applyBorder="1" applyAlignment="1">
      <alignment horizontal="center" vertical="center"/>
    </xf>
    <xf numFmtId="177" fontId="0" fillId="0" borderId="14" xfId="0" applyNumberFormat="1" applyFill="1" applyBorder="1">
      <alignment vertical="center"/>
    </xf>
    <xf numFmtId="0" fontId="0" fillId="0" borderId="14" xfId="0" applyFill="1" applyBorder="1">
      <alignment vertical="center"/>
    </xf>
    <xf numFmtId="9" fontId="0" fillId="0" borderId="14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indent="1"/>
    </xf>
    <xf numFmtId="0" fontId="3" fillId="0" borderId="0" xfId="0" applyFont="1">
      <alignment vertical="center"/>
    </xf>
    <xf numFmtId="0" fontId="12" fillId="0" borderId="0" xfId="0" applyFont="1">
      <alignment vertical="center"/>
    </xf>
    <xf numFmtId="0" fontId="7" fillId="0" borderId="2" xfId="3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>
      <alignment vertical="center"/>
    </xf>
    <xf numFmtId="0" fontId="3" fillId="0" borderId="19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177" fontId="0" fillId="0" borderId="0" xfId="0" applyNumberFormat="1" applyBorder="1" applyAlignment="1">
      <alignment horizontal="right" vertical="center"/>
    </xf>
    <xf numFmtId="177" fontId="0" fillId="0" borderId="0" xfId="0" applyNumberFormat="1" applyBorder="1" applyAlignment="1">
      <alignment horizontal="right" vertical="center" indent="1"/>
    </xf>
    <xf numFmtId="177" fontId="0" fillId="0" borderId="22" xfId="0" applyNumberFormat="1" applyBorder="1" applyAlignment="1">
      <alignment horizontal="right" vertical="center"/>
    </xf>
    <xf numFmtId="177" fontId="0" fillId="0" borderId="22" xfId="0" applyNumberFormat="1" applyBorder="1" applyAlignment="1">
      <alignment horizontal="right" vertical="center" indent="1"/>
    </xf>
    <xf numFmtId="0" fontId="7" fillId="0" borderId="23" xfId="3" applyBorder="1"/>
    <xf numFmtId="9" fontId="11" fillId="0" borderId="24" xfId="7" applyBorder="1">
      <alignment horizontal="left" vertical="center" indent="1"/>
    </xf>
    <xf numFmtId="0" fontId="0" fillId="0" borderId="8" xfId="0" applyBorder="1" applyAlignment="1"/>
    <xf numFmtId="0" fontId="0" fillId="0" borderId="25" xfId="0" applyBorder="1">
      <alignment vertical="center"/>
    </xf>
    <xf numFmtId="0" fontId="0" fillId="0" borderId="8" xfId="0" applyBorder="1" applyAlignment="1">
      <alignment horizontal="left" indent="1"/>
    </xf>
    <xf numFmtId="176" fontId="9" fillId="0" borderId="4" xfId="6" applyBorder="1">
      <alignment horizontal="center" vertical="center"/>
    </xf>
    <xf numFmtId="9" fontId="11" fillId="0" borderId="24" xfId="1" applyFont="1" applyBorder="1" applyAlignment="1">
      <alignment horizontal="left" vertical="center" indent="1"/>
    </xf>
    <xf numFmtId="0" fontId="8" fillId="0" borderId="0" xfId="4" applyAlignment="1">
      <alignment vertical="center"/>
    </xf>
    <xf numFmtId="0" fontId="14" fillId="2" borderId="29" xfId="5" applyBorder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0" fillId="0" borderId="14" xfId="0" applyFill="1" applyBorder="1" applyAlignment="1">
      <alignment horizontal="left" vertical="center" indent="1"/>
    </xf>
    <xf numFmtId="14" fontId="5" fillId="2" borderId="1" xfId="0" applyNumberFormat="1" applyFont="1" applyFill="1" applyBorder="1" applyAlignment="1">
      <alignment horizontal="right" vertical="center" indent="1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37" fontId="9" fillId="0" borderId="26" xfId="6" applyNumberFormat="1" applyBorder="1">
      <alignment horizontal="center" vertical="center"/>
    </xf>
    <xf numFmtId="0" fontId="15" fillId="0" borderId="0" xfId="9" applyNumberFormat="1">
      <alignment vertical="center"/>
    </xf>
    <xf numFmtId="0" fontId="17" fillId="0" borderId="0" xfId="0" applyFont="1">
      <alignment vertical="center"/>
    </xf>
    <xf numFmtId="4" fontId="0" fillId="0" borderId="21" xfId="0" applyNumberFormat="1" applyBorder="1" applyAlignment="1">
      <alignment horizontal="right" vertical="center"/>
    </xf>
    <xf numFmtId="4" fontId="0" fillId="0" borderId="21" xfId="0" applyNumberFormat="1" applyBorder="1" applyAlignment="1">
      <alignment horizontal="right" vertical="center" indent="1"/>
    </xf>
    <xf numFmtId="4" fontId="0" fillId="0" borderId="0" xfId="0" applyNumberFormat="1" applyBorder="1" applyAlignment="1">
      <alignment horizontal="right" vertical="center"/>
    </xf>
    <xf numFmtId="4" fontId="0" fillId="0" borderId="0" xfId="0" applyNumberFormat="1" applyBorder="1" applyAlignment="1">
      <alignment horizontal="right" vertical="center" indent="1"/>
    </xf>
    <xf numFmtId="0" fontId="18" fillId="0" borderId="0" xfId="0" applyFont="1" applyAlignment="1">
      <alignment horizontal="center" vertical="center"/>
    </xf>
    <xf numFmtId="0" fontId="0" fillId="0" borderId="14" xfId="0" applyFill="1" applyBorder="1">
      <alignment vertical="center"/>
    </xf>
    <xf numFmtId="9" fontId="11" fillId="0" borderId="10" xfId="7" applyBorder="1">
      <alignment horizontal="left" vertical="center" indent="1"/>
    </xf>
    <xf numFmtId="9" fontId="11" fillId="0" borderId="12" xfId="7" applyBorder="1">
      <alignment horizontal="left" vertical="center" indent="1"/>
    </xf>
    <xf numFmtId="9" fontId="11" fillId="0" borderId="11" xfId="7" applyBorder="1">
      <alignment horizontal="left" vertical="center" indent="1"/>
    </xf>
    <xf numFmtId="0" fontId="9" fillId="0" borderId="27" xfId="6" applyNumberFormat="1" applyBorder="1">
      <alignment horizontal="center" vertical="center"/>
    </xf>
    <xf numFmtId="0" fontId="9" fillId="0" borderId="7" xfId="6" applyNumberFormat="1">
      <alignment horizontal="center" vertical="center"/>
    </xf>
    <xf numFmtId="0" fontId="9" fillId="0" borderId="28" xfId="6" applyNumberFormat="1" applyBorder="1">
      <alignment horizontal="center" vertical="center"/>
    </xf>
    <xf numFmtId="0" fontId="0" fillId="0" borderId="3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14" fillId="2" borderId="30" xfId="5" applyBorder="1">
      <alignment horizontal="center" vertical="center"/>
    </xf>
    <xf numFmtId="0" fontId="14" fillId="2" borderId="31" xfId="5" applyBorder="1">
      <alignment horizontal="center" vertical="center"/>
    </xf>
    <xf numFmtId="0" fontId="14" fillId="2" borderId="32" xfId="5" applyBorder="1">
      <alignment horizontal="center" vertical="center"/>
    </xf>
    <xf numFmtId="14" fontId="13" fillId="0" borderId="0" xfId="8" applyNumberFormat="1" applyFill="1" applyBorder="1" applyAlignment="1">
      <alignment horizontal="center" vertical="center"/>
    </xf>
    <xf numFmtId="14" fontId="13" fillId="0" borderId="33" xfId="8" applyNumberForma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0" fillId="0" borderId="13" xfId="0" applyFill="1" applyBorder="1">
      <alignment vertical="center"/>
    </xf>
    <xf numFmtId="178" fontId="22" fillId="0" borderId="0" xfId="0" applyNumberFormat="1" applyFont="1">
      <alignment vertical="center"/>
    </xf>
  </cellXfs>
  <cellStyles count="10">
    <cellStyle name="Key Metric Header" xfId="5" xr:uid="{00000000-0005-0000-0000-000000000000}"/>
    <cellStyle name="Key Metric Percentage" xfId="7" xr:uid="{00000000-0005-0000-0000-000001000000}"/>
    <cellStyle name="Key Metric Value" xfId="6" xr:uid="{00000000-0005-0000-0000-000002000000}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8" builtinId="18" customBuiltin="1"/>
    <cellStyle name="常规" xfId="0" builtinId="0" customBuiltin="1"/>
    <cellStyle name="超链接" xfId="9" builtinId="8"/>
  </cellStyles>
  <dxfs count="5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</dxf>
    <dxf>
      <numFmt numFmtId="178" formatCode="_(&quot;¥&quot;* #,##0_);_(&quot;¥&quot;* \(#,##0\);_(&quot;¥&quot;* &quot;-&quot;??_);_(@_)"/>
    </dxf>
    <dxf>
      <numFmt numFmtId="0" formatCode="General"/>
    </dxf>
    <dxf>
      <numFmt numFmtId="178" formatCode="_(&quot;¥&quot;* #,##0_);_(&quot;¥&quot;* \(#,##0\);_(&quot;¥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8" formatCode="_(&quot;¥&quot;* #,##0_);_(&quot;¥&quot;* \(#,##0\);_(&quot;¥&quot;* &quot;-&quot;??_);_(@_)"/>
    </dxf>
    <dxf>
      <numFmt numFmtId="178" formatCode="_(&quot;¥&quot;* #,##0_);_(&quot;¥&quot;* \(#,##0\);_(&quot;¥&quot;* &quot;-&quot;??_);_(@_)"/>
    </dxf>
    <dxf>
      <numFmt numFmtId="178" formatCode="_(&quot;¥&quot;* #,##0_);_(&quot;¥&quot;* \(#,##0\);_(&quot;¥&quot;* &quot;-&quot;??_);_(@_)"/>
    </dxf>
    <dxf>
      <numFmt numFmtId="178" formatCode="_(&quot;¥&quot;* #,##0_);_(&quot;¥&quot;* \(#,##0\);_(&quot;¥&quot;* &quot;-&quot;??_);_(@_)"/>
    </dxf>
    <dxf>
      <numFmt numFmtId="178" formatCode="_(&quot;¥&quot;* #,##0_);_(&quot;¥&quot;* \(#,##0\);_(&quot;¥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180973</xdr:colOff>
      <xdr:row>1</xdr:row>
      <xdr:rowOff>47626</xdr:rowOff>
    </xdr:from>
    <xdr:to>
      <xdr:col>14</xdr:col>
      <xdr:colOff>619124</xdr:colOff>
      <xdr:row>3</xdr:row>
      <xdr:rowOff>38101</xdr:rowOff>
    </xdr:to>
    <xdr:sp macro="" textlink="">
      <xdr:nvSpPr>
        <xdr:cNvPr id="10" name="Data Entry Tip" descr="Select the Financial Report year to display.&#10;" title="Tip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665506" y="149226"/>
          <a:ext cx="1013885" cy="777875"/>
        </a:xfrm>
        <a:prstGeom prst="wedgeRectCallout">
          <a:avLst>
            <a:gd name="adj1" fmla="val -77578"/>
            <a:gd name="adj2" fmla="val -22074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en-US" sz="1050" baseline="0"/>
            <a:t>选择一个报告日期</a:t>
          </a:r>
        </a:p>
      </xdr:txBody>
    </xdr:sp>
    <xdr:clientData fPrintsWithSheet="0"/>
  </xdr:twoCellAnchor>
  <xdr:twoCellAnchor>
    <xdr:from>
      <xdr:col>12</xdr:col>
      <xdr:colOff>276223</xdr:colOff>
      <xdr:row>5</xdr:row>
      <xdr:rowOff>171450</xdr:rowOff>
    </xdr:from>
    <xdr:to>
      <xdr:col>14</xdr:col>
      <xdr:colOff>66674</xdr:colOff>
      <xdr:row>8</xdr:row>
      <xdr:rowOff>219075</xdr:rowOff>
    </xdr:to>
    <xdr:sp macro="" textlink="">
      <xdr:nvSpPr>
        <xdr:cNvPr id="3" name="Data Entry Tip" descr="Select the metrics for your report on the Key Metric Settings worksheet." title="Ti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610598" y="1457325"/>
          <a:ext cx="1123951" cy="1104900"/>
        </a:xfrm>
        <a:prstGeom prst="wedgeRectCallout">
          <a:avLst>
            <a:gd name="adj1" fmla="val -68256"/>
            <a:gd name="adj2" fmla="val -24513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en-US" sz="105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关键资产字表可以在设置中选择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2</xdr:row>
      <xdr:rowOff>0</xdr:rowOff>
    </xdr:from>
    <xdr:to>
      <xdr:col>5</xdr:col>
      <xdr:colOff>361950</xdr:colOff>
      <xdr:row>5</xdr:row>
      <xdr:rowOff>28575</xdr:rowOff>
    </xdr:to>
    <xdr:sp macro="" textlink="">
      <xdr:nvSpPr>
        <xdr:cNvPr id="2" name="Data Entry Tip" descr="Select the Key Metrics for your Financial Report.&#10;" title="Ti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247899" y="590550"/>
          <a:ext cx="1343026" cy="771525"/>
        </a:xfrm>
        <a:prstGeom prst="wedgeRectCallout">
          <a:avLst>
            <a:gd name="adj1" fmla="val -68256"/>
            <a:gd name="adj2" fmla="val -24513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en-US" sz="1050" baseline="0"/>
            <a:t>资产总览报告中显示的指标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EF6287-5C75-774A-B2C9-3B6BDF71D700}" name="Table1" displayName="Table1" ref="A2:U1002" totalsRowShown="0" headerRowDxfId="24">
  <autoFilter ref="A2:U1002" xr:uid="{6BEF6287-5C75-774A-B2C9-3B6BDF71D700}"/>
  <tableColumns count="21">
    <tableColumn id="1" xr3:uid="{0D56E891-41E4-9048-B2C0-6C426749A949}" name="部门" dataDxfId="23"/>
    <tableColumn id="17" xr3:uid="{F67A1E1F-46EE-234C-8D53-1D11199CEC81}" name="责任人" dataDxfId="22"/>
    <tableColumn id="5" xr3:uid="{56420A92-452A-9A40-B477-AEB6B1626BDC}" name="业务" dataDxfId="21"/>
    <tableColumn id="18" xr3:uid="{35F0ECBF-E45A-E748-92A2-B1B45FDAE4CF}" name="备注" dataDxfId="20"/>
    <tableColumn id="14" xr3:uid="{9D492CE6-2622-1E45-8B59-7A1522ED3E2E}" name="站点/应用" dataDxfId="19"/>
    <tableColumn id="15" xr3:uid="{6610BAAF-73DB-C746-97B9-C93E50B5C4E6}" name="请求域名" dataDxfId="18"/>
    <tableColumn id="2" xr3:uid="{495A1C9A-B231-8745-9246-6680AB76643D}" name="请求方法" dataDxfId="17"/>
    <tableColumn id="3" xr3:uid="{74D50EFF-27F9-314D-9A9E-F8BCD9F6CDCD}" name="请求路径" dataDxfId="16"/>
    <tableColumn id="4" xr3:uid="{23533564-0B60-9043-9449-A70118C2B33C}" name="状态" dataDxfId="15"/>
    <tableColumn id="10" xr3:uid="{0E873D5F-B83E-7048-99DA-3DF22A48CDCA}" name="类型" dataDxfId="14"/>
    <tableColumn id="23" xr3:uid="{FA1973ED-6DEC-8D45-B374-A129DF027AB4}" name="业务分类" dataDxfId="13"/>
    <tableColumn id="30" xr3:uid="{C8D8BB12-908D-A44D-AD1E-A2DC9694ACD5}" name="路由聚合" dataDxfId="12"/>
    <tableColumn id="29" xr3:uid="{70DFA7FA-655B-9F4C-976D-079C5514A981}" name="确认操作" dataDxfId="11"/>
    <tableColumn id="27" xr3:uid="{06851BDA-20E4-BF4D-8E68-82B0CCE850FB}" name="总访问量" dataDxfId="10"/>
    <tableColumn id="26" xr3:uid="{C29D92F0-1572-9B4F-824E-430B13E55223}" name="最近访问量(24小时)" dataDxfId="9"/>
    <tableColumn id="25" xr3:uid="{335A1F09-0E75-CC43-AC46-2A52EE2D0EC7}" name="成功率%" dataDxfId="8"/>
    <tableColumn id="24" xr3:uid="{4057B70C-91AF-5346-AFDD-73BEB380869A}" name="平均耗时(毫秒)" dataDxfId="7"/>
    <tableColumn id="28" xr3:uid="{9C05AB99-F620-8642-9651-9FC583F46C6A}" name="平均请求大小(字节)" dataDxfId="6"/>
    <tableColumn id="6" xr3:uid="{97DEC861-D3EC-4D49-86BD-D85A30E0C633}" name="涉及敏感信息" dataDxfId="5"/>
    <tableColumn id="9" xr3:uid="{83B9A524-BFFE-9D43-8049-DC97CF1FB1EE}" name="疑似漏洞" dataDxfId="4"/>
    <tableColumn id="8" xr3:uid="{E5D19117-8C60-1E4B-943F-CE18B6FEBD41}" name="攻击风险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3978-8CB3-3644-8EDC-54AF78248D4B}">
  <dimension ref="A1:U1002"/>
  <sheetViews>
    <sheetView tabSelected="1" zoomScale="125" zoomScaleNormal="125" workbookViewId="0">
      <selection activeCell="E12" sqref="E12"/>
    </sheetView>
  </sheetViews>
  <sheetFormatPr baseColWidth="10" defaultRowHeight="14"/>
  <cols>
    <col min="1" max="1" width="7" bestFit="1" customWidth="1"/>
    <col min="2" max="2" width="8.6640625" bestFit="1" customWidth="1"/>
    <col min="3" max="3" width="16.5" bestFit="1" customWidth="1"/>
    <col min="4" max="4" width="7" bestFit="1" customWidth="1"/>
    <col min="5" max="5" width="17.6640625" bestFit="1" customWidth="1"/>
    <col min="6" max="6" width="23.6640625" bestFit="1" customWidth="1"/>
    <col min="7" max="7" width="10.33203125" bestFit="1" customWidth="1"/>
    <col min="8" max="8" width="34" bestFit="1" customWidth="1"/>
    <col min="9" max="9" width="11.1640625" bestFit="1" customWidth="1"/>
    <col min="10" max="10" width="8" bestFit="1" customWidth="1"/>
    <col min="11" max="11" width="11.33203125" bestFit="1" customWidth="1"/>
    <col min="12" max="12" width="15.83203125" bestFit="1" customWidth="1"/>
    <col min="13" max="14" width="10.33203125" bestFit="1" customWidth="1"/>
    <col min="15" max="15" width="18.33203125" bestFit="1" customWidth="1"/>
    <col min="16" max="16" width="10.1640625" bestFit="1" customWidth="1"/>
    <col min="17" max="17" width="14.6640625" bestFit="1" customWidth="1"/>
    <col min="18" max="18" width="18" bestFit="1" customWidth="1"/>
    <col min="19" max="19" width="13.6640625" bestFit="1" customWidth="1"/>
    <col min="20" max="21" width="10.33203125" bestFit="1" customWidth="1"/>
    <col min="22" max="22" width="12.83203125" bestFit="1" customWidth="1"/>
  </cols>
  <sheetData>
    <row r="1" spans="1:21">
      <c r="A1" s="66" t="s">
        <v>43</v>
      </c>
      <c r="B1" s="66"/>
      <c r="C1" s="66"/>
      <c r="D1" s="66"/>
      <c r="E1" s="66" t="s">
        <v>56</v>
      </c>
      <c r="F1" s="66"/>
      <c r="G1" s="66"/>
      <c r="H1" s="66"/>
      <c r="I1" s="66"/>
      <c r="J1" s="66"/>
      <c r="K1" s="66"/>
      <c r="L1" s="66" t="s">
        <v>47</v>
      </c>
      <c r="M1" s="66"/>
      <c r="N1" s="66" t="s">
        <v>42</v>
      </c>
      <c r="O1" s="66"/>
      <c r="P1" s="66"/>
      <c r="Q1" s="66"/>
      <c r="R1" s="66"/>
      <c r="S1" s="66" t="s">
        <v>45</v>
      </c>
      <c r="T1" s="66"/>
      <c r="U1" s="66"/>
    </row>
    <row r="2" spans="1:21">
      <c r="A2" s="61" t="s">
        <v>37</v>
      </c>
      <c r="B2" s="61" t="s">
        <v>36</v>
      </c>
      <c r="C2" s="61" t="s">
        <v>63</v>
      </c>
      <c r="D2" s="61" t="s">
        <v>38</v>
      </c>
      <c r="E2" t="s">
        <v>14</v>
      </c>
      <c r="F2" t="s">
        <v>53</v>
      </c>
      <c r="G2" t="s">
        <v>54</v>
      </c>
      <c r="H2" t="s">
        <v>55</v>
      </c>
      <c r="I2" t="s">
        <v>25</v>
      </c>
      <c r="J2" t="s">
        <v>24</v>
      </c>
      <c r="K2" t="s">
        <v>48</v>
      </c>
      <c r="L2" t="s">
        <v>46</v>
      </c>
      <c r="M2" t="s">
        <v>49</v>
      </c>
      <c r="N2" t="s">
        <v>40</v>
      </c>
      <c r="O2" t="s">
        <v>41</v>
      </c>
      <c r="P2" t="s">
        <v>60</v>
      </c>
      <c r="Q2" t="s">
        <v>61</v>
      </c>
      <c r="R2" t="s">
        <v>62</v>
      </c>
      <c r="S2" t="s">
        <v>26</v>
      </c>
      <c r="T2" t="s">
        <v>27</v>
      </c>
      <c r="U2" t="s">
        <v>44</v>
      </c>
    </row>
    <row r="3" spans="1:21" ht="16">
      <c r="A3" s="60"/>
      <c r="B3" s="60"/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  <c r="I3" s="57" t="s">
        <v>70</v>
      </c>
      <c r="J3" s="57" t="s">
        <v>71</v>
      </c>
      <c r="K3" s="84" t="s">
        <v>339</v>
      </c>
      <c r="L3" s="58" t="s">
        <v>65</v>
      </c>
      <c r="M3" s="58" t="s">
        <v>65</v>
      </c>
      <c r="N3">
        <v>25804625</v>
      </c>
      <c r="O3">
        <v>555286</v>
      </c>
      <c r="P3">
        <v>98.96</v>
      </c>
      <c r="Q3">
        <v>0.05</v>
      </c>
      <c r="R3">
        <v>0</v>
      </c>
      <c r="S3" s="57" t="s">
        <v>71</v>
      </c>
      <c r="T3" t="s">
        <v>65</v>
      </c>
      <c r="U3" t="s">
        <v>73</v>
      </c>
    </row>
    <row r="4" spans="1:21">
      <c r="A4" s="60"/>
      <c r="B4" s="60"/>
      <c r="C4" t="s">
        <v>74</v>
      </c>
      <c r="D4" t="s">
        <v>65</v>
      </c>
      <c r="E4" t="s">
        <v>66</v>
      </c>
      <c r="F4" t="s">
        <v>67</v>
      </c>
      <c r="G4" t="s">
        <v>68</v>
      </c>
      <c r="H4" t="s">
        <v>75</v>
      </c>
      <c r="I4" s="57" t="s">
        <v>70</v>
      </c>
      <c r="J4" s="57" t="s">
        <v>71</v>
      </c>
      <c r="K4" s="57" t="s">
        <v>76</v>
      </c>
      <c r="L4" s="58" t="s">
        <v>65</v>
      </c>
      <c r="M4" s="58" t="s">
        <v>65</v>
      </c>
      <c r="N4">
        <v>25326996</v>
      </c>
      <c r="O4">
        <v>0</v>
      </c>
      <c r="P4">
        <v>0</v>
      </c>
      <c r="Q4">
        <v>0</v>
      </c>
      <c r="R4">
        <v>0</v>
      </c>
      <c r="S4" s="57" t="s">
        <v>71</v>
      </c>
      <c r="T4" t="s">
        <v>65</v>
      </c>
      <c r="U4" t="s">
        <v>73</v>
      </c>
    </row>
    <row r="5" spans="1:21">
      <c r="A5" s="60"/>
      <c r="B5" s="60"/>
      <c r="C5" t="s">
        <v>77</v>
      </c>
      <c r="D5" t="s">
        <v>65</v>
      </c>
      <c r="E5" t="s">
        <v>66</v>
      </c>
      <c r="F5" t="s">
        <v>67</v>
      </c>
      <c r="G5" t="s">
        <v>68</v>
      </c>
      <c r="H5" t="s">
        <v>78</v>
      </c>
      <c r="I5" s="57" t="s">
        <v>70</v>
      </c>
      <c r="J5" s="57" t="s">
        <v>79</v>
      </c>
      <c r="K5" s="57" t="s">
        <v>72</v>
      </c>
      <c r="L5" s="58" t="s">
        <v>65</v>
      </c>
      <c r="M5" s="58" t="s">
        <v>65</v>
      </c>
      <c r="N5">
        <v>3039465</v>
      </c>
      <c r="O5">
        <v>1048233</v>
      </c>
      <c r="P5">
        <v>4.59</v>
      </c>
      <c r="Q5">
        <v>0.05</v>
      </c>
      <c r="R5">
        <v>0</v>
      </c>
      <c r="S5" s="57" t="s">
        <v>71</v>
      </c>
      <c r="T5" t="s">
        <v>65</v>
      </c>
      <c r="U5" t="s">
        <v>73</v>
      </c>
    </row>
    <row r="6" spans="1:21">
      <c r="A6" s="60"/>
      <c r="B6" s="60"/>
      <c r="C6" t="s">
        <v>80</v>
      </c>
      <c r="D6" t="s">
        <v>65</v>
      </c>
      <c r="E6" t="s">
        <v>66</v>
      </c>
      <c r="F6" t="s">
        <v>67</v>
      </c>
      <c r="G6" t="s">
        <v>68</v>
      </c>
      <c r="H6" t="s">
        <v>81</v>
      </c>
      <c r="I6" s="57" t="s">
        <v>70</v>
      </c>
      <c r="J6" s="57" t="s">
        <v>79</v>
      </c>
      <c r="K6" s="57" t="s">
        <v>72</v>
      </c>
      <c r="L6" s="58" t="s">
        <v>65</v>
      </c>
      <c r="M6" s="57" t="s">
        <v>65</v>
      </c>
      <c r="N6">
        <v>1756386</v>
      </c>
      <c r="O6">
        <v>44954</v>
      </c>
      <c r="P6">
        <v>100</v>
      </c>
      <c r="Q6">
        <v>0.06</v>
      </c>
      <c r="R6">
        <v>0</v>
      </c>
      <c r="S6" s="57" t="s">
        <v>71</v>
      </c>
      <c r="T6" t="s">
        <v>65</v>
      </c>
      <c r="U6" t="s">
        <v>73</v>
      </c>
    </row>
    <row r="7" spans="1:21">
      <c r="A7" s="60"/>
      <c r="B7" s="60"/>
      <c r="C7" t="s">
        <v>82</v>
      </c>
      <c r="D7" t="s">
        <v>65</v>
      </c>
      <c r="E7" t="s">
        <v>83</v>
      </c>
      <c r="F7" t="s">
        <v>84</v>
      </c>
      <c r="G7" t="s">
        <v>68</v>
      </c>
      <c r="H7" t="s">
        <v>85</v>
      </c>
      <c r="I7" s="57" t="s">
        <v>70</v>
      </c>
      <c r="J7" s="57" t="s">
        <v>71</v>
      </c>
      <c r="K7" s="57" t="s">
        <v>86</v>
      </c>
      <c r="L7" s="58" t="s">
        <v>65</v>
      </c>
      <c r="M7" s="58" t="s">
        <v>65</v>
      </c>
      <c r="N7">
        <v>1112547</v>
      </c>
      <c r="O7">
        <v>5149</v>
      </c>
      <c r="P7">
        <v>100</v>
      </c>
      <c r="Q7">
        <v>0.26</v>
      </c>
      <c r="R7">
        <v>0</v>
      </c>
      <c r="S7" s="57" t="s">
        <v>71</v>
      </c>
      <c r="T7" t="s">
        <v>65</v>
      </c>
      <c r="U7" t="s">
        <v>73</v>
      </c>
    </row>
    <row r="8" spans="1:21">
      <c r="A8" s="60"/>
      <c r="B8" s="60"/>
      <c r="C8" t="s">
        <v>87</v>
      </c>
      <c r="D8" t="s">
        <v>65</v>
      </c>
      <c r="E8" t="s">
        <v>88</v>
      </c>
      <c r="F8" t="s">
        <v>89</v>
      </c>
      <c r="G8" t="s">
        <v>90</v>
      </c>
      <c r="H8" t="s">
        <v>91</v>
      </c>
      <c r="I8" s="57" t="s">
        <v>70</v>
      </c>
      <c r="J8" s="57" t="s">
        <v>79</v>
      </c>
      <c r="K8" s="57" t="s">
        <v>71</v>
      </c>
      <c r="L8" s="58" t="s">
        <v>65</v>
      </c>
      <c r="M8" s="58" t="s">
        <v>65</v>
      </c>
      <c r="N8">
        <v>817965</v>
      </c>
      <c r="O8">
        <v>3905</v>
      </c>
      <c r="P8">
        <v>100</v>
      </c>
      <c r="Q8">
        <v>0.08</v>
      </c>
      <c r="R8">
        <v>3176.13</v>
      </c>
      <c r="S8" s="57" t="s">
        <v>71</v>
      </c>
      <c r="T8" t="s">
        <v>65</v>
      </c>
      <c r="U8" t="s">
        <v>73</v>
      </c>
    </row>
    <row r="9" spans="1:21">
      <c r="A9" s="60"/>
      <c r="B9" s="60"/>
      <c r="C9" t="s">
        <v>92</v>
      </c>
      <c r="D9" t="s">
        <v>65</v>
      </c>
      <c r="E9" t="s">
        <v>340</v>
      </c>
      <c r="F9" t="s">
        <v>94</v>
      </c>
      <c r="G9" t="s">
        <v>90</v>
      </c>
      <c r="H9" t="s">
        <v>95</v>
      </c>
      <c r="I9" s="57" t="s">
        <v>70</v>
      </c>
      <c r="J9" s="57" t="s">
        <v>71</v>
      </c>
      <c r="K9" s="57" t="s">
        <v>96</v>
      </c>
      <c r="L9" s="58" t="s">
        <v>65</v>
      </c>
      <c r="M9" s="58" t="s">
        <v>65</v>
      </c>
      <c r="N9">
        <v>36907</v>
      </c>
      <c r="O9">
        <v>462</v>
      </c>
      <c r="P9">
        <v>0</v>
      </c>
      <c r="Q9">
        <v>0.02</v>
      </c>
      <c r="R9">
        <v>143.09</v>
      </c>
      <c r="S9" s="57" t="s">
        <v>97</v>
      </c>
      <c r="T9" t="s">
        <v>65</v>
      </c>
      <c r="U9" t="s">
        <v>73</v>
      </c>
    </row>
    <row r="10" spans="1:21">
      <c r="A10" s="60"/>
      <c r="B10" s="60"/>
      <c r="C10" t="s">
        <v>92</v>
      </c>
      <c r="D10" t="s">
        <v>65</v>
      </c>
      <c r="E10" t="s">
        <v>93</v>
      </c>
      <c r="F10" t="s">
        <v>94</v>
      </c>
      <c r="G10" t="s">
        <v>90</v>
      </c>
      <c r="H10" t="s">
        <v>98</v>
      </c>
      <c r="I10" s="57" t="s">
        <v>70</v>
      </c>
      <c r="J10" s="57" t="s">
        <v>79</v>
      </c>
      <c r="K10" s="57" t="s">
        <v>71</v>
      </c>
      <c r="L10" s="58" t="s">
        <v>65</v>
      </c>
      <c r="M10" s="58" t="s">
        <v>65</v>
      </c>
      <c r="N10">
        <v>19065</v>
      </c>
      <c r="O10">
        <v>0</v>
      </c>
      <c r="P10">
        <v>0</v>
      </c>
      <c r="Q10">
        <v>0</v>
      </c>
      <c r="R10">
        <v>0</v>
      </c>
      <c r="S10" s="57" t="s">
        <v>71</v>
      </c>
      <c r="T10" t="s">
        <v>65</v>
      </c>
      <c r="U10" t="s">
        <v>73</v>
      </c>
    </row>
    <row r="11" spans="1:21" ht="16">
      <c r="A11" s="60"/>
      <c r="B11" s="60"/>
      <c r="C11" t="s">
        <v>18</v>
      </c>
      <c r="D11" t="s">
        <v>65</v>
      </c>
      <c r="E11" t="s">
        <v>341</v>
      </c>
      <c r="F11" t="s">
        <v>100</v>
      </c>
      <c r="G11" t="s">
        <v>90</v>
      </c>
      <c r="H11" t="s">
        <v>344</v>
      </c>
      <c r="I11" s="57" t="s">
        <v>70</v>
      </c>
      <c r="J11" s="57" t="s">
        <v>71</v>
      </c>
      <c r="K11" s="84" t="s">
        <v>342</v>
      </c>
      <c r="M11" s="58" t="s">
        <v>65</v>
      </c>
      <c r="N11">
        <v>13210</v>
      </c>
      <c r="O11">
        <v>24</v>
      </c>
      <c r="P11">
        <v>100</v>
      </c>
      <c r="Q11">
        <v>0.03</v>
      </c>
      <c r="R11">
        <v>13414.33</v>
      </c>
      <c r="S11" s="57" t="s">
        <v>71</v>
      </c>
      <c r="T11" t="s">
        <v>65</v>
      </c>
      <c r="U11" t="s">
        <v>73</v>
      </c>
    </row>
    <row r="12" spans="1:21" ht="16">
      <c r="A12" s="60"/>
      <c r="B12" s="60"/>
      <c r="C12" t="s">
        <v>18</v>
      </c>
      <c r="D12" t="s">
        <v>65</v>
      </c>
      <c r="E12" t="s">
        <v>99</v>
      </c>
      <c r="F12" t="s">
        <v>100</v>
      </c>
      <c r="G12" t="s">
        <v>68</v>
      </c>
      <c r="H12" t="s">
        <v>345</v>
      </c>
      <c r="I12" s="57" t="s">
        <v>70</v>
      </c>
      <c r="J12" s="57" t="s">
        <v>71</v>
      </c>
      <c r="K12" s="84" t="s">
        <v>342</v>
      </c>
      <c r="L12" s="58" t="s">
        <v>65</v>
      </c>
      <c r="M12" s="58" t="s">
        <v>65</v>
      </c>
      <c r="N12">
        <v>9569</v>
      </c>
      <c r="O12">
        <v>48</v>
      </c>
      <c r="P12">
        <v>100</v>
      </c>
      <c r="Q12">
        <v>2.2200000000000002</v>
      </c>
      <c r="R12">
        <v>0</v>
      </c>
      <c r="S12" s="57" t="s">
        <v>71</v>
      </c>
      <c r="T12" t="s">
        <v>65</v>
      </c>
      <c r="U12" t="s">
        <v>73</v>
      </c>
    </row>
    <row r="13" spans="1:21">
      <c r="A13" s="60"/>
      <c r="B13" s="60"/>
      <c r="C13" t="s">
        <v>18</v>
      </c>
      <c r="D13" t="s">
        <v>65</v>
      </c>
      <c r="E13" t="s">
        <v>99</v>
      </c>
      <c r="F13" t="s">
        <v>100</v>
      </c>
      <c r="G13" t="s">
        <v>68</v>
      </c>
      <c r="H13" t="s">
        <v>104</v>
      </c>
      <c r="I13" s="57" t="s">
        <v>70</v>
      </c>
      <c r="J13" s="57" t="s">
        <v>71</v>
      </c>
      <c r="K13" s="57" t="s">
        <v>105</v>
      </c>
      <c r="L13" s="58" t="s">
        <v>65</v>
      </c>
      <c r="M13" s="58" t="s">
        <v>65</v>
      </c>
      <c r="N13">
        <v>3875</v>
      </c>
      <c r="O13">
        <v>8</v>
      </c>
      <c r="P13">
        <v>0</v>
      </c>
      <c r="Q13">
        <v>0.03</v>
      </c>
      <c r="R13">
        <v>0</v>
      </c>
      <c r="S13" s="57" t="s">
        <v>71</v>
      </c>
      <c r="T13" t="s">
        <v>65</v>
      </c>
      <c r="U13" t="s">
        <v>73</v>
      </c>
    </row>
    <row r="14" spans="1:21">
      <c r="A14" s="60"/>
      <c r="B14" s="60"/>
      <c r="C14" t="s">
        <v>18</v>
      </c>
      <c r="D14" t="s">
        <v>65</v>
      </c>
      <c r="E14" t="s">
        <v>99</v>
      </c>
      <c r="F14" t="s">
        <v>100</v>
      </c>
      <c r="G14" t="s">
        <v>68</v>
      </c>
      <c r="H14" t="s">
        <v>106</v>
      </c>
      <c r="I14" s="57" t="s">
        <v>70</v>
      </c>
      <c r="J14" s="57" t="s">
        <v>71</v>
      </c>
      <c r="K14" s="57" t="s">
        <v>86</v>
      </c>
      <c r="L14" s="58" t="s">
        <v>65</v>
      </c>
      <c r="M14" s="58" t="s">
        <v>65</v>
      </c>
      <c r="N14">
        <v>3780</v>
      </c>
      <c r="O14">
        <v>12</v>
      </c>
      <c r="P14">
        <v>91.67</v>
      </c>
      <c r="Q14">
        <v>0.01</v>
      </c>
      <c r="R14">
        <v>0</v>
      </c>
      <c r="S14" s="57" t="s">
        <v>71</v>
      </c>
      <c r="T14" t="s">
        <v>65</v>
      </c>
      <c r="U14" t="s">
        <v>73</v>
      </c>
    </row>
    <row r="15" spans="1:21">
      <c r="A15" s="60"/>
      <c r="B15" s="60"/>
      <c r="C15" t="s">
        <v>18</v>
      </c>
      <c r="D15" t="s">
        <v>65</v>
      </c>
      <c r="E15" t="s">
        <v>99</v>
      </c>
      <c r="F15" t="s">
        <v>100</v>
      </c>
      <c r="G15" t="s">
        <v>68</v>
      </c>
      <c r="H15" t="s">
        <v>343</v>
      </c>
      <c r="I15" s="57" t="s">
        <v>70</v>
      </c>
      <c r="J15" s="57" t="s">
        <v>71</v>
      </c>
      <c r="K15" s="57" t="s">
        <v>86</v>
      </c>
      <c r="L15" s="58" t="s">
        <v>65</v>
      </c>
      <c r="M15" s="58" t="s">
        <v>65</v>
      </c>
      <c r="N15">
        <v>3662</v>
      </c>
      <c r="O15">
        <v>13</v>
      </c>
      <c r="P15">
        <v>92.31</v>
      </c>
      <c r="Q15">
        <v>0.01</v>
      </c>
      <c r="R15">
        <v>0</v>
      </c>
      <c r="S15" s="57" t="s">
        <v>71</v>
      </c>
      <c r="T15" t="s">
        <v>65</v>
      </c>
      <c r="U15" t="s">
        <v>73</v>
      </c>
    </row>
    <row r="16" spans="1:21">
      <c r="A16" s="60"/>
      <c r="B16" s="60"/>
      <c r="C16" t="s">
        <v>18</v>
      </c>
      <c r="D16" t="s">
        <v>65</v>
      </c>
      <c r="E16" t="s">
        <v>99</v>
      </c>
      <c r="F16" t="s">
        <v>100</v>
      </c>
      <c r="G16" t="s">
        <v>68</v>
      </c>
      <c r="H16" t="s">
        <v>107</v>
      </c>
      <c r="I16" s="57" t="s">
        <v>70</v>
      </c>
      <c r="J16" s="57" t="s">
        <v>71</v>
      </c>
      <c r="K16" s="57" t="s">
        <v>86</v>
      </c>
      <c r="L16" s="58" t="s">
        <v>65</v>
      </c>
      <c r="M16" s="58" t="s">
        <v>65</v>
      </c>
      <c r="N16">
        <v>3613</v>
      </c>
      <c r="O16">
        <v>13</v>
      </c>
      <c r="P16">
        <v>92.31</v>
      </c>
      <c r="Q16">
        <v>0.01</v>
      </c>
      <c r="R16">
        <v>0</v>
      </c>
      <c r="S16" s="57" t="s">
        <v>71</v>
      </c>
      <c r="T16" t="s">
        <v>65</v>
      </c>
      <c r="U16" t="s">
        <v>73</v>
      </c>
    </row>
    <row r="17" spans="1:21">
      <c r="A17" s="60"/>
      <c r="B17" s="60"/>
      <c r="C17" t="s">
        <v>18</v>
      </c>
      <c r="D17" t="s">
        <v>65</v>
      </c>
      <c r="E17" t="s">
        <v>99</v>
      </c>
      <c r="F17" t="s">
        <v>100</v>
      </c>
      <c r="G17" t="s">
        <v>68</v>
      </c>
      <c r="H17" t="s">
        <v>108</v>
      </c>
      <c r="I17" s="57" t="s">
        <v>70</v>
      </c>
      <c r="J17" s="57" t="s">
        <v>71</v>
      </c>
      <c r="K17" s="57" t="s">
        <v>86</v>
      </c>
      <c r="L17" s="58" t="s">
        <v>65</v>
      </c>
      <c r="M17" s="58" t="s">
        <v>65</v>
      </c>
      <c r="N17">
        <v>3534</v>
      </c>
      <c r="O17">
        <v>12</v>
      </c>
      <c r="P17">
        <v>91.67</v>
      </c>
      <c r="Q17">
        <v>0.01</v>
      </c>
      <c r="R17">
        <v>0</v>
      </c>
      <c r="S17" s="57" t="s">
        <v>71</v>
      </c>
      <c r="T17" t="s">
        <v>65</v>
      </c>
      <c r="U17" t="s">
        <v>73</v>
      </c>
    </row>
    <row r="18" spans="1:21">
      <c r="A18" s="60"/>
      <c r="B18" s="60"/>
      <c r="C18" t="s">
        <v>18</v>
      </c>
      <c r="D18" t="s">
        <v>65</v>
      </c>
      <c r="E18" t="s">
        <v>99</v>
      </c>
      <c r="F18" t="s">
        <v>100</v>
      </c>
      <c r="G18" t="s">
        <v>90</v>
      </c>
      <c r="H18" t="s">
        <v>109</v>
      </c>
      <c r="I18" s="57" t="s">
        <v>110</v>
      </c>
      <c r="J18" s="57" t="s">
        <v>71</v>
      </c>
      <c r="K18" s="57" t="s">
        <v>71</v>
      </c>
      <c r="L18" s="58" t="s">
        <v>65</v>
      </c>
      <c r="M18" s="58" t="s">
        <v>65</v>
      </c>
      <c r="N18">
        <v>3307</v>
      </c>
      <c r="O18">
        <v>0</v>
      </c>
      <c r="P18">
        <v>0</v>
      </c>
      <c r="Q18">
        <v>0</v>
      </c>
      <c r="R18">
        <v>0</v>
      </c>
      <c r="S18" s="57" t="s">
        <v>71</v>
      </c>
      <c r="T18" t="s">
        <v>65</v>
      </c>
      <c r="U18" t="s">
        <v>73</v>
      </c>
    </row>
    <row r="19" spans="1:21">
      <c r="A19" s="60"/>
      <c r="B19" s="60"/>
      <c r="C19" t="s">
        <v>18</v>
      </c>
      <c r="D19" t="s">
        <v>65</v>
      </c>
      <c r="E19" t="s">
        <v>99</v>
      </c>
      <c r="F19" t="s">
        <v>100</v>
      </c>
      <c r="G19" t="s">
        <v>68</v>
      </c>
      <c r="H19" t="s">
        <v>111</v>
      </c>
      <c r="I19" s="57" t="s">
        <v>70</v>
      </c>
      <c r="J19" s="57" t="s">
        <v>71</v>
      </c>
      <c r="K19" s="57" t="s">
        <v>112</v>
      </c>
      <c r="L19" s="58" t="s">
        <v>65</v>
      </c>
      <c r="M19" s="58" t="s">
        <v>65</v>
      </c>
      <c r="N19">
        <v>2979</v>
      </c>
      <c r="O19">
        <v>14</v>
      </c>
      <c r="P19">
        <v>100</v>
      </c>
      <c r="Q19">
        <v>0.01</v>
      </c>
      <c r="R19">
        <v>0</v>
      </c>
      <c r="S19" s="57" t="s">
        <v>71</v>
      </c>
      <c r="T19" t="s">
        <v>65</v>
      </c>
      <c r="U19" t="s">
        <v>73</v>
      </c>
    </row>
    <row r="20" spans="1:21">
      <c r="A20" s="60"/>
      <c r="B20" s="60"/>
      <c r="C20" t="s">
        <v>18</v>
      </c>
      <c r="D20" t="s">
        <v>65</v>
      </c>
      <c r="E20" t="s">
        <v>99</v>
      </c>
      <c r="F20" t="s">
        <v>100</v>
      </c>
      <c r="G20" t="s">
        <v>68</v>
      </c>
      <c r="H20" t="s">
        <v>113</v>
      </c>
      <c r="I20" s="57" t="s">
        <v>70</v>
      </c>
      <c r="J20" s="57" t="s">
        <v>71</v>
      </c>
      <c r="K20" s="57" t="s">
        <v>112</v>
      </c>
      <c r="L20" s="58" t="s">
        <v>65</v>
      </c>
      <c r="M20" s="58" t="s">
        <v>65</v>
      </c>
      <c r="N20">
        <v>2970</v>
      </c>
      <c r="O20">
        <v>14</v>
      </c>
      <c r="P20">
        <v>92.86</v>
      </c>
      <c r="Q20">
        <v>0.01</v>
      </c>
      <c r="R20">
        <v>0</v>
      </c>
      <c r="S20" s="57" t="s">
        <v>71</v>
      </c>
      <c r="T20" t="s">
        <v>65</v>
      </c>
      <c r="U20" t="s">
        <v>73</v>
      </c>
    </row>
    <row r="21" spans="1:21">
      <c r="A21" s="60"/>
      <c r="B21" s="60"/>
      <c r="C21" t="s">
        <v>18</v>
      </c>
      <c r="D21" t="s">
        <v>65</v>
      </c>
      <c r="E21" t="s">
        <v>99</v>
      </c>
      <c r="F21" t="s">
        <v>100</v>
      </c>
      <c r="G21" t="s">
        <v>68</v>
      </c>
      <c r="H21" t="s">
        <v>114</v>
      </c>
      <c r="I21" s="57" t="s">
        <v>70</v>
      </c>
      <c r="J21" s="57" t="s">
        <v>71</v>
      </c>
      <c r="K21" s="57" t="s">
        <v>112</v>
      </c>
      <c r="L21" s="58" t="s">
        <v>65</v>
      </c>
      <c r="M21" s="58" t="s">
        <v>65</v>
      </c>
      <c r="N21">
        <v>2931</v>
      </c>
      <c r="O21">
        <v>13</v>
      </c>
      <c r="P21">
        <v>100</v>
      </c>
      <c r="Q21">
        <v>0.01</v>
      </c>
      <c r="R21">
        <v>0</v>
      </c>
      <c r="S21" s="57" t="s">
        <v>71</v>
      </c>
      <c r="T21" t="s">
        <v>65</v>
      </c>
      <c r="U21" t="s">
        <v>73</v>
      </c>
    </row>
    <row r="22" spans="1:21">
      <c r="A22" s="60"/>
      <c r="B22" s="60"/>
      <c r="C22" t="s">
        <v>18</v>
      </c>
      <c r="D22" t="s">
        <v>65</v>
      </c>
      <c r="E22" t="s">
        <v>99</v>
      </c>
      <c r="F22" t="s">
        <v>100</v>
      </c>
      <c r="G22" t="s">
        <v>68</v>
      </c>
      <c r="H22" t="s">
        <v>115</v>
      </c>
      <c r="I22" s="57" t="s">
        <v>70</v>
      </c>
      <c r="J22" s="57" t="s">
        <v>71</v>
      </c>
      <c r="K22" s="57" t="s">
        <v>112</v>
      </c>
      <c r="L22" s="58" t="s">
        <v>65</v>
      </c>
      <c r="M22" s="58" t="s">
        <v>65</v>
      </c>
      <c r="N22">
        <v>2928</v>
      </c>
      <c r="O22">
        <v>13</v>
      </c>
      <c r="P22">
        <v>92.31</v>
      </c>
      <c r="Q22">
        <v>0.02</v>
      </c>
      <c r="R22">
        <v>0</v>
      </c>
      <c r="S22" s="57" t="s">
        <v>71</v>
      </c>
      <c r="T22" t="s">
        <v>65</v>
      </c>
      <c r="U22" t="s">
        <v>73</v>
      </c>
    </row>
    <row r="23" spans="1:21">
      <c r="A23" s="60"/>
      <c r="B23" s="60"/>
      <c r="C23" t="s">
        <v>18</v>
      </c>
      <c r="D23" t="s">
        <v>65</v>
      </c>
      <c r="E23" t="s">
        <v>99</v>
      </c>
      <c r="F23" t="s">
        <v>100</v>
      </c>
      <c r="G23" t="s">
        <v>90</v>
      </c>
      <c r="H23" t="s">
        <v>116</v>
      </c>
      <c r="I23" s="57" t="s">
        <v>110</v>
      </c>
      <c r="J23" s="57" t="s">
        <v>71</v>
      </c>
      <c r="K23" s="57" t="s">
        <v>96</v>
      </c>
      <c r="L23" s="58" t="s">
        <v>65</v>
      </c>
      <c r="M23" s="58" t="s">
        <v>65</v>
      </c>
      <c r="N23">
        <v>2710</v>
      </c>
      <c r="O23">
        <v>0</v>
      </c>
      <c r="P23">
        <v>0</v>
      </c>
      <c r="Q23">
        <v>0</v>
      </c>
      <c r="R23">
        <v>0</v>
      </c>
      <c r="S23" s="57" t="s">
        <v>71</v>
      </c>
      <c r="T23" t="s">
        <v>65</v>
      </c>
      <c r="U23" t="s">
        <v>73</v>
      </c>
    </row>
    <row r="24" spans="1:21">
      <c r="A24" s="60"/>
      <c r="B24" s="60"/>
      <c r="C24" t="s">
        <v>117</v>
      </c>
      <c r="D24" t="s">
        <v>65</v>
      </c>
      <c r="E24" t="s">
        <v>99</v>
      </c>
      <c r="F24" t="s">
        <v>100</v>
      </c>
      <c r="G24" t="s">
        <v>68</v>
      </c>
      <c r="H24" t="s">
        <v>118</v>
      </c>
      <c r="I24" s="57" t="s">
        <v>70</v>
      </c>
      <c r="J24" s="57" t="s">
        <v>71</v>
      </c>
      <c r="K24" s="57" t="s">
        <v>119</v>
      </c>
      <c r="L24" s="58" t="s">
        <v>65</v>
      </c>
      <c r="M24" s="58" t="s">
        <v>65</v>
      </c>
      <c r="N24">
        <v>2578</v>
      </c>
      <c r="O24">
        <v>82</v>
      </c>
      <c r="P24">
        <v>91.46</v>
      </c>
      <c r="Q24">
        <v>10.64</v>
      </c>
      <c r="R24">
        <v>0</v>
      </c>
      <c r="S24" s="57" t="s">
        <v>71</v>
      </c>
      <c r="T24" t="s">
        <v>65</v>
      </c>
      <c r="U24" t="s">
        <v>73</v>
      </c>
    </row>
    <row r="25" spans="1:21">
      <c r="A25" s="60"/>
      <c r="B25" s="60"/>
      <c r="C25" t="s">
        <v>18</v>
      </c>
      <c r="D25" t="s">
        <v>65</v>
      </c>
      <c r="E25" t="s">
        <v>99</v>
      </c>
      <c r="F25" t="s">
        <v>100</v>
      </c>
      <c r="G25" t="s">
        <v>90</v>
      </c>
      <c r="H25" t="s">
        <v>120</v>
      </c>
      <c r="I25" s="57" t="s">
        <v>110</v>
      </c>
      <c r="J25" s="57" t="s">
        <v>71</v>
      </c>
      <c r="K25" s="57" t="s">
        <v>121</v>
      </c>
      <c r="L25" s="58" t="s">
        <v>65</v>
      </c>
      <c r="M25" s="58" t="s">
        <v>65</v>
      </c>
      <c r="N25">
        <v>2516</v>
      </c>
      <c r="O25">
        <v>0</v>
      </c>
      <c r="P25">
        <v>0</v>
      </c>
      <c r="Q25">
        <v>0</v>
      </c>
      <c r="R25">
        <v>0</v>
      </c>
      <c r="S25" s="57" t="s">
        <v>71</v>
      </c>
      <c r="T25" t="s">
        <v>65</v>
      </c>
      <c r="U25" t="s">
        <v>73</v>
      </c>
    </row>
    <row r="26" spans="1:21">
      <c r="A26" s="60"/>
      <c r="B26" s="60"/>
      <c r="C26" t="s">
        <v>18</v>
      </c>
      <c r="D26" t="s">
        <v>65</v>
      </c>
      <c r="E26" t="s">
        <v>99</v>
      </c>
      <c r="F26" t="s">
        <v>100</v>
      </c>
      <c r="G26" t="s">
        <v>68</v>
      </c>
      <c r="H26" t="s">
        <v>122</v>
      </c>
      <c r="I26" s="57" t="s">
        <v>70</v>
      </c>
      <c r="J26" s="57" t="s">
        <v>71</v>
      </c>
      <c r="K26" s="57" t="s">
        <v>123</v>
      </c>
      <c r="L26" s="58" t="s">
        <v>65</v>
      </c>
      <c r="M26" s="58" t="s">
        <v>65</v>
      </c>
      <c r="N26">
        <v>2106</v>
      </c>
      <c r="O26">
        <v>9</v>
      </c>
      <c r="P26">
        <v>100</v>
      </c>
      <c r="Q26">
        <v>0.02</v>
      </c>
      <c r="R26">
        <v>0</v>
      </c>
      <c r="S26" s="57" t="s">
        <v>71</v>
      </c>
      <c r="T26" t="s">
        <v>65</v>
      </c>
      <c r="U26" t="s">
        <v>73</v>
      </c>
    </row>
    <row r="27" spans="1:21">
      <c r="A27" s="60"/>
      <c r="B27" s="60"/>
      <c r="C27" t="s">
        <v>18</v>
      </c>
      <c r="D27" t="s">
        <v>65</v>
      </c>
      <c r="E27" t="s">
        <v>99</v>
      </c>
      <c r="F27" t="s">
        <v>100</v>
      </c>
      <c r="G27" t="s">
        <v>68</v>
      </c>
      <c r="H27" t="s">
        <v>124</v>
      </c>
      <c r="I27" s="57" t="s">
        <v>70</v>
      </c>
      <c r="J27" s="57" t="s">
        <v>71</v>
      </c>
      <c r="K27" s="57" t="s">
        <v>123</v>
      </c>
      <c r="L27" s="58" t="s">
        <v>65</v>
      </c>
      <c r="M27" s="58" t="s">
        <v>65</v>
      </c>
      <c r="N27">
        <v>2086</v>
      </c>
      <c r="O27">
        <v>9</v>
      </c>
      <c r="P27">
        <v>100</v>
      </c>
      <c r="Q27">
        <v>0.02</v>
      </c>
      <c r="R27">
        <v>0</v>
      </c>
      <c r="S27" s="57" t="s">
        <v>71</v>
      </c>
      <c r="T27" t="s">
        <v>65</v>
      </c>
      <c r="U27" t="s">
        <v>73</v>
      </c>
    </row>
    <row r="28" spans="1:21">
      <c r="A28" s="60"/>
      <c r="B28" s="60"/>
      <c r="C28" t="s">
        <v>18</v>
      </c>
      <c r="D28" t="s">
        <v>65</v>
      </c>
      <c r="E28" t="s">
        <v>99</v>
      </c>
      <c r="F28" t="s">
        <v>100</v>
      </c>
      <c r="G28" t="s">
        <v>68</v>
      </c>
      <c r="H28" t="s">
        <v>125</v>
      </c>
      <c r="I28" s="57" t="s">
        <v>70</v>
      </c>
      <c r="J28" s="57" t="s">
        <v>71</v>
      </c>
      <c r="K28" s="57" t="s">
        <v>123</v>
      </c>
      <c r="L28" s="57" t="s">
        <v>65</v>
      </c>
      <c r="M28" s="57" t="s">
        <v>65</v>
      </c>
      <c r="N28">
        <v>2076</v>
      </c>
      <c r="O28">
        <v>10</v>
      </c>
      <c r="P28">
        <v>100</v>
      </c>
      <c r="Q28">
        <v>0.01</v>
      </c>
      <c r="R28">
        <v>0</v>
      </c>
      <c r="S28" s="57" t="s">
        <v>71</v>
      </c>
      <c r="T28" t="s">
        <v>65</v>
      </c>
      <c r="U28" t="s">
        <v>73</v>
      </c>
    </row>
    <row r="29" spans="1:21">
      <c r="A29" s="60"/>
      <c r="B29" s="60"/>
      <c r="C29" t="s">
        <v>18</v>
      </c>
      <c r="D29" t="s">
        <v>65</v>
      </c>
      <c r="E29" t="s">
        <v>99</v>
      </c>
      <c r="F29" t="s">
        <v>100</v>
      </c>
      <c r="G29" t="s">
        <v>68</v>
      </c>
      <c r="H29" t="s">
        <v>126</v>
      </c>
      <c r="I29" s="57" t="s">
        <v>70</v>
      </c>
      <c r="J29" s="57" t="s">
        <v>71</v>
      </c>
      <c r="K29" s="57" t="s">
        <v>123</v>
      </c>
      <c r="L29" s="57" t="s">
        <v>65</v>
      </c>
      <c r="M29" s="57" t="s">
        <v>65</v>
      </c>
      <c r="N29">
        <v>2074</v>
      </c>
      <c r="O29">
        <v>9</v>
      </c>
      <c r="P29">
        <v>100</v>
      </c>
      <c r="Q29">
        <v>0.01</v>
      </c>
      <c r="R29">
        <v>0</v>
      </c>
      <c r="S29" s="57" t="s">
        <v>71</v>
      </c>
      <c r="T29" t="s">
        <v>65</v>
      </c>
      <c r="U29" t="s">
        <v>73</v>
      </c>
    </row>
    <row r="30" spans="1:21">
      <c r="A30" s="60"/>
      <c r="B30" s="60"/>
      <c r="C30" t="s">
        <v>18</v>
      </c>
      <c r="D30" t="s">
        <v>65</v>
      </c>
      <c r="E30" t="s">
        <v>99</v>
      </c>
      <c r="F30" t="s">
        <v>100</v>
      </c>
      <c r="G30" t="s">
        <v>68</v>
      </c>
      <c r="H30" t="s">
        <v>127</v>
      </c>
      <c r="I30" s="57" t="s">
        <v>70</v>
      </c>
      <c r="J30" s="57" t="s">
        <v>71</v>
      </c>
      <c r="K30" s="57" t="s">
        <v>123</v>
      </c>
      <c r="L30" s="57" t="s">
        <v>65</v>
      </c>
      <c r="M30" s="57" t="s">
        <v>65</v>
      </c>
      <c r="N30">
        <v>2059</v>
      </c>
      <c r="O30">
        <v>9</v>
      </c>
      <c r="P30">
        <v>100</v>
      </c>
      <c r="Q30">
        <v>0.02</v>
      </c>
      <c r="R30">
        <v>0</v>
      </c>
      <c r="S30" s="57" t="s">
        <v>71</v>
      </c>
      <c r="T30" t="s">
        <v>65</v>
      </c>
      <c r="U30" t="s">
        <v>73</v>
      </c>
    </row>
    <row r="31" spans="1:21">
      <c r="A31" s="60"/>
      <c r="B31" s="60"/>
      <c r="C31" t="s">
        <v>18</v>
      </c>
      <c r="D31" t="s">
        <v>65</v>
      </c>
      <c r="E31" t="s">
        <v>99</v>
      </c>
      <c r="F31" t="s">
        <v>100</v>
      </c>
      <c r="G31" t="s">
        <v>68</v>
      </c>
      <c r="H31" t="s">
        <v>128</v>
      </c>
      <c r="I31" s="57" t="s">
        <v>70</v>
      </c>
      <c r="J31" s="57" t="s">
        <v>71</v>
      </c>
      <c r="K31" s="57" t="s">
        <v>123</v>
      </c>
      <c r="L31" s="57" t="s">
        <v>65</v>
      </c>
      <c r="M31" s="57" t="s">
        <v>65</v>
      </c>
      <c r="N31">
        <v>2036</v>
      </c>
      <c r="O31">
        <v>9</v>
      </c>
      <c r="P31">
        <v>100</v>
      </c>
      <c r="Q31">
        <v>0.03</v>
      </c>
      <c r="R31">
        <v>0</v>
      </c>
      <c r="S31" s="57" t="s">
        <v>71</v>
      </c>
      <c r="T31" t="s">
        <v>65</v>
      </c>
      <c r="U31" t="s">
        <v>73</v>
      </c>
    </row>
    <row r="32" spans="1:21">
      <c r="A32" s="60"/>
      <c r="B32" s="60"/>
      <c r="C32" t="s">
        <v>18</v>
      </c>
      <c r="D32" t="s">
        <v>65</v>
      </c>
      <c r="E32" t="s">
        <v>99</v>
      </c>
      <c r="F32" t="s">
        <v>100</v>
      </c>
      <c r="G32" t="s">
        <v>68</v>
      </c>
      <c r="H32" t="s">
        <v>129</v>
      </c>
      <c r="I32" s="57" t="s">
        <v>70</v>
      </c>
      <c r="J32" s="57" t="s">
        <v>71</v>
      </c>
      <c r="K32" s="57" t="s">
        <v>123</v>
      </c>
      <c r="L32" s="57" t="s">
        <v>65</v>
      </c>
      <c r="M32" s="57" t="s">
        <v>65</v>
      </c>
      <c r="N32">
        <v>2023</v>
      </c>
      <c r="O32">
        <v>8</v>
      </c>
      <c r="P32">
        <v>100</v>
      </c>
      <c r="Q32">
        <v>0.01</v>
      </c>
      <c r="R32">
        <v>0</v>
      </c>
      <c r="S32" s="57" t="s">
        <v>71</v>
      </c>
      <c r="T32" t="s">
        <v>65</v>
      </c>
      <c r="U32" t="s">
        <v>73</v>
      </c>
    </row>
    <row r="33" spans="1:21">
      <c r="A33" s="60"/>
      <c r="B33" s="60"/>
      <c r="C33" t="s">
        <v>18</v>
      </c>
      <c r="D33" t="s">
        <v>65</v>
      </c>
      <c r="E33" t="s">
        <v>99</v>
      </c>
      <c r="F33" t="s">
        <v>100</v>
      </c>
      <c r="G33" t="s">
        <v>68</v>
      </c>
      <c r="H33" t="s">
        <v>130</v>
      </c>
      <c r="I33" s="57" t="s">
        <v>70</v>
      </c>
      <c r="J33" s="57" t="s">
        <v>71</v>
      </c>
      <c r="K33" s="57" t="s">
        <v>76</v>
      </c>
      <c r="L33" s="57" t="s">
        <v>65</v>
      </c>
      <c r="M33" s="57" t="s">
        <v>65</v>
      </c>
      <c r="N33">
        <v>1936</v>
      </c>
      <c r="O33">
        <v>3</v>
      </c>
      <c r="P33">
        <v>100</v>
      </c>
      <c r="Q33">
        <v>0.01</v>
      </c>
      <c r="R33">
        <v>0</v>
      </c>
      <c r="S33" s="57" t="s">
        <v>71</v>
      </c>
      <c r="T33" t="s">
        <v>65</v>
      </c>
      <c r="U33" t="s">
        <v>73</v>
      </c>
    </row>
    <row r="34" spans="1:21">
      <c r="A34" s="60"/>
      <c r="B34" s="60"/>
      <c r="C34" t="s">
        <v>18</v>
      </c>
      <c r="D34" t="s">
        <v>65</v>
      </c>
      <c r="E34" t="s">
        <v>99</v>
      </c>
      <c r="F34" t="s">
        <v>100</v>
      </c>
      <c r="G34" t="s">
        <v>68</v>
      </c>
      <c r="H34" t="s">
        <v>131</v>
      </c>
      <c r="I34" s="57" t="s">
        <v>70</v>
      </c>
      <c r="J34" s="57" t="s">
        <v>71</v>
      </c>
      <c r="K34" s="57" t="s">
        <v>76</v>
      </c>
      <c r="L34" s="57" t="s">
        <v>65</v>
      </c>
      <c r="M34" s="57" t="s">
        <v>65</v>
      </c>
      <c r="N34">
        <v>1932</v>
      </c>
      <c r="O34">
        <v>3</v>
      </c>
      <c r="P34">
        <v>100</v>
      </c>
      <c r="Q34">
        <v>0.02</v>
      </c>
      <c r="R34">
        <v>0</v>
      </c>
      <c r="S34" s="57" t="s">
        <v>71</v>
      </c>
      <c r="T34" t="s">
        <v>65</v>
      </c>
      <c r="U34" t="s">
        <v>73</v>
      </c>
    </row>
    <row r="35" spans="1:21">
      <c r="A35" s="60"/>
      <c r="B35" s="60"/>
      <c r="C35" t="s">
        <v>18</v>
      </c>
      <c r="D35" t="s">
        <v>65</v>
      </c>
      <c r="E35" t="s">
        <v>99</v>
      </c>
      <c r="F35" t="s">
        <v>100</v>
      </c>
      <c r="G35" t="s">
        <v>68</v>
      </c>
      <c r="H35" t="s">
        <v>132</v>
      </c>
      <c r="I35" s="57" t="s">
        <v>70</v>
      </c>
      <c r="J35" s="57" t="s">
        <v>71</v>
      </c>
      <c r="K35" s="57" t="s">
        <v>76</v>
      </c>
      <c r="L35" s="57" t="s">
        <v>65</v>
      </c>
      <c r="M35" s="57" t="s">
        <v>65</v>
      </c>
      <c r="N35">
        <v>1918</v>
      </c>
      <c r="O35">
        <v>3</v>
      </c>
      <c r="P35">
        <v>100</v>
      </c>
      <c r="Q35">
        <v>0.01</v>
      </c>
      <c r="R35">
        <v>0</v>
      </c>
      <c r="S35" s="57" t="s">
        <v>71</v>
      </c>
      <c r="T35" t="s">
        <v>65</v>
      </c>
      <c r="U35" t="s">
        <v>73</v>
      </c>
    </row>
    <row r="36" spans="1:21">
      <c r="A36" s="60"/>
      <c r="B36" s="60"/>
      <c r="C36" t="s">
        <v>18</v>
      </c>
      <c r="D36" t="s">
        <v>65</v>
      </c>
      <c r="E36" t="s">
        <v>99</v>
      </c>
      <c r="F36" t="s">
        <v>100</v>
      </c>
      <c r="G36" t="s">
        <v>68</v>
      </c>
      <c r="H36" t="s">
        <v>133</v>
      </c>
      <c r="I36" s="57" t="s">
        <v>70</v>
      </c>
      <c r="J36" s="57" t="s">
        <v>71</v>
      </c>
      <c r="K36" s="57" t="s">
        <v>123</v>
      </c>
      <c r="L36" s="57" t="s">
        <v>65</v>
      </c>
      <c r="M36" s="57" t="s">
        <v>65</v>
      </c>
      <c r="N36">
        <v>1913</v>
      </c>
      <c r="O36">
        <v>4</v>
      </c>
      <c r="P36">
        <v>100</v>
      </c>
      <c r="Q36">
        <v>0.05</v>
      </c>
      <c r="R36">
        <v>0</v>
      </c>
      <c r="S36" s="57" t="s">
        <v>71</v>
      </c>
      <c r="T36" t="s">
        <v>65</v>
      </c>
      <c r="U36" t="s">
        <v>73</v>
      </c>
    </row>
    <row r="37" spans="1:21">
      <c r="A37" s="60"/>
      <c r="B37" s="60"/>
      <c r="C37" t="s">
        <v>18</v>
      </c>
      <c r="D37" t="s">
        <v>65</v>
      </c>
      <c r="E37" t="s">
        <v>99</v>
      </c>
      <c r="F37" t="s">
        <v>100</v>
      </c>
      <c r="G37" t="s">
        <v>68</v>
      </c>
      <c r="H37" t="s">
        <v>134</v>
      </c>
      <c r="I37" s="57" t="s">
        <v>70</v>
      </c>
      <c r="J37" s="57" t="s">
        <v>71</v>
      </c>
      <c r="K37" s="57" t="s">
        <v>76</v>
      </c>
      <c r="L37" s="57" t="s">
        <v>65</v>
      </c>
      <c r="M37" s="57" t="s">
        <v>65</v>
      </c>
      <c r="N37">
        <v>1911</v>
      </c>
      <c r="O37">
        <v>3</v>
      </c>
      <c r="P37">
        <v>100</v>
      </c>
      <c r="Q37">
        <v>0.01</v>
      </c>
      <c r="R37">
        <v>0</v>
      </c>
      <c r="S37" s="57" t="s">
        <v>71</v>
      </c>
      <c r="T37" t="s">
        <v>65</v>
      </c>
      <c r="U37" t="s">
        <v>73</v>
      </c>
    </row>
    <row r="38" spans="1:21">
      <c r="A38" s="60"/>
      <c r="B38" s="60"/>
      <c r="C38" t="s">
        <v>18</v>
      </c>
      <c r="D38" t="s">
        <v>65</v>
      </c>
      <c r="E38" t="s">
        <v>99</v>
      </c>
      <c r="F38" t="s">
        <v>100</v>
      </c>
      <c r="G38" t="s">
        <v>68</v>
      </c>
      <c r="H38" t="s">
        <v>135</v>
      </c>
      <c r="I38" s="57" t="s">
        <v>70</v>
      </c>
      <c r="J38" s="57" t="s">
        <v>71</v>
      </c>
      <c r="K38" s="57" t="s">
        <v>76</v>
      </c>
      <c r="L38" s="57" t="s">
        <v>65</v>
      </c>
      <c r="M38" s="57" t="s">
        <v>65</v>
      </c>
      <c r="N38">
        <v>1906</v>
      </c>
      <c r="O38">
        <v>3</v>
      </c>
      <c r="P38">
        <v>100</v>
      </c>
      <c r="Q38">
        <v>0.03</v>
      </c>
      <c r="R38">
        <v>0</v>
      </c>
      <c r="S38" s="57" t="s">
        <v>71</v>
      </c>
      <c r="T38" t="s">
        <v>65</v>
      </c>
      <c r="U38" t="s">
        <v>73</v>
      </c>
    </row>
    <row r="39" spans="1:21">
      <c r="A39" s="60"/>
      <c r="B39" s="60"/>
      <c r="C39" t="s">
        <v>18</v>
      </c>
      <c r="D39" t="s">
        <v>65</v>
      </c>
      <c r="E39" t="s">
        <v>99</v>
      </c>
      <c r="F39" t="s">
        <v>100</v>
      </c>
      <c r="G39" t="s">
        <v>68</v>
      </c>
      <c r="H39" t="s">
        <v>136</v>
      </c>
      <c r="I39" s="57" t="s">
        <v>70</v>
      </c>
      <c r="J39" s="57" t="s">
        <v>71</v>
      </c>
      <c r="K39" s="57" t="s">
        <v>123</v>
      </c>
      <c r="L39" s="57" t="s">
        <v>65</v>
      </c>
      <c r="M39" s="57" t="s">
        <v>65</v>
      </c>
      <c r="N39">
        <v>1896</v>
      </c>
      <c r="O39">
        <v>4</v>
      </c>
      <c r="P39">
        <v>100</v>
      </c>
      <c r="Q39">
        <v>0.01</v>
      </c>
      <c r="R39">
        <v>0</v>
      </c>
      <c r="S39" s="57" t="s">
        <v>71</v>
      </c>
      <c r="T39" t="s">
        <v>65</v>
      </c>
      <c r="U39" t="s">
        <v>73</v>
      </c>
    </row>
    <row r="40" spans="1:21">
      <c r="A40" s="60"/>
      <c r="B40" s="60"/>
      <c r="C40" t="s">
        <v>18</v>
      </c>
      <c r="D40" t="s">
        <v>65</v>
      </c>
      <c r="E40" t="s">
        <v>99</v>
      </c>
      <c r="F40" t="s">
        <v>100</v>
      </c>
      <c r="G40" t="s">
        <v>68</v>
      </c>
      <c r="H40" t="s">
        <v>137</v>
      </c>
      <c r="I40" s="57" t="s">
        <v>70</v>
      </c>
      <c r="J40" s="57" t="s">
        <v>71</v>
      </c>
      <c r="K40" s="57" t="s">
        <v>123</v>
      </c>
      <c r="L40" s="57" t="s">
        <v>65</v>
      </c>
      <c r="M40" s="57" t="s">
        <v>65</v>
      </c>
      <c r="N40">
        <v>1890</v>
      </c>
      <c r="O40">
        <v>4</v>
      </c>
      <c r="P40">
        <v>100</v>
      </c>
      <c r="Q40">
        <v>0.02</v>
      </c>
      <c r="R40">
        <v>0</v>
      </c>
      <c r="S40" s="57" t="s">
        <v>71</v>
      </c>
      <c r="T40" t="s">
        <v>65</v>
      </c>
      <c r="U40" t="s">
        <v>73</v>
      </c>
    </row>
    <row r="41" spans="1:21">
      <c r="A41" s="60"/>
      <c r="B41" s="60"/>
      <c r="C41" t="s">
        <v>18</v>
      </c>
      <c r="D41" t="s">
        <v>65</v>
      </c>
      <c r="E41" t="s">
        <v>99</v>
      </c>
      <c r="F41" t="s">
        <v>100</v>
      </c>
      <c r="G41" t="s">
        <v>68</v>
      </c>
      <c r="H41" t="s">
        <v>138</v>
      </c>
      <c r="I41" s="57" t="s">
        <v>70</v>
      </c>
      <c r="J41" s="57" t="s">
        <v>71</v>
      </c>
      <c r="K41" s="57" t="s">
        <v>76</v>
      </c>
      <c r="L41" s="57" t="s">
        <v>65</v>
      </c>
      <c r="M41" s="57" t="s">
        <v>65</v>
      </c>
      <c r="N41">
        <v>1875</v>
      </c>
      <c r="O41">
        <v>4</v>
      </c>
      <c r="P41">
        <v>100</v>
      </c>
      <c r="Q41">
        <v>0.02</v>
      </c>
      <c r="R41">
        <v>0</v>
      </c>
      <c r="S41" s="57" t="s">
        <v>71</v>
      </c>
      <c r="T41" t="s">
        <v>65</v>
      </c>
      <c r="U41" t="s">
        <v>73</v>
      </c>
    </row>
    <row r="42" spans="1:21">
      <c r="A42" s="60"/>
      <c r="B42" s="60"/>
      <c r="C42" t="s">
        <v>18</v>
      </c>
      <c r="D42" t="s">
        <v>65</v>
      </c>
      <c r="E42" t="s">
        <v>99</v>
      </c>
      <c r="F42" t="s">
        <v>100</v>
      </c>
      <c r="G42" t="s">
        <v>68</v>
      </c>
      <c r="H42" t="s">
        <v>139</v>
      </c>
      <c r="I42" s="57" t="s">
        <v>70</v>
      </c>
      <c r="J42" s="57" t="s">
        <v>71</v>
      </c>
      <c r="K42" s="57" t="s">
        <v>123</v>
      </c>
      <c r="L42" s="57" t="s">
        <v>65</v>
      </c>
      <c r="M42" s="57" t="s">
        <v>65</v>
      </c>
      <c r="N42">
        <v>1841</v>
      </c>
      <c r="O42">
        <v>4</v>
      </c>
      <c r="P42">
        <v>100</v>
      </c>
      <c r="Q42">
        <v>0.02</v>
      </c>
      <c r="R42">
        <v>0</v>
      </c>
      <c r="S42" s="57" t="s">
        <v>71</v>
      </c>
      <c r="T42" t="s">
        <v>65</v>
      </c>
      <c r="U42" t="s">
        <v>73</v>
      </c>
    </row>
    <row r="43" spans="1:21">
      <c r="A43" s="60"/>
      <c r="B43" s="60"/>
      <c r="C43" t="s">
        <v>18</v>
      </c>
      <c r="D43" t="s">
        <v>65</v>
      </c>
      <c r="E43" t="s">
        <v>99</v>
      </c>
      <c r="F43" t="s">
        <v>100</v>
      </c>
      <c r="G43" t="s">
        <v>68</v>
      </c>
      <c r="H43" t="s">
        <v>140</v>
      </c>
      <c r="I43" s="57" t="s">
        <v>70</v>
      </c>
      <c r="J43" s="57" t="s">
        <v>71</v>
      </c>
      <c r="K43" s="57" t="s">
        <v>123</v>
      </c>
      <c r="L43" s="57" t="s">
        <v>65</v>
      </c>
      <c r="M43" s="57" t="s">
        <v>65</v>
      </c>
      <c r="N43">
        <v>1822</v>
      </c>
      <c r="O43">
        <v>4</v>
      </c>
      <c r="P43">
        <v>100</v>
      </c>
      <c r="Q43">
        <v>0.03</v>
      </c>
      <c r="R43">
        <v>0</v>
      </c>
      <c r="S43" s="57" t="s">
        <v>71</v>
      </c>
      <c r="T43" t="s">
        <v>65</v>
      </c>
      <c r="U43" t="s">
        <v>73</v>
      </c>
    </row>
    <row r="44" spans="1:21">
      <c r="A44" s="60"/>
      <c r="B44" s="60"/>
      <c r="C44" t="s">
        <v>18</v>
      </c>
      <c r="D44" t="s">
        <v>65</v>
      </c>
      <c r="E44" t="s">
        <v>99</v>
      </c>
      <c r="F44" t="s">
        <v>100</v>
      </c>
      <c r="G44" t="s">
        <v>68</v>
      </c>
      <c r="H44" t="s">
        <v>141</v>
      </c>
      <c r="I44" s="57" t="s">
        <v>70</v>
      </c>
      <c r="J44" s="57" t="s">
        <v>71</v>
      </c>
      <c r="K44" s="57" t="s">
        <v>76</v>
      </c>
      <c r="L44" s="57" t="s">
        <v>65</v>
      </c>
      <c r="M44" s="57" t="s">
        <v>65</v>
      </c>
      <c r="N44">
        <v>1821</v>
      </c>
      <c r="O44">
        <v>3</v>
      </c>
      <c r="P44">
        <v>100</v>
      </c>
      <c r="Q44">
        <v>0.08</v>
      </c>
      <c r="R44">
        <v>0</v>
      </c>
      <c r="S44" s="57" t="s">
        <v>71</v>
      </c>
      <c r="T44" t="s">
        <v>65</v>
      </c>
      <c r="U44" t="s">
        <v>73</v>
      </c>
    </row>
    <row r="45" spans="1:21">
      <c r="A45" s="60"/>
      <c r="B45" s="60"/>
      <c r="C45" t="s">
        <v>18</v>
      </c>
      <c r="D45" t="s">
        <v>65</v>
      </c>
      <c r="E45" t="s">
        <v>99</v>
      </c>
      <c r="F45" t="s">
        <v>100</v>
      </c>
      <c r="G45" t="s">
        <v>68</v>
      </c>
      <c r="H45" t="s">
        <v>142</v>
      </c>
      <c r="I45" s="57" t="s">
        <v>70</v>
      </c>
      <c r="J45" s="57" t="s">
        <v>71</v>
      </c>
      <c r="K45" s="57" t="s">
        <v>123</v>
      </c>
      <c r="L45" s="57" t="s">
        <v>65</v>
      </c>
      <c r="M45" s="57" t="s">
        <v>65</v>
      </c>
      <c r="N45">
        <v>1812</v>
      </c>
      <c r="O45">
        <v>4</v>
      </c>
      <c r="P45">
        <v>100</v>
      </c>
      <c r="Q45">
        <v>0.01</v>
      </c>
      <c r="R45">
        <v>0</v>
      </c>
      <c r="S45" s="57" t="s">
        <v>71</v>
      </c>
      <c r="T45" t="s">
        <v>65</v>
      </c>
      <c r="U45" t="s">
        <v>73</v>
      </c>
    </row>
    <row r="46" spans="1:21">
      <c r="A46" s="60"/>
      <c r="B46" s="60"/>
      <c r="C46" t="s">
        <v>18</v>
      </c>
      <c r="D46" t="s">
        <v>65</v>
      </c>
      <c r="E46" t="s">
        <v>99</v>
      </c>
      <c r="F46" t="s">
        <v>100</v>
      </c>
      <c r="G46" t="s">
        <v>68</v>
      </c>
      <c r="H46" t="s">
        <v>143</v>
      </c>
      <c r="I46" s="57" t="s">
        <v>70</v>
      </c>
      <c r="J46" s="57" t="s">
        <v>71</v>
      </c>
      <c r="K46" s="57" t="s">
        <v>123</v>
      </c>
      <c r="L46" s="57" t="s">
        <v>65</v>
      </c>
      <c r="M46" s="57" t="s">
        <v>65</v>
      </c>
      <c r="N46">
        <v>1812</v>
      </c>
      <c r="O46">
        <v>4</v>
      </c>
      <c r="P46">
        <v>100</v>
      </c>
      <c r="Q46">
        <v>0.02</v>
      </c>
      <c r="R46">
        <v>0</v>
      </c>
      <c r="S46" s="57" t="s">
        <v>71</v>
      </c>
      <c r="T46" t="s">
        <v>65</v>
      </c>
      <c r="U46" t="s">
        <v>73</v>
      </c>
    </row>
    <row r="47" spans="1:21">
      <c r="A47" s="60"/>
      <c r="B47" s="60"/>
      <c r="C47" t="s">
        <v>18</v>
      </c>
      <c r="D47" t="s">
        <v>65</v>
      </c>
      <c r="E47" t="s">
        <v>99</v>
      </c>
      <c r="F47" t="s">
        <v>100</v>
      </c>
      <c r="G47" t="s">
        <v>68</v>
      </c>
      <c r="H47" t="s">
        <v>144</v>
      </c>
      <c r="I47" s="57" t="s">
        <v>70</v>
      </c>
      <c r="J47" s="57" t="s">
        <v>71</v>
      </c>
      <c r="K47" s="57" t="s">
        <v>123</v>
      </c>
      <c r="L47" s="57" t="s">
        <v>65</v>
      </c>
      <c r="M47" s="57" t="s">
        <v>65</v>
      </c>
      <c r="N47">
        <v>1811</v>
      </c>
      <c r="O47">
        <v>4</v>
      </c>
      <c r="P47">
        <v>100</v>
      </c>
      <c r="Q47">
        <v>0.01</v>
      </c>
      <c r="R47">
        <v>0</v>
      </c>
      <c r="S47" s="57" t="s">
        <v>71</v>
      </c>
      <c r="T47" t="s">
        <v>65</v>
      </c>
      <c r="U47" t="s">
        <v>73</v>
      </c>
    </row>
    <row r="48" spans="1:21">
      <c r="A48" s="60"/>
      <c r="B48" s="60"/>
      <c r="C48" t="s">
        <v>18</v>
      </c>
      <c r="D48" t="s">
        <v>65</v>
      </c>
      <c r="E48" t="s">
        <v>99</v>
      </c>
      <c r="F48" t="s">
        <v>100</v>
      </c>
      <c r="G48" t="s">
        <v>68</v>
      </c>
      <c r="H48" t="s">
        <v>145</v>
      </c>
      <c r="I48" s="57" t="s">
        <v>70</v>
      </c>
      <c r="J48" s="57" t="s">
        <v>71</v>
      </c>
      <c r="K48" s="57" t="s">
        <v>76</v>
      </c>
      <c r="L48" s="57" t="s">
        <v>65</v>
      </c>
      <c r="M48" s="57" t="s">
        <v>65</v>
      </c>
      <c r="N48">
        <v>1811</v>
      </c>
      <c r="O48">
        <v>3</v>
      </c>
      <c r="P48">
        <v>100</v>
      </c>
      <c r="Q48">
        <v>0.02</v>
      </c>
      <c r="R48">
        <v>0</v>
      </c>
      <c r="S48" s="57" t="s">
        <v>71</v>
      </c>
      <c r="T48" t="s">
        <v>65</v>
      </c>
      <c r="U48" t="s">
        <v>73</v>
      </c>
    </row>
    <row r="49" spans="1:21">
      <c r="A49" s="60"/>
      <c r="B49" s="60"/>
      <c r="C49" t="s">
        <v>18</v>
      </c>
      <c r="D49" t="s">
        <v>65</v>
      </c>
      <c r="E49" t="s">
        <v>99</v>
      </c>
      <c r="F49" t="s">
        <v>100</v>
      </c>
      <c r="G49" t="s">
        <v>68</v>
      </c>
      <c r="H49" t="s">
        <v>146</v>
      </c>
      <c r="I49" s="57" t="s">
        <v>70</v>
      </c>
      <c r="J49" s="57" t="s">
        <v>71</v>
      </c>
      <c r="K49" s="57" t="s">
        <v>76</v>
      </c>
      <c r="L49" s="57" t="s">
        <v>65</v>
      </c>
      <c r="M49" s="57" t="s">
        <v>65</v>
      </c>
      <c r="N49">
        <v>1808</v>
      </c>
      <c r="O49">
        <v>3</v>
      </c>
      <c r="P49">
        <v>100</v>
      </c>
      <c r="Q49">
        <v>0.04</v>
      </c>
      <c r="R49">
        <v>0</v>
      </c>
      <c r="S49" s="57" t="s">
        <v>71</v>
      </c>
      <c r="T49" t="s">
        <v>65</v>
      </c>
      <c r="U49" t="s">
        <v>73</v>
      </c>
    </row>
    <row r="50" spans="1:21">
      <c r="A50" s="60"/>
      <c r="B50" s="60"/>
      <c r="C50" t="s">
        <v>18</v>
      </c>
      <c r="D50" t="s">
        <v>65</v>
      </c>
      <c r="E50" t="s">
        <v>99</v>
      </c>
      <c r="F50" t="s">
        <v>100</v>
      </c>
      <c r="G50" t="s">
        <v>68</v>
      </c>
      <c r="H50" t="s">
        <v>147</v>
      </c>
      <c r="I50" s="57" t="s">
        <v>70</v>
      </c>
      <c r="J50" s="57" t="s">
        <v>71</v>
      </c>
      <c r="K50" s="57" t="s">
        <v>123</v>
      </c>
      <c r="L50" s="57" t="s">
        <v>65</v>
      </c>
      <c r="M50" s="57" t="s">
        <v>65</v>
      </c>
      <c r="N50">
        <v>1807</v>
      </c>
      <c r="O50">
        <v>4</v>
      </c>
      <c r="P50">
        <v>100</v>
      </c>
      <c r="Q50">
        <v>0.09</v>
      </c>
      <c r="R50">
        <v>0</v>
      </c>
      <c r="S50" s="57" t="s">
        <v>71</v>
      </c>
      <c r="T50" t="s">
        <v>65</v>
      </c>
      <c r="U50" t="s">
        <v>73</v>
      </c>
    </row>
    <row r="51" spans="1:21">
      <c r="A51" s="60"/>
      <c r="B51" s="60"/>
      <c r="C51" t="s">
        <v>18</v>
      </c>
      <c r="D51" t="s">
        <v>65</v>
      </c>
      <c r="E51" t="s">
        <v>99</v>
      </c>
      <c r="F51" t="s">
        <v>100</v>
      </c>
      <c r="G51" t="s">
        <v>68</v>
      </c>
      <c r="H51" t="s">
        <v>148</v>
      </c>
      <c r="I51" s="57" t="s">
        <v>70</v>
      </c>
      <c r="J51" s="57" t="s">
        <v>71</v>
      </c>
      <c r="K51" s="57" t="s">
        <v>123</v>
      </c>
      <c r="L51" s="57" t="s">
        <v>65</v>
      </c>
      <c r="M51" s="57" t="s">
        <v>65</v>
      </c>
      <c r="N51">
        <v>1804</v>
      </c>
      <c r="O51">
        <v>4</v>
      </c>
      <c r="P51">
        <v>100</v>
      </c>
      <c r="Q51">
        <v>0.01</v>
      </c>
      <c r="R51">
        <v>0</v>
      </c>
      <c r="S51" s="57" t="s">
        <v>71</v>
      </c>
      <c r="T51" t="s">
        <v>65</v>
      </c>
      <c r="U51" t="s">
        <v>73</v>
      </c>
    </row>
    <row r="52" spans="1:21">
      <c r="A52" s="60"/>
      <c r="B52" s="60"/>
      <c r="C52" t="s">
        <v>18</v>
      </c>
      <c r="D52" t="s">
        <v>65</v>
      </c>
      <c r="E52" t="s">
        <v>99</v>
      </c>
      <c r="F52" t="s">
        <v>100</v>
      </c>
      <c r="G52" t="s">
        <v>90</v>
      </c>
      <c r="H52" t="s">
        <v>149</v>
      </c>
      <c r="I52" s="57" t="s">
        <v>150</v>
      </c>
      <c r="J52" s="57" t="s">
        <v>71</v>
      </c>
      <c r="K52" s="57" t="s">
        <v>71</v>
      </c>
      <c r="L52" s="57" t="s">
        <v>65</v>
      </c>
      <c r="M52" s="57" t="s">
        <v>65</v>
      </c>
      <c r="N52">
        <v>1803</v>
      </c>
      <c r="O52">
        <v>0</v>
      </c>
      <c r="P52">
        <v>0</v>
      </c>
      <c r="Q52">
        <v>0</v>
      </c>
      <c r="R52">
        <v>0</v>
      </c>
      <c r="S52" s="57" t="s">
        <v>71</v>
      </c>
      <c r="T52" t="s">
        <v>65</v>
      </c>
      <c r="U52" t="s">
        <v>73</v>
      </c>
    </row>
    <row r="53" spans="1:21">
      <c r="A53" s="60"/>
      <c r="B53" s="60"/>
      <c r="C53" t="s">
        <v>18</v>
      </c>
      <c r="D53" t="s">
        <v>65</v>
      </c>
      <c r="E53" t="s">
        <v>99</v>
      </c>
      <c r="F53" t="s">
        <v>100</v>
      </c>
      <c r="G53" t="s">
        <v>68</v>
      </c>
      <c r="H53" t="s">
        <v>151</v>
      </c>
      <c r="I53" s="57" t="s">
        <v>70</v>
      </c>
      <c r="J53" s="57" t="s">
        <v>71</v>
      </c>
      <c r="K53" s="57" t="s">
        <v>76</v>
      </c>
      <c r="L53" s="57" t="s">
        <v>65</v>
      </c>
      <c r="M53" s="57" t="s">
        <v>65</v>
      </c>
      <c r="N53">
        <v>1793</v>
      </c>
      <c r="O53">
        <v>3</v>
      </c>
      <c r="P53">
        <v>100</v>
      </c>
      <c r="Q53">
        <v>0.04</v>
      </c>
      <c r="R53">
        <v>0</v>
      </c>
      <c r="S53" s="57" t="s">
        <v>71</v>
      </c>
      <c r="T53" t="s">
        <v>65</v>
      </c>
      <c r="U53" t="s">
        <v>73</v>
      </c>
    </row>
    <row r="54" spans="1:21">
      <c r="A54" s="60"/>
      <c r="B54" s="60"/>
      <c r="C54" t="s">
        <v>18</v>
      </c>
      <c r="D54" t="s">
        <v>65</v>
      </c>
      <c r="E54" t="s">
        <v>99</v>
      </c>
      <c r="F54" t="s">
        <v>100</v>
      </c>
      <c r="G54" t="s">
        <v>68</v>
      </c>
      <c r="H54" t="s">
        <v>152</v>
      </c>
      <c r="I54" s="57" t="s">
        <v>70</v>
      </c>
      <c r="J54" s="57" t="s">
        <v>71</v>
      </c>
      <c r="K54" s="57" t="s">
        <v>76</v>
      </c>
      <c r="L54" s="57" t="s">
        <v>65</v>
      </c>
      <c r="M54" s="57" t="s">
        <v>65</v>
      </c>
      <c r="N54">
        <v>1786</v>
      </c>
      <c r="O54">
        <v>3</v>
      </c>
      <c r="P54">
        <v>100</v>
      </c>
      <c r="Q54">
        <v>0.03</v>
      </c>
      <c r="R54">
        <v>0</v>
      </c>
      <c r="S54" s="57" t="s">
        <v>71</v>
      </c>
      <c r="T54" t="s">
        <v>65</v>
      </c>
      <c r="U54" t="s">
        <v>73</v>
      </c>
    </row>
    <row r="55" spans="1:21">
      <c r="A55" s="60"/>
      <c r="B55" s="60"/>
      <c r="C55" t="s">
        <v>18</v>
      </c>
      <c r="D55" t="s">
        <v>65</v>
      </c>
      <c r="E55" t="s">
        <v>99</v>
      </c>
      <c r="F55" t="s">
        <v>100</v>
      </c>
      <c r="G55" t="s">
        <v>68</v>
      </c>
      <c r="H55" t="s">
        <v>153</v>
      </c>
      <c r="I55" s="57" t="s">
        <v>70</v>
      </c>
      <c r="J55" s="57" t="s">
        <v>71</v>
      </c>
      <c r="K55" s="57" t="s">
        <v>76</v>
      </c>
      <c r="L55" s="57" t="s">
        <v>65</v>
      </c>
      <c r="M55" s="57" t="s">
        <v>65</v>
      </c>
      <c r="N55">
        <v>1786</v>
      </c>
      <c r="O55">
        <v>3</v>
      </c>
      <c r="P55">
        <v>100</v>
      </c>
      <c r="Q55">
        <v>0.04</v>
      </c>
      <c r="R55">
        <v>0</v>
      </c>
      <c r="S55" s="57" t="s">
        <v>71</v>
      </c>
      <c r="T55" t="s">
        <v>65</v>
      </c>
      <c r="U55" t="s">
        <v>73</v>
      </c>
    </row>
    <row r="56" spans="1:21">
      <c r="A56" s="60"/>
      <c r="B56" s="60"/>
      <c r="C56" t="s">
        <v>18</v>
      </c>
      <c r="D56" t="s">
        <v>65</v>
      </c>
      <c r="E56" t="s">
        <v>99</v>
      </c>
      <c r="F56" t="s">
        <v>100</v>
      </c>
      <c r="G56" t="s">
        <v>68</v>
      </c>
      <c r="H56" t="s">
        <v>154</v>
      </c>
      <c r="I56" s="57" t="s">
        <v>70</v>
      </c>
      <c r="J56" s="57" t="s">
        <v>71</v>
      </c>
      <c r="K56" s="57" t="s">
        <v>76</v>
      </c>
      <c r="L56" s="57" t="s">
        <v>65</v>
      </c>
      <c r="M56" s="57" t="s">
        <v>65</v>
      </c>
      <c r="N56">
        <v>1785</v>
      </c>
      <c r="O56">
        <v>3</v>
      </c>
      <c r="P56">
        <v>100</v>
      </c>
      <c r="Q56">
        <v>0.1</v>
      </c>
      <c r="R56">
        <v>0</v>
      </c>
      <c r="S56" s="57" t="s">
        <v>71</v>
      </c>
      <c r="T56" t="s">
        <v>65</v>
      </c>
      <c r="U56" t="s">
        <v>73</v>
      </c>
    </row>
    <row r="57" spans="1:21">
      <c r="A57" s="60"/>
      <c r="B57" s="60"/>
      <c r="C57" t="s">
        <v>18</v>
      </c>
      <c r="D57" t="s">
        <v>65</v>
      </c>
      <c r="E57" t="s">
        <v>99</v>
      </c>
      <c r="F57" t="s">
        <v>100</v>
      </c>
      <c r="G57" t="s">
        <v>68</v>
      </c>
      <c r="H57" t="s">
        <v>155</v>
      </c>
      <c r="I57" s="57" t="s">
        <v>70</v>
      </c>
      <c r="J57" s="57" t="s">
        <v>71</v>
      </c>
      <c r="K57" s="57" t="s">
        <v>76</v>
      </c>
      <c r="L57" s="57" t="s">
        <v>65</v>
      </c>
      <c r="M57" s="57" t="s">
        <v>65</v>
      </c>
      <c r="N57">
        <v>1785</v>
      </c>
      <c r="O57">
        <v>3</v>
      </c>
      <c r="P57">
        <v>100</v>
      </c>
      <c r="Q57">
        <v>0.04</v>
      </c>
      <c r="R57">
        <v>0</v>
      </c>
      <c r="S57" s="57" t="s">
        <v>71</v>
      </c>
      <c r="T57" t="s">
        <v>65</v>
      </c>
      <c r="U57" t="s">
        <v>73</v>
      </c>
    </row>
    <row r="58" spans="1:21">
      <c r="A58" s="60"/>
      <c r="B58" s="60"/>
      <c r="C58" t="s">
        <v>18</v>
      </c>
      <c r="D58" t="s">
        <v>65</v>
      </c>
      <c r="E58" t="s">
        <v>99</v>
      </c>
      <c r="F58" t="s">
        <v>100</v>
      </c>
      <c r="G58" t="s">
        <v>68</v>
      </c>
      <c r="H58" t="s">
        <v>156</v>
      </c>
      <c r="I58" s="57" t="s">
        <v>70</v>
      </c>
      <c r="J58" s="57" t="s">
        <v>71</v>
      </c>
      <c r="K58" s="57" t="s">
        <v>76</v>
      </c>
      <c r="L58" s="57" t="s">
        <v>65</v>
      </c>
      <c r="M58" s="57" t="s">
        <v>65</v>
      </c>
      <c r="N58">
        <v>1784</v>
      </c>
      <c r="O58">
        <v>3</v>
      </c>
      <c r="P58">
        <v>100</v>
      </c>
      <c r="Q58">
        <v>0.06</v>
      </c>
      <c r="R58">
        <v>0</v>
      </c>
      <c r="S58" s="57" t="s">
        <v>71</v>
      </c>
      <c r="T58" t="s">
        <v>65</v>
      </c>
      <c r="U58" t="s">
        <v>73</v>
      </c>
    </row>
    <row r="59" spans="1:21">
      <c r="A59" s="60"/>
      <c r="B59" s="60"/>
      <c r="C59" t="s">
        <v>18</v>
      </c>
      <c r="D59" t="s">
        <v>65</v>
      </c>
      <c r="E59" t="s">
        <v>99</v>
      </c>
      <c r="F59" t="s">
        <v>100</v>
      </c>
      <c r="G59" t="s">
        <v>68</v>
      </c>
      <c r="H59" t="s">
        <v>157</v>
      </c>
      <c r="I59" s="57" t="s">
        <v>70</v>
      </c>
      <c r="J59" s="57" t="s">
        <v>71</v>
      </c>
      <c r="K59" s="57" t="s">
        <v>76</v>
      </c>
      <c r="L59" s="57" t="s">
        <v>65</v>
      </c>
      <c r="M59" s="57" t="s">
        <v>65</v>
      </c>
      <c r="N59">
        <v>1782</v>
      </c>
      <c r="O59">
        <v>3</v>
      </c>
      <c r="P59">
        <v>100</v>
      </c>
      <c r="Q59">
        <v>0.03</v>
      </c>
      <c r="R59">
        <v>0</v>
      </c>
      <c r="S59" s="57" t="s">
        <v>71</v>
      </c>
      <c r="T59" t="s">
        <v>65</v>
      </c>
      <c r="U59" t="s">
        <v>73</v>
      </c>
    </row>
    <row r="60" spans="1:21">
      <c r="A60" s="60"/>
      <c r="B60" s="60"/>
      <c r="C60" t="s">
        <v>18</v>
      </c>
      <c r="D60" t="s">
        <v>65</v>
      </c>
      <c r="E60" t="s">
        <v>99</v>
      </c>
      <c r="F60" t="s">
        <v>100</v>
      </c>
      <c r="G60" t="s">
        <v>68</v>
      </c>
      <c r="H60" t="s">
        <v>158</v>
      </c>
      <c r="I60" s="57" t="s">
        <v>70</v>
      </c>
      <c r="J60" s="57" t="s">
        <v>71</v>
      </c>
      <c r="K60" s="57" t="s">
        <v>123</v>
      </c>
      <c r="L60" s="57" t="s">
        <v>65</v>
      </c>
      <c r="M60" s="57" t="s">
        <v>65</v>
      </c>
      <c r="N60">
        <v>1781</v>
      </c>
      <c r="O60">
        <v>3</v>
      </c>
      <c r="P60">
        <v>100</v>
      </c>
      <c r="Q60">
        <v>0.03</v>
      </c>
      <c r="R60">
        <v>0</v>
      </c>
      <c r="S60" s="57" t="s">
        <v>71</v>
      </c>
      <c r="T60" t="s">
        <v>65</v>
      </c>
      <c r="U60" t="s">
        <v>73</v>
      </c>
    </row>
    <row r="61" spans="1:21">
      <c r="A61" s="60"/>
      <c r="B61" s="60"/>
      <c r="C61" t="s">
        <v>18</v>
      </c>
      <c r="D61" t="s">
        <v>65</v>
      </c>
      <c r="E61" t="s">
        <v>99</v>
      </c>
      <c r="F61" t="s">
        <v>100</v>
      </c>
      <c r="G61" t="s">
        <v>68</v>
      </c>
      <c r="H61" t="s">
        <v>159</v>
      </c>
      <c r="I61" s="57" t="s">
        <v>70</v>
      </c>
      <c r="J61" s="57" t="s">
        <v>71</v>
      </c>
      <c r="K61" s="57" t="s">
        <v>76</v>
      </c>
      <c r="L61" s="57" t="s">
        <v>65</v>
      </c>
      <c r="M61" s="57" t="s">
        <v>65</v>
      </c>
      <c r="N61">
        <v>1779</v>
      </c>
      <c r="O61">
        <v>3</v>
      </c>
      <c r="P61">
        <v>100</v>
      </c>
      <c r="Q61">
        <v>0.06</v>
      </c>
      <c r="R61">
        <v>0</v>
      </c>
      <c r="S61" s="57" t="s">
        <v>71</v>
      </c>
      <c r="T61" t="s">
        <v>65</v>
      </c>
      <c r="U61" t="s">
        <v>73</v>
      </c>
    </row>
    <row r="62" spans="1:21">
      <c r="A62" s="60"/>
      <c r="B62" s="60"/>
      <c r="C62" t="s">
        <v>18</v>
      </c>
      <c r="D62" t="s">
        <v>65</v>
      </c>
      <c r="E62" t="s">
        <v>99</v>
      </c>
      <c r="F62" t="s">
        <v>100</v>
      </c>
      <c r="G62" t="s">
        <v>68</v>
      </c>
      <c r="H62" t="s">
        <v>160</v>
      </c>
      <c r="I62" s="57" t="s">
        <v>70</v>
      </c>
      <c r="J62" s="57" t="s">
        <v>71</v>
      </c>
      <c r="K62" s="57" t="s">
        <v>123</v>
      </c>
      <c r="L62" s="57" t="s">
        <v>65</v>
      </c>
      <c r="M62" s="57" t="s">
        <v>65</v>
      </c>
      <c r="N62">
        <v>1779</v>
      </c>
      <c r="O62">
        <v>2</v>
      </c>
      <c r="P62">
        <v>50</v>
      </c>
      <c r="Q62">
        <v>0.01</v>
      </c>
      <c r="R62">
        <v>0</v>
      </c>
      <c r="S62" s="57" t="s">
        <v>71</v>
      </c>
      <c r="T62" t="s">
        <v>65</v>
      </c>
      <c r="U62" t="s">
        <v>73</v>
      </c>
    </row>
    <row r="63" spans="1:21">
      <c r="A63" s="60"/>
      <c r="B63" s="60"/>
      <c r="C63" t="s">
        <v>18</v>
      </c>
      <c r="D63" t="s">
        <v>65</v>
      </c>
      <c r="E63" t="s">
        <v>99</v>
      </c>
      <c r="F63" t="s">
        <v>100</v>
      </c>
      <c r="G63" t="s">
        <v>68</v>
      </c>
      <c r="H63" t="s">
        <v>161</v>
      </c>
      <c r="I63" s="57" t="s">
        <v>70</v>
      </c>
      <c r="J63" s="57" t="s">
        <v>71</v>
      </c>
      <c r="K63" s="57" t="s">
        <v>76</v>
      </c>
      <c r="L63" s="57" t="s">
        <v>65</v>
      </c>
      <c r="M63" s="57" t="s">
        <v>65</v>
      </c>
      <c r="N63">
        <v>1779</v>
      </c>
      <c r="O63">
        <v>3</v>
      </c>
      <c r="P63">
        <v>100</v>
      </c>
      <c r="Q63">
        <v>0.05</v>
      </c>
      <c r="R63">
        <v>0</v>
      </c>
      <c r="S63" s="57" t="s">
        <v>71</v>
      </c>
      <c r="T63" t="s">
        <v>65</v>
      </c>
      <c r="U63" t="s">
        <v>73</v>
      </c>
    </row>
    <row r="64" spans="1:21">
      <c r="A64" s="60"/>
      <c r="B64" s="60"/>
      <c r="C64" t="s">
        <v>18</v>
      </c>
      <c r="D64" t="s">
        <v>65</v>
      </c>
      <c r="E64" t="s">
        <v>99</v>
      </c>
      <c r="F64" t="s">
        <v>100</v>
      </c>
      <c r="G64" t="s">
        <v>68</v>
      </c>
      <c r="H64" t="s">
        <v>162</v>
      </c>
      <c r="I64" s="57" t="s">
        <v>70</v>
      </c>
      <c r="J64" s="57" t="s">
        <v>71</v>
      </c>
      <c r="K64" s="57" t="s">
        <v>76</v>
      </c>
      <c r="L64" s="57" t="s">
        <v>65</v>
      </c>
      <c r="M64" s="57" t="s">
        <v>65</v>
      </c>
      <c r="N64">
        <v>1777</v>
      </c>
      <c r="O64">
        <v>3</v>
      </c>
      <c r="P64">
        <v>100</v>
      </c>
      <c r="Q64">
        <v>0.04</v>
      </c>
      <c r="R64">
        <v>0</v>
      </c>
      <c r="S64" s="57" t="s">
        <v>71</v>
      </c>
      <c r="T64" t="s">
        <v>65</v>
      </c>
      <c r="U64" t="s">
        <v>73</v>
      </c>
    </row>
    <row r="65" spans="1:21">
      <c r="A65" s="60"/>
      <c r="B65" s="60"/>
      <c r="C65" t="s">
        <v>18</v>
      </c>
      <c r="D65" t="s">
        <v>65</v>
      </c>
      <c r="E65" t="s">
        <v>99</v>
      </c>
      <c r="F65" t="s">
        <v>100</v>
      </c>
      <c r="G65" t="s">
        <v>68</v>
      </c>
      <c r="H65" t="s">
        <v>163</v>
      </c>
      <c r="I65" s="57" t="s">
        <v>70</v>
      </c>
      <c r="J65" s="57" t="s">
        <v>71</v>
      </c>
      <c r="K65" s="57" t="s">
        <v>76</v>
      </c>
      <c r="L65" s="57" t="s">
        <v>65</v>
      </c>
      <c r="M65" s="57" t="s">
        <v>65</v>
      </c>
      <c r="N65">
        <v>1776</v>
      </c>
      <c r="O65">
        <v>3</v>
      </c>
      <c r="P65">
        <v>100</v>
      </c>
      <c r="Q65">
        <v>0.05</v>
      </c>
      <c r="R65">
        <v>0</v>
      </c>
      <c r="S65" s="57" t="s">
        <v>71</v>
      </c>
      <c r="T65" t="s">
        <v>65</v>
      </c>
      <c r="U65" t="s">
        <v>73</v>
      </c>
    </row>
    <row r="66" spans="1:21">
      <c r="A66" s="60"/>
      <c r="B66" s="60"/>
      <c r="C66" t="s">
        <v>18</v>
      </c>
      <c r="D66" t="s">
        <v>65</v>
      </c>
      <c r="E66" t="s">
        <v>99</v>
      </c>
      <c r="F66" t="s">
        <v>100</v>
      </c>
      <c r="G66" t="s">
        <v>68</v>
      </c>
      <c r="H66" t="s">
        <v>164</v>
      </c>
      <c r="I66" s="57" t="s">
        <v>70</v>
      </c>
      <c r="J66" s="57" t="s">
        <v>71</v>
      </c>
      <c r="K66" s="57" t="s">
        <v>76</v>
      </c>
      <c r="L66" s="57" t="s">
        <v>65</v>
      </c>
      <c r="M66" s="57" t="s">
        <v>65</v>
      </c>
      <c r="N66">
        <v>1772</v>
      </c>
      <c r="O66">
        <v>3</v>
      </c>
      <c r="P66">
        <v>100</v>
      </c>
      <c r="Q66">
        <v>0.09</v>
      </c>
      <c r="R66">
        <v>0</v>
      </c>
      <c r="S66" s="57" t="s">
        <v>71</v>
      </c>
      <c r="T66" t="s">
        <v>65</v>
      </c>
      <c r="U66" t="s">
        <v>73</v>
      </c>
    </row>
    <row r="67" spans="1:21">
      <c r="A67" s="60"/>
      <c r="B67" s="60"/>
      <c r="C67" t="s">
        <v>18</v>
      </c>
      <c r="D67" t="s">
        <v>65</v>
      </c>
      <c r="E67" t="s">
        <v>99</v>
      </c>
      <c r="F67" t="s">
        <v>100</v>
      </c>
      <c r="G67" t="s">
        <v>68</v>
      </c>
      <c r="H67" t="s">
        <v>165</v>
      </c>
      <c r="I67" s="57" t="s">
        <v>70</v>
      </c>
      <c r="J67" s="57" t="s">
        <v>71</v>
      </c>
      <c r="K67" s="57" t="s">
        <v>123</v>
      </c>
      <c r="L67" s="57" t="s">
        <v>65</v>
      </c>
      <c r="M67" s="57" t="s">
        <v>65</v>
      </c>
      <c r="N67">
        <v>1764</v>
      </c>
      <c r="O67">
        <v>3</v>
      </c>
      <c r="P67">
        <v>100</v>
      </c>
      <c r="Q67">
        <v>7.0000000000000007E-2</v>
      </c>
      <c r="R67">
        <v>0</v>
      </c>
      <c r="S67" s="57" t="s">
        <v>71</v>
      </c>
      <c r="T67" t="s">
        <v>65</v>
      </c>
      <c r="U67" t="s">
        <v>73</v>
      </c>
    </row>
    <row r="68" spans="1:21">
      <c r="A68" s="60"/>
      <c r="B68" s="60"/>
      <c r="C68" t="s">
        <v>18</v>
      </c>
      <c r="D68" t="s">
        <v>65</v>
      </c>
      <c r="E68" t="s">
        <v>99</v>
      </c>
      <c r="F68" t="s">
        <v>100</v>
      </c>
      <c r="G68" t="s">
        <v>68</v>
      </c>
      <c r="H68" t="s">
        <v>166</v>
      </c>
      <c r="I68" s="57" t="s">
        <v>70</v>
      </c>
      <c r="J68" s="57" t="s">
        <v>71</v>
      </c>
      <c r="K68" s="57" t="s">
        <v>123</v>
      </c>
      <c r="L68" s="57" t="s">
        <v>65</v>
      </c>
      <c r="M68" s="57" t="s">
        <v>65</v>
      </c>
      <c r="N68">
        <v>1759</v>
      </c>
      <c r="O68">
        <v>3</v>
      </c>
      <c r="P68">
        <v>100</v>
      </c>
      <c r="Q68">
        <v>0.04</v>
      </c>
      <c r="R68">
        <v>0</v>
      </c>
      <c r="S68" s="57" t="s">
        <v>71</v>
      </c>
      <c r="T68" t="s">
        <v>65</v>
      </c>
      <c r="U68" t="s">
        <v>73</v>
      </c>
    </row>
    <row r="69" spans="1:21">
      <c r="A69" s="60"/>
      <c r="B69" s="60"/>
      <c r="C69" t="s">
        <v>18</v>
      </c>
      <c r="D69" t="s">
        <v>65</v>
      </c>
      <c r="E69" t="s">
        <v>99</v>
      </c>
      <c r="F69" t="s">
        <v>100</v>
      </c>
      <c r="G69" t="s">
        <v>68</v>
      </c>
      <c r="H69" t="s">
        <v>167</v>
      </c>
      <c r="I69" s="57" t="s">
        <v>70</v>
      </c>
      <c r="J69" s="57" t="s">
        <v>71</v>
      </c>
      <c r="K69" s="57" t="s">
        <v>123</v>
      </c>
      <c r="L69" s="57" t="s">
        <v>65</v>
      </c>
      <c r="M69" s="57" t="s">
        <v>65</v>
      </c>
      <c r="N69">
        <v>1751</v>
      </c>
      <c r="O69">
        <v>3</v>
      </c>
      <c r="P69">
        <v>100</v>
      </c>
      <c r="Q69">
        <v>0.1</v>
      </c>
      <c r="R69">
        <v>0</v>
      </c>
      <c r="S69" s="57" t="s">
        <v>71</v>
      </c>
      <c r="T69" t="s">
        <v>65</v>
      </c>
      <c r="U69" t="s">
        <v>73</v>
      </c>
    </row>
    <row r="70" spans="1:21">
      <c r="A70" s="60"/>
      <c r="B70" s="60"/>
      <c r="C70" t="s">
        <v>18</v>
      </c>
      <c r="D70" t="s">
        <v>65</v>
      </c>
      <c r="E70" t="s">
        <v>99</v>
      </c>
      <c r="F70" t="s">
        <v>100</v>
      </c>
      <c r="G70" t="s">
        <v>68</v>
      </c>
      <c r="H70" t="s">
        <v>168</v>
      </c>
      <c r="I70" s="57" t="s">
        <v>70</v>
      </c>
      <c r="J70" s="57" t="s">
        <v>71</v>
      </c>
      <c r="K70" s="57" t="s">
        <v>123</v>
      </c>
      <c r="L70" s="57" t="s">
        <v>65</v>
      </c>
      <c r="M70" s="57" t="s">
        <v>65</v>
      </c>
      <c r="N70">
        <v>1747</v>
      </c>
      <c r="O70">
        <v>3</v>
      </c>
      <c r="P70">
        <v>100</v>
      </c>
      <c r="Q70">
        <v>0.05</v>
      </c>
      <c r="R70">
        <v>0</v>
      </c>
      <c r="S70" s="57" t="s">
        <v>71</v>
      </c>
      <c r="T70" t="s">
        <v>65</v>
      </c>
      <c r="U70" t="s">
        <v>73</v>
      </c>
    </row>
    <row r="71" spans="1:21">
      <c r="A71" s="60"/>
      <c r="B71" s="60"/>
      <c r="C71" t="s">
        <v>18</v>
      </c>
      <c r="D71" t="s">
        <v>65</v>
      </c>
      <c r="E71" t="s">
        <v>99</v>
      </c>
      <c r="F71" t="s">
        <v>100</v>
      </c>
      <c r="G71" t="s">
        <v>68</v>
      </c>
      <c r="H71" t="s">
        <v>169</v>
      </c>
      <c r="I71" s="57" t="s">
        <v>70</v>
      </c>
      <c r="J71" s="57" t="s">
        <v>71</v>
      </c>
      <c r="K71" s="57" t="s">
        <v>123</v>
      </c>
      <c r="L71" s="57" t="s">
        <v>65</v>
      </c>
      <c r="M71" s="57" t="s">
        <v>65</v>
      </c>
      <c r="N71">
        <v>1737</v>
      </c>
      <c r="O71">
        <v>3</v>
      </c>
      <c r="P71">
        <v>100</v>
      </c>
      <c r="Q71">
        <v>0.05</v>
      </c>
      <c r="R71">
        <v>0</v>
      </c>
      <c r="S71" s="57" t="s">
        <v>71</v>
      </c>
      <c r="T71" t="s">
        <v>65</v>
      </c>
      <c r="U71" t="s">
        <v>73</v>
      </c>
    </row>
    <row r="72" spans="1:21">
      <c r="A72" s="60"/>
      <c r="B72" s="60"/>
      <c r="C72" t="s">
        <v>18</v>
      </c>
      <c r="D72" t="s">
        <v>65</v>
      </c>
      <c r="E72" t="s">
        <v>99</v>
      </c>
      <c r="F72" t="s">
        <v>100</v>
      </c>
      <c r="G72" t="s">
        <v>68</v>
      </c>
      <c r="H72" t="s">
        <v>170</v>
      </c>
      <c r="I72" s="57" t="s">
        <v>70</v>
      </c>
      <c r="J72" s="57" t="s">
        <v>71</v>
      </c>
      <c r="K72" s="57" t="s">
        <v>123</v>
      </c>
      <c r="L72" s="57" t="s">
        <v>65</v>
      </c>
      <c r="M72" s="57" t="s">
        <v>65</v>
      </c>
      <c r="N72">
        <v>1736</v>
      </c>
      <c r="O72">
        <v>3</v>
      </c>
      <c r="P72">
        <v>100</v>
      </c>
      <c r="Q72">
        <v>0.05</v>
      </c>
      <c r="R72">
        <v>0</v>
      </c>
      <c r="S72" s="57" t="s">
        <v>71</v>
      </c>
      <c r="T72" t="s">
        <v>65</v>
      </c>
      <c r="U72" t="s">
        <v>73</v>
      </c>
    </row>
    <row r="73" spans="1:21">
      <c r="A73" s="60"/>
      <c r="B73" s="60"/>
      <c r="C73" t="s">
        <v>18</v>
      </c>
      <c r="D73" t="s">
        <v>65</v>
      </c>
      <c r="E73" t="s">
        <v>99</v>
      </c>
      <c r="F73" t="s">
        <v>100</v>
      </c>
      <c r="G73" t="s">
        <v>68</v>
      </c>
      <c r="H73" t="s">
        <v>171</v>
      </c>
      <c r="I73" s="57" t="s">
        <v>70</v>
      </c>
      <c r="J73" s="57" t="s">
        <v>71</v>
      </c>
      <c r="K73" s="57" t="s">
        <v>123</v>
      </c>
      <c r="L73" s="57" t="s">
        <v>65</v>
      </c>
      <c r="M73" s="57" t="s">
        <v>65</v>
      </c>
      <c r="N73">
        <v>1734</v>
      </c>
      <c r="O73">
        <v>3</v>
      </c>
      <c r="P73">
        <v>100</v>
      </c>
      <c r="Q73">
        <v>0.06</v>
      </c>
      <c r="R73">
        <v>0</v>
      </c>
      <c r="S73" s="57" t="s">
        <v>71</v>
      </c>
      <c r="T73" t="s">
        <v>65</v>
      </c>
      <c r="U73" t="s">
        <v>73</v>
      </c>
    </row>
    <row r="74" spans="1:21">
      <c r="A74" s="60"/>
      <c r="B74" s="60"/>
      <c r="C74" t="s">
        <v>18</v>
      </c>
      <c r="D74" t="s">
        <v>65</v>
      </c>
      <c r="E74" t="s">
        <v>99</v>
      </c>
      <c r="F74" t="s">
        <v>100</v>
      </c>
      <c r="G74" t="s">
        <v>68</v>
      </c>
      <c r="H74" t="s">
        <v>172</v>
      </c>
      <c r="I74" s="57" t="s">
        <v>70</v>
      </c>
      <c r="J74" s="57" t="s">
        <v>71</v>
      </c>
      <c r="K74" s="57" t="s">
        <v>123</v>
      </c>
      <c r="L74" s="57" t="s">
        <v>65</v>
      </c>
      <c r="M74" s="57" t="s">
        <v>65</v>
      </c>
      <c r="N74">
        <v>1728</v>
      </c>
      <c r="O74">
        <v>3</v>
      </c>
      <c r="P74">
        <v>100</v>
      </c>
      <c r="Q74">
        <v>0.04</v>
      </c>
      <c r="R74">
        <v>0</v>
      </c>
      <c r="S74" s="57" t="s">
        <v>71</v>
      </c>
      <c r="T74" t="s">
        <v>65</v>
      </c>
      <c r="U74" t="s">
        <v>73</v>
      </c>
    </row>
    <row r="75" spans="1:21">
      <c r="A75" s="60"/>
      <c r="B75" s="60"/>
      <c r="C75" t="s">
        <v>18</v>
      </c>
      <c r="D75" t="s">
        <v>65</v>
      </c>
      <c r="E75" t="s">
        <v>99</v>
      </c>
      <c r="F75" t="s">
        <v>100</v>
      </c>
      <c r="G75" t="s">
        <v>68</v>
      </c>
      <c r="H75" t="s">
        <v>173</v>
      </c>
      <c r="I75" s="57" t="s">
        <v>70</v>
      </c>
      <c r="J75" s="57" t="s">
        <v>71</v>
      </c>
      <c r="K75" s="57" t="s">
        <v>76</v>
      </c>
      <c r="L75" s="57" t="s">
        <v>65</v>
      </c>
      <c r="M75" s="57" t="s">
        <v>65</v>
      </c>
      <c r="N75">
        <v>1721</v>
      </c>
      <c r="O75">
        <v>2</v>
      </c>
      <c r="P75">
        <v>100</v>
      </c>
      <c r="Q75">
        <v>1.1499999999999999</v>
      </c>
      <c r="R75">
        <v>0</v>
      </c>
      <c r="S75" s="57" t="s">
        <v>71</v>
      </c>
      <c r="T75" t="s">
        <v>65</v>
      </c>
      <c r="U75" t="s">
        <v>73</v>
      </c>
    </row>
    <row r="76" spans="1:21">
      <c r="A76" s="60"/>
      <c r="B76" s="60"/>
      <c r="C76" t="s">
        <v>18</v>
      </c>
      <c r="D76" t="s">
        <v>65</v>
      </c>
      <c r="E76" t="s">
        <v>99</v>
      </c>
      <c r="F76" t="s">
        <v>100</v>
      </c>
      <c r="G76" t="s">
        <v>68</v>
      </c>
      <c r="H76" t="s">
        <v>174</v>
      </c>
      <c r="I76" s="57" t="s">
        <v>70</v>
      </c>
      <c r="J76" s="57" t="s">
        <v>71</v>
      </c>
      <c r="K76" s="57" t="s">
        <v>123</v>
      </c>
      <c r="L76" s="57" t="s">
        <v>65</v>
      </c>
      <c r="M76" s="57" t="s">
        <v>65</v>
      </c>
      <c r="N76">
        <v>1702</v>
      </c>
      <c r="O76">
        <v>2</v>
      </c>
      <c r="P76">
        <v>100</v>
      </c>
      <c r="Q76">
        <v>0.01</v>
      </c>
      <c r="R76">
        <v>0</v>
      </c>
      <c r="S76" s="57" t="s">
        <v>71</v>
      </c>
      <c r="T76" t="s">
        <v>65</v>
      </c>
      <c r="U76" t="s">
        <v>73</v>
      </c>
    </row>
    <row r="77" spans="1:21">
      <c r="A77" s="60"/>
      <c r="B77" s="60"/>
      <c r="C77" t="s">
        <v>18</v>
      </c>
      <c r="D77" t="s">
        <v>65</v>
      </c>
      <c r="E77" t="s">
        <v>99</v>
      </c>
      <c r="F77" t="s">
        <v>100</v>
      </c>
      <c r="G77" t="s">
        <v>68</v>
      </c>
      <c r="H77" t="s">
        <v>175</v>
      </c>
      <c r="I77" s="57" t="s">
        <v>70</v>
      </c>
      <c r="J77" s="57" t="s">
        <v>71</v>
      </c>
      <c r="K77" s="57" t="s">
        <v>119</v>
      </c>
      <c r="L77" s="57" t="s">
        <v>65</v>
      </c>
      <c r="M77" s="57" t="s">
        <v>65</v>
      </c>
      <c r="N77">
        <v>1691</v>
      </c>
      <c r="O77">
        <v>6</v>
      </c>
      <c r="P77">
        <v>100</v>
      </c>
      <c r="Q77">
        <v>1.76</v>
      </c>
      <c r="R77">
        <v>0</v>
      </c>
      <c r="S77" s="57" t="s">
        <v>71</v>
      </c>
      <c r="T77" t="s">
        <v>65</v>
      </c>
      <c r="U77" t="s">
        <v>73</v>
      </c>
    </row>
    <row r="78" spans="1:21">
      <c r="B78" s="60"/>
      <c r="C78" t="s">
        <v>176</v>
      </c>
      <c r="D78" t="s">
        <v>65</v>
      </c>
      <c r="E78" t="s">
        <v>177</v>
      </c>
      <c r="F78" t="s">
        <v>178</v>
      </c>
      <c r="G78" t="s">
        <v>68</v>
      </c>
      <c r="H78" t="s">
        <v>102</v>
      </c>
      <c r="I78" s="57" t="s">
        <v>70</v>
      </c>
      <c r="J78" s="57" t="s">
        <v>71</v>
      </c>
      <c r="K78" s="57" t="s">
        <v>103</v>
      </c>
      <c r="L78" s="57" t="s">
        <v>65</v>
      </c>
      <c r="M78" s="57" t="s">
        <v>65</v>
      </c>
      <c r="N78">
        <v>1615</v>
      </c>
      <c r="O78">
        <v>0</v>
      </c>
      <c r="P78">
        <v>0</v>
      </c>
      <c r="Q78">
        <v>0</v>
      </c>
      <c r="R78">
        <v>0</v>
      </c>
      <c r="S78" s="57" t="s">
        <v>71</v>
      </c>
      <c r="T78" t="s">
        <v>65</v>
      </c>
      <c r="U78" t="s">
        <v>73</v>
      </c>
    </row>
    <row r="79" spans="1:21">
      <c r="B79" s="60"/>
      <c r="C79" t="s">
        <v>18</v>
      </c>
      <c r="D79" t="s">
        <v>65</v>
      </c>
      <c r="E79" t="s">
        <v>99</v>
      </c>
      <c r="F79" t="s">
        <v>100</v>
      </c>
      <c r="G79" t="s">
        <v>68</v>
      </c>
      <c r="H79" t="s">
        <v>179</v>
      </c>
      <c r="I79" s="57" t="s">
        <v>70</v>
      </c>
      <c r="J79" s="57" t="s">
        <v>71</v>
      </c>
      <c r="K79" s="57" t="s">
        <v>123</v>
      </c>
      <c r="L79" s="57" t="s">
        <v>65</v>
      </c>
      <c r="M79" s="57" t="s">
        <v>65</v>
      </c>
      <c r="N79">
        <v>1502</v>
      </c>
      <c r="O79">
        <v>5</v>
      </c>
      <c r="P79">
        <v>100</v>
      </c>
      <c r="Q79">
        <v>0.01</v>
      </c>
      <c r="R79">
        <v>0</v>
      </c>
      <c r="S79" s="57" t="s">
        <v>71</v>
      </c>
      <c r="T79" t="s">
        <v>65</v>
      </c>
      <c r="U79" t="s">
        <v>73</v>
      </c>
    </row>
    <row r="80" spans="1:21">
      <c r="B80" s="60"/>
      <c r="C80" t="s">
        <v>18</v>
      </c>
      <c r="D80" t="s">
        <v>65</v>
      </c>
      <c r="E80" t="s">
        <v>99</v>
      </c>
      <c r="F80" t="s">
        <v>100</v>
      </c>
      <c r="G80" t="s">
        <v>68</v>
      </c>
      <c r="H80" t="s">
        <v>180</v>
      </c>
      <c r="I80" s="57" t="s">
        <v>70</v>
      </c>
      <c r="J80" s="57" t="s">
        <v>71</v>
      </c>
      <c r="K80" s="57" t="s">
        <v>181</v>
      </c>
      <c r="L80" s="57" t="s">
        <v>65</v>
      </c>
      <c r="M80" s="57" t="s">
        <v>65</v>
      </c>
      <c r="N80">
        <v>1475</v>
      </c>
      <c r="O80">
        <v>6</v>
      </c>
      <c r="P80">
        <v>100</v>
      </c>
      <c r="Q80">
        <v>0.04</v>
      </c>
      <c r="R80">
        <v>0</v>
      </c>
      <c r="S80" s="57" t="s">
        <v>181</v>
      </c>
      <c r="T80" t="s">
        <v>65</v>
      </c>
      <c r="U80" t="s">
        <v>73</v>
      </c>
    </row>
    <row r="81" spans="2:21">
      <c r="B81" s="60"/>
      <c r="C81" t="s">
        <v>18</v>
      </c>
      <c r="D81" t="s">
        <v>65</v>
      </c>
      <c r="E81" t="s">
        <v>99</v>
      </c>
      <c r="F81" t="s">
        <v>100</v>
      </c>
      <c r="G81" t="s">
        <v>68</v>
      </c>
      <c r="H81" t="s">
        <v>182</v>
      </c>
      <c r="I81" s="57" t="s">
        <v>70</v>
      </c>
      <c r="J81" s="57" t="s">
        <v>71</v>
      </c>
      <c r="K81" s="57" t="s">
        <v>183</v>
      </c>
      <c r="L81" s="57" t="s">
        <v>65</v>
      </c>
      <c r="M81" s="57" t="s">
        <v>65</v>
      </c>
      <c r="N81">
        <v>1360</v>
      </c>
      <c r="O81">
        <v>11</v>
      </c>
      <c r="P81">
        <v>100</v>
      </c>
      <c r="Q81">
        <v>0.02</v>
      </c>
      <c r="R81">
        <v>0</v>
      </c>
      <c r="S81" s="57" t="s">
        <v>71</v>
      </c>
      <c r="T81" t="s">
        <v>65</v>
      </c>
      <c r="U81" t="s">
        <v>73</v>
      </c>
    </row>
    <row r="82" spans="2:21">
      <c r="B82" s="60"/>
      <c r="C82" t="s">
        <v>18</v>
      </c>
      <c r="D82" t="s">
        <v>65</v>
      </c>
      <c r="E82" t="s">
        <v>99</v>
      </c>
      <c r="F82" t="s">
        <v>100</v>
      </c>
      <c r="G82" t="s">
        <v>68</v>
      </c>
      <c r="H82" t="s">
        <v>184</v>
      </c>
      <c r="I82" s="57" t="s">
        <v>70</v>
      </c>
      <c r="J82" s="57" t="s">
        <v>71</v>
      </c>
      <c r="K82" s="57" t="s">
        <v>123</v>
      </c>
      <c r="L82" s="57" t="s">
        <v>65</v>
      </c>
      <c r="M82" s="57" t="s">
        <v>65</v>
      </c>
      <c r="N82">
        <v>1295</v>
      </c>
      <c r="O82">
        <v>3</v>
      </c>
      <c r="P82">
        <v>100</v>
      </c>
      <c r="Q82">
        <v>0.09</v>
      </c>
      <c r="R82">
        <v>0</v>
      </c>
      <c r="S82" s="57" t="s">
        <v>71</v>
      </c>
      <c r="T82" t="s">
        <v>65</v>
      </c>
      <c r="U82" t="s">
        <v>73</v>
      </c>
    </row>
    <row r="83" spans="2:21">
      <c r="B83" s="60"/>
      <c r="C83" t="s">
        <v>18</v>
      </c>
      <c r="D83" t="s">
        <v>65</v>
      </c>
      <c r="E83" t="s">
        <v>99</v>
      </c>
      <c r="F83" t="s">
        <v>100</v>
      </c>
      <c r="G83" t="s">
        <v>68</v>
      </c>
      <c r="H83" t="s">
        <v>185</v>
      </c>
      <c r="I83" s="57" t="s">
        <v>70</v>
      </c>
      <c r="J83" s="57" t="s">
        <v>71</v>
      </c>
      <c r="K83" s="57" t="s">
        <v>119</v>
      </c>
      <c r="L83" s="57" t="s">
        <v>65</v>
      </c>
      <c r="M83" s="57" t="s">
        <v>65</v>
      </c>
      <c r="N83">
        <v>1263</v>
      </c>
      <c r="O83">
        <v>18</v>
      </c>
      <c r="P83">
        <v>100</v>
      </c>
      <c r="Q83">
        <v>2.14</v>
      </c>
      <c r="R83">
        <v>0</v>
      </c>
      <c r="S83" s="57" t="s">
        <v>71</v>
      </c>
      <c r="T83" t="s">
        <v>65</v>
      </c>
      <c r="U83" t="s">
        <v>73</v>
      </c>
    </row>
    <row r="84" spans="2:21">
      <c r="B84" s="60"/>
      <c r="C84" t="s">
        <v>18</v>
      </c>
      <c r="D84" t="s">
        <v>65</v>
      </c>
      <c r="E84" t="s">
        <v>99</v>
      </c>
      <c r="F84" t="s">
        <v>100</v>
      </c>
      <c r="G84" t="s">
        <v>68</v>
      </c>
      <c r="H84" t="s">
        <v>186</v>
      </c>
      <c r="I84" s="57" t="s">
        <v>70</v>
      </c>
      <c r="J84" s="57" t="s">
        <v>71</v>
      </c>
      <c r="K84" s="57" t="s">
        <v>123</v>
      </c>
      <c r="L84" s="57" t="s">
        <v>65</v>
      </c>
      <c r="M84" s="57" t="s">
        <v>65</v>
      </c>
      <c r="N84">
        <v>1256</v>
      </c>
      <c r="O84">
        <v>3</v>
      </c>
      <c r="P84">
        <v>100</v>
      </c>
      <c r="Q84">
        <v>0.04</v>
      </c>
      <c r="R84">
        <v>0</v>
      </c>
      <c r="S84" s="57" t="s">
        <v>71</v>
      </c>
      <c r="T84" t="s">
        <v>65</v>
      </c>
      <c r="U84" t="s">
        <v>73</v>
      </c>
    </row>
    <row r="85" spans="2:21">
      <c r="B85" s="60"/>
      <c r="C85" t="s">
        <v>18</v>
      </c>
      <c r="D85" t="s">
        <v>65</v>
      </c>
      <c r="E85" t="s">
        <v>99</v>
      </c>
      <c r="F85" t="s">
        <v>100</v>
      </c>
      <c r="G85" t="s">
        <v>68</v>
      </c>
      <c r="H85" t="s">
        <v>187</v>
      </c>
      <c r="I85" s="57" t="s">
        <v>70</v>
      </c>
      <c r="J85" s="57" t="s">
        <v>71</v>
      </c>
      <c r="K85" s="57" t="s">
        <v>123</v>
      </c>
      <c r="L85" s="57" t="s">
        <v>65</v>
      </c>
      <c r="M85" s="57" t="s">
        <v>65</v>
      </c>
      <c r="N85">
        <v>1251</v>
      </c>
      <c r="O85">
        <v>3</v>
      </c>
      <c r="P85">
        <v>100</v>
      </c>
      <c r="Q85">
        <v>0.05</v>
      </c>
      <c r="R85">
        <v>0</v>
      </c>
      <c r="S85" s="57" t="s">
        <v>71</v>
      </c>
      <c r="T85" t="s">
        <v>65</v>
      </c>
      <c r="U85" t="s">
        <v>73</v>
      </c>
    </row>
    <row r="86" spans="2:21">
      <c r="B86" s="60"/>
      <c r="C86" t="s">
        <v>18</v>
      </c>
      <c r="D86" t="s">
        <v>65</v>
      </c>
      <c r="E86" t="s">
        <v>99</v>
      </c>
      <c r="F86" t="s">
        <v>100</v>
      </c>
      <c r="G86" t="s">
        <v>90</v>
      </c>
      <c r="H86" t="s">
        <v>188</v>
      </c>
      <c r="I86" s="57" t="s">
        <v>110</v>
      </c>
      <c r="J86" s="57" t="s">
        <v>79</v>
      </c>
      <c r="K86" s="57" t="s">
        <v>71</v>
      </c>
      <c r="L86" s="57" t="s">
        <v>65</v>
      </c>
      <c r="M86" s="57" t="s">
        <v>65</v>
      </c>
      <c r="N86">
        <v>1211</v>
      </c>
      <c r="O86">
        <v>0</v>
      </c>
      <c r="P86">
        <v>0</v>
      </c>
      <c r="Q86">
        <v>0</v>
      </c>
      <c r="R86">
        <v>0</v>
      </c>
      <c r="S86" s="57" t="s">
        <v>71</v>
      </c>
      <c r="T86" t="s">
        <v>65</v>
      </c>
      <c r="U86" t="s">
        <v>73</v>
      </c>
    </row>
    <row r="87" spans="2:21">
      <c r="B87" s="60"/>
      <c r="C87" t="s">
        <v>18</v>
      </c>
      <c r="D87" t="s">
        <v>65</v>
      </c>
      <c r="E87" t="s">
        <v>99</v>
      </c>
      <c r="F87" t="s">
        <v>100</v>
      </c>
      <c r="G87" t="s">
        <v>90</v>
      </c>
      <c r="H87" t="s">
        <v>189</v>
      </c>
      <c r="I87" s="57" t="s">
        <v>150</v>
      </c>
      <c r="J87" s="57" t="s">
        <v>71</v>
      </c>
      <c r="K87" s="57" t="s">
        <v>71</v>
      </c>
      <c r="L87" s="57" t="s">
        <v>65</v>
      </c>
      <c r="M87" s="57" t="s">
        <v>65</v>
      </c>
      <c r="N87">
        <v>1203</v>
      </c>
      <c r="O87">
        <v>0</v>
      </c>
      <c r="P87">
        <v>0</v>
      </c>
      <c r="Q87">
        <v>0</v>
      </c>
      <c r="R87">
        <v>0</v>
      </c>
      <c r="S87" s="57" t="s">
        <v>71</v>
      </c>
      <c r="T87" t="s">
        <v>65</v>
      </c>
      <c r="U87" t="s">
        <v>73</v>
      </c>
    </row>
    <row r="88" spans="2:21">
      <c r="B88" s="60"/>
      <c r="C88" t="s">
        <v>18</v>
      </c>
      <c r="D88" t="s">
        <v>65</v>
      </c>
      <c r="E88" t="s">
        <v>99</v>
      </c>
      <c r="F88" t="s">
        <v>100</v>
      </c>
      <c r="G88" t="s">
        <v>68</v>
      </c>
      <c r="H88" t="s">
        <v>190</v>
      </c>
      <c r="I88" s="57" t="s">
        <v>70</v>
      </c>
      <c r="J88" s="57" t="s">
        <v>71</v>
      </c>
      <c r="K88" s="57" t="s">
        <v>119</v>
      </c>
      <c r="L88" s="57" t="s">
        <v>65</v>
      </c>
      <c r="M88" s="57" t="s">
        <v>65</v>
      </c>
      <c r="N88">
        <v>1187</v>
      </c>
      <c r="O88">
        <v>15</v>
      </c>
      <c r="P88">
        <v>100</v>
      </c>
      <c r="Q88">
        <v>2.2400000000000002</v>
      </c>
      <c r="R88">
        <v>0</v>
      </c>
      <c r="S88" s="57" t="s">
        <v>71</v>
      </c>
      <c r="T88" t="s">
        <v>65</v>
      </c>
      <c r="U88" t="s">
        <v>73</v>
      </c>
    </row>
    <row r="89" spans="2:21">
      <c r="B89" s="60"/>
      <c r="C89" t="s">
        <v>18</v>
      </c>
      <c r="D89" t="s">
        <v>65</v>
      </c>
      <c r="E89" t="s">
        <v>99</v>
      </c>
      <c r="F89" t="s">
        <v>100</v>
      </c>
      <c r="G89" t="s">
        <v>68</v>
      </c>
      <c r="H89" t="s">
        <v>191</v>
      </c>
      <c r="I89" s="57" t="s">
        <v>70</v>
      </c>
      <c r="J89" s="57" t="s">
        <v>71</v>
      </c>
      <c r="K89" s="57" t="s">
        <v>123</v>
      </c>
      <c r="L89" s="57" t="s">
        <v>65</v>
      </c>
      <c r="M89" s="57" t="s">
        <v>65</v>
      </c>
      <c r="N89">
        <v>996</v>
      </c>
      <c r="O89">
        <v>3</v>
      </c>
      <c r="P89">
        <v>100</v>
      </c>
      <c r="Q89">
        <v>0.03</v>
      </c>
      <c r="R89">
        <v>0</v>
      </c>
      <c r="S89" s="57" t="s">
        <v>71</v>
      </c>
      <c r="T89" t="s">
        <v>65</v>
      </c>
      <c r="U89" t="s">
        <v>73</v>
      </c>
    </row>
    <row r="90" spans="2:21">
      <c r="B90" s="60"/>
      <c r="C90" t="s">
        <v>18</v>
      </c>
      <c r="D90" t="s">
        <v>65</v>
      </c>
      <c r="E90" t="s">
        <v>99</v>
      </c>
      <c r="F90" t="s">
        <v>100</v>
      </c>
      <c r="G90" t="s">
        <v>68</v>
      </c>
      <c r="H90" t="s">
        <v>192</v>
      </c>
      <c r="I90" s="57" t="s">
        <v>70</v>
      </c>
      <c r="J90" s="57" t="s">
        <v>71</v>
      </c>
      <c r="K90" s="57" t="s">
        <v>119</v>
      </c>
      <c r="L90" s="57" t="s">
        <v>65</v>
      </c>
      <c r="M90" s="57" t="s">
        <v>65</v>
      </c>
      <c r="N90">
        <v>991</v>
      </c>
      <c r="O90">
        <v>4</v>
      </c>
      <c r="P90">
        <v>100</v>
      </c>
      <c r="Q90">
        <v>3.09</v>
      </c>
      <c r="R90">
        <v>0</v>
      </c>
      <c r="S90" s="57" t="s">
        <v>71</v>
      </c>
      <c r="T90" t="s">
        <v>65</v>
      </c>
      <c r="U90" t="s">
        <v>73</v>
      </c>
    </row>
    <row r="91" spans="2:21">
      <c r="B91" s="60"/>
      <c r="C91" t="s">
        <v>18</v>
      </c>
      <c r="D91" t="s">
        <v>65</v>
      </c>
      <c r="E91" t="s">
        <v>99</v>
      </c>
      <c r="F91" t="s">
        <v>100</v>
      </c>
      <c r="G91" t="s">
        <v>68</v>
      </c>
      <c r="H91" t="s">
        <v>193</v>
      </c>
      <c r="I91" s="57" t="s">
        <v>70</v>
      </c>
      <c r="J91" s="57" t="s">
        <v>71</v>
      </c>
      <c r="K91" s="57" t="s">
        <v>123</v>
      </c>
      <c r="L91" s="57" t="s">
        <v>65</v>
      </c>
      <c r="M91" s="57" t="s">
        <v>65</v>
      </c>
      <c r="N91">
        <v>966</v>
      </c>
      <c r="O91">
        <v>3</v>
      </c>
      <c r="P91">
        <v>100</v>
      </c>
      <c r="Q91">
        <v>0.06</v>
      </c>
      <c r="R91">
        <v>0</v>
      </c>
      <c r="S91" s="57" t="s">
        <v>71</v>
      </c>
      <c r="T91" t="s">
        <v>65</v>
      </c>
      <c r="U91" t="s">
        <v>73</v>
      </c>
    </row>
    <row r="92" spans="2:21">
      <c r="B92" s="60"/>
      <c r="C92" t="s">
        <v>18</v>
      </c>
      <c r="D92" t="s">
        <v>65</v>
      </c>
      <c r="E92" t="s">
        <v>99</v>
      </c>
      <c r="F92" t="s">
        <v>100</v>
      </c>
      <c r="G92" t="s">
        <v>68</v>
      </c>
      <c r="H92" t="s">
        <v>194</v>
      </c>
      <c r="I92" s="57" t="s">
        <v>70</v>
      </c>
      <c r="J92" s="57" t="s">
        <v>71</v>
      </c>
      <c r="K92" s="57" t="s">
        <v>76</v>
      </c>
      <c r="L92" s="57" t="s">
        <v>65</v>
      </c>
      <c r="M92" s="57" t="s">
        <v>65</v>
      </c>
      <c r="N92">
        <v>958</v>
      </c>
      <c r="O92">
        <v>3</v>
      </c>
      <c r="P92">
        <v>100</v>
      </c>
      <c r="Q92">
        <v>0.1</v>
      </c>
      <c r="R92">
        <v>0</v>
      </c>
      <c r="S92" s="57" t="s">
        <v>71</v>
      </c>
      <c r="T92" t="s">
        <v>65</v>
      </c>
      <c r="U92" t="s">
        <v>73</v>
      </c>
    </row>
    <row r="93" spans="2:21">
      <c r="B93" s="60"/>
      <c r="C93" t="s">
        <v>18</v>
      </c>
      <c r="D93" t="s">
        <v>65</v>
      </c>
      <c r="E93" t="s">
        <v>99</v>
      </c>
      <c r="F93" t="s">
        <v>100</v>
      </c>
      <c r="G93" t="s">
        <v>68</v>
      </c>
      <c r="H93" t="s">
        <v>195</v>
      </c>
      <c r="I93" s="57" t="s">
        <v>70</v>
      </c>
      <c r="J93" s="57" t="s">
        <v>71</v>
      </c>
      <c r="K93" s="57" t="s">
        <v>71</v>
      </c>
      <c r="L93" s="57" t="s">
        <v>65</v>
      </c>
      <c r="M93" s="57" t="s">
        <v>65</v>
      </c>
      <c r="N93">
        <v>944</v>
      </c>
      <c r="O93">
        <v>2</v>
      </c>
      <c r="P93">
        <v>100</v>
      </c>
      <c r="Q93">
        <v>0.98</v>
      </c>
      <c r="R93">
        <v>0</v>
      </c>
      <c r="S93" s="57" t="s">
        <v>71</v>
      </c>
      <c r="T93" t="s">
        <v>65</v>
      </c>
      <c r="U93" t="s">
        <v>73</v>
      </c>
    </row>
    <row r="94" spans="2:21">
      <c r="B94" s="60"/>
      <c r="C94" t="s">
        <v>18</v>
      </c>
      <c r="D94" t="s">
        <v>65</v>
      </c>
      <c r="E94" t="s">
        <v>99</v>
      </c>
      <c r="F94" t="s">
        <v>100</v>
      </c>
      <c r="G94" t="s">
        <v>68</v>
      </c>
      <c r="H94" t="s">
        <v>196</v>
      </c>
      <c r="I94" s="57" t="s">
        <v>70</v>
      </c>
      <c r="J94" s="57" t="s">
        <v>71</v>
      </c>
      <c r="K94" s="57" t="s">
        <v>123</v>
      </c>
      <c r="L94" s="57" t="s">
        <v>65</v>
      </c>
      <c r="M94" s="57" t="s">
        <v>65</v>
      </c>
      <c r="N94">
        <v>940</v>
      </c>
      <c r="O94">
        <v>3</v>
      </c>
      <c r="P94">
        <v>100</v>
      </c>
      <c r="Q94">
        <v>0.05</v>
      </c>
      <c r="R94">
        <v>0</v>
      </c>
      <c r="S94" s="57" t="s">
        <v>71</v>
      </c>
      <c r="T94" t="s">
        <v>65</v>
      </c>
      <c r="U94" t="s">
        <v>73</v>
      </c>
    </row>
    <row r="95" spans="2:21">
      <c r="B95" s="60"/>
      <c r="C95" t="s">
        <v>18</v>
      </c>
      <c r="D95" t="s">
        <v>65</v>
      </c>
      <c r="E95" t="s">
        <v>99</v>
      </c>
      <c r="F95" t="s">
        <v>100</v>
      </c>
      <c r="G95" t="s">
        <v>90</v>
      </c>
      <c r="H95" t="s">
        <v>197</v>
      </c>
      <c r="I95" s="57" t="s">
        <v>110</v>
      </c>
      <c r="J95" s="57" t="s">
        <v>79</v>
      </c>
      <c r="K95" s="57" t="s">
        <v>71</v>
      </c>
      <c r="L95" s="57" t="s">
        <v>65</v>
      </c>
      <c r="M95" s="57" t="s">
        <v>65</v>
      </c>
      <c r="N95">
        <v>927</v>
      </c>
      <c r="O95">
        <v>0</v>
      </c>
      <c r="P95">
        <v>0</v>
      </c>
      <c r="Q95">
        <v>0</v>
      </c>
      <c r="R95">
        <v>0</v>
      </c>
      <c r="S95" s="57" t="s">
        <v>71</v>
      </c>
      <c r="T95" t="s">
        <v>65</v>
      </c>
      <c r="U95" t="s">
        <v>73</v>
      </c>
    </row>
    <row r="96" spans="2:21">
      <c r="B96" s="60"/>
      <c r="C96" t="s">
        <v>18</v>
      </c>
      <c r="D96" t="s">
        <v>65</v>
      </c>
      <c r="E96" t="s">
        <v>99</v>
      </c>
      <c r="F96" t="s">
        <v>100</v>
      </c>
      <c r="G96" t="s">
        <v>68</v>
      </c>
      <c r="H96" t="s">
        <v>198</v>
      </c>
      <c r="I96" s="57" t="s">
        <v>70</v>
      </c>
      <c r="J96" s="57" t="s">
        <v>71</v>
      </c>
      <c r="K96" s="57" t="s">
        <v>123</v>
      </c>
      <c r="L96" s="57" t="s">
        <v>65</v>
      </c>
      <c r="M96" s="57" t="s">
        <v>65</v>
      </c>
      <c r="N96">
        <v>922</v>
      </c>
      <c r="O96">
        <v>2</v>
      </c>
      <c r="P96">
        <v>100</v>
      </c>
      <c r="Q96">
        <v>0.06</v>
      </c>
      <c r="R96">
        <v>0</v>
      </c>
      <c r="S96" s="57" t="s">
        <v>71</v>
      </c>
      <c r="T96" t="s">
        <v>65</v>
      </c>
      <c r="U96" t="s">
        <v>73</v>
      </c>
    </row>
    <row r="97" spans="2:21">
      <c r="B97" s="60"/>
      <c r="C97" t="s">
        <v>18</v>
      </c>
      <c r="D97" t="s">
        <v>65</v>
      </c>
      <c r="E97" t="s">
        <v>99</v>
      </c>
      <c r="F97" t="s">
        <v>100</v>
      </c>
      <c r="G97" t="s">
        <v>68</v>
      </c>
      <c r="H97" t="s">
        <v>199</v>
      </c>
      <c r="I97" s="57" t="s">
        <v>110</v>
      </c>
      <c r="J97" s="57" t="s">
        <v>71</v>
      </c>
      <c r="K97" s="57" t="s">
        <v>71</v>
      </c>
      <c r="L97" s="57" t="s">
        <v>65</v>
      </c>
      <c r="M97" s="57" t="s">
        <v>65</v>
      </c>
      <c r="N97">
        <v>920</v>
      </c>
      <c r="O97">
        <v>0</v>
      </c>
      <c r="P97">
        <v>0</v>
      </c>
      <c r="Q97">
        <v>0</v>
      </c>
      <c r="R97">
        <v>0</v>
      </c>
      <c r="S97" s="57" t="s">
        <v>71</v>
      </c>
      <c r="T97" t="s">
        <v>65</v>
      </c>
      <c r="U97" t="s">
        <v>73</v>
      </c>
    </row>
    <row r="98" spans="2:21">
      <c r="B98" s="60"/>
      <c r="C98" t="s">
        <v>18</v>
      </c>
      <c r="D98" t="s">
        <v>65</v>
      </c>
      <c r="E98" t="s">
        <v>99</v>
      </c>
      <c r="F98" t="s">
        <v>100</v>
      </c>
      <c r="G98" t="s">
        <v>68</v>
      </c>
      <c r="H98" t="s">
        <v>200</v>
      </c>
      <c r="I98" s="57" t="s">
        <v>70</v>
      </c>
      <c r="J98" s="57" t="s">
        <v>71</v>
      </c>
      <c r="K98" s="57" t="s">
        <v>123</v>
      </c>
      <c r="L98" s="57" t="s">
        <v>65</v>
      </c>
      <c r="M98" s="57" t="s">
        <v>65</v>
      </c>
      <c r="N98">
        <v>920</v>
      </c>
      <c r="O98">
        <v>3</v>
      </c>
      <c r="P98">
        <v>100</v>
      </c>
      <c r="Q98">
        <v>0.02</v>
      </c>
      <c r="R98">
        <v>0</v>
      </c>
      <c r="S98" s="57" t="s">
        <v>71</v>
      </c>
      <c r="T98" t="s">
        <v>65</v>
      </c>
      <c r="U98" t="s">
        <v>73</v>
      </c>
    </row>
    <row r="99" spans="2:21">
      <c r="B99" s="60"/>
      <c r="C99" t="s">
        <v>18</v>
      </c>
      <c r="D99" t="s">
        <v>65</v>
      </c>
      <c r="E99" t="s">
        <v>99</v>
      </c>
      <c r="F99" t="s">
        <v>100</v>
      </c>
      <c r="G99" t="s">
        <v>90</v>
      </c>
      <c r="H99" t="s">
        <v>201</v>
      </c>
      <c r="I99" s="57" t="s">
        <v>110</v>
      </c>
      <c r="J99" s="57" t="s">
        <v>71</v>
      </c>
      <c r="K99" s="57" t="s">
        <v>71</v>
      </c>
      <c r="L99" s="57" t="s">
        <v>65</v>
      </c>
      <c r="M99" s="57" t="s">
        <v>65</v>
      </c>
      <c r="N99">
        <v>909</v>
      </c>
      <c r="O99">
        <v>0</v>
      </c>
      <c r="P99">
        <v>0</v>
      </c>
      <c r="Q99">
        <v>0</v>
      </c>
      <c r="R99">
        <v>0</v>
      </c>
      <c r="S99" s="57" t="s">
        <v>71</v>
      </c>
      <c r="T99" t="s">
        <v>65</v>
      </c>
      <c r="U99" t="s">
        <v>73</v>
      </c>
    </row>
    <row r="100" spans="2:21">
      <c r="B100" s="60"/>
      <c r="C100" t="s">
        <v>18</v>
      </c>
      <c r="D100" t="s">
        <v>65</v>
      </c>
      <c r="E100" t="s">
        <v>99</v>
      </c>
      <c r="F100" t="s">
        <v>100</v>
      </c>
      <c r="G100" t="s">
        <v>68</v>
      </c>
      <c r="H100" t="s">
        <v>202</v>
      </c>
      <c r="I100" s="57" t="s">
        <v>70</v>
      </c>
      <c r="J100" s="57" t="s">
        <v>71</v>
      </c>
      <c r="K100" s="57" t="s">
        <v>119</v>
      </c>
      <c r="L100" s="57" t="s">
        <v>65</v>
      </c>
      <c r="M100" s="57" t="s">
        <v>65</v>
      </c>
      <c r="N100">
        <v>905</v>
      </c>
      <c r="O100">
        <v>12</v>
      </c>
      <c r="P100">
        <v>100</v>
      </c>
      <c r="Q100">
        <v>2.46</v>
      </c>
      <c r="R100">
        <v>0</v>
      </c>
      <c r="S100" s="57" t="s">
        <v>71</v>
      </c>
      <c r="T100" t="s">
        <v>65</v>
      </c>
      <c r="U100" t="s">
        <v>73</v>
      </c>
    </row>
    <row r="101" spans="2:21">
      <c r="B101" s="60"/>
      <c r="C101" t="s">
        <v>18</v>
      </c>
      <c r="D101" t="s">
        <v>65</v>
      </c>
      <c r="E101" t="s">
        <v>99</v>
      </c>
      <c r="F101" t="s">
        <v>100</v>
      </c>
      <c r="G101" t="s">
        <v>68</v>
      </c>
      <c r="H101" t="s">
        <v>203</v>
      </c>
      <c r="I101" s="57" t="s">
        <v>70</v>
      </c>
      <c r="J101" s="57" t="s">
        <v>71</v>
      </c>
      <c r="K101" s="57" t="s">
        <v>123</v>
      </c>
      <c r="L101" s="57" t="s">
        <v>65</v>
      </c>
      <c r="M101" s="57" t="s">
        <v>65</v>
      </c>
      <c r="N101">
        <v>883</v>
      </c>
      <c r="O101">
        <v>8</v>
      </c>
      <c r="P101">
        <v>100</v>
      </c>
      <c r="Q101">
        <v>0.02</v>
      </c>
      <c r="R101">
        <v>0</v>
      </c>
      <c r="S101" s="57" t="s">
        <v>71</v>
      </c>
      <c r="T101" t="s">
        <v>65</v>
      </c>
      <c r="U101" t="s">
        <v>73</v>
      </c>
    </row>
    <row r="102" spans="2:21">
      <c r="B102" s="60"/>
      <c r="C102" t="s">
        <v>18</v>
      </c>
      <c r="D102" t="s">
        <v>65</v>
      </c>
      <c r="E102" t="s">
        <v>99</v>
      </c>
      <c r="F102" t="s">
        <v>100</v>
      </c>
      <c r="G102" t="s">
        <v>68</v>
      </c>
      <c r="H102" t="s">
        <v>204</v>
      </c>
      <c r="I102" s="57" t="s">
        <v>70</v>
      </c>
      <c r="J102" s="57" t="s">
        <v>71</v>
      </c>
      <c r="K102" s="57" t="s">
        <v>76</v>
      </c>
      <c r="L102" s="57" t="s">
        <v>65</v>
      </c>
      <c r="M102" s="57" t="s">
        <v>65</v>
      </c>
      <c r="N102">
        <v>873</v>
      </c>
      <c r="O102">
        <v>8</v>
      </c>
      <c r="P102">
        <v>87.5</v>
      </c>
      <c r="Q102">
        <v>0.01</v>
      </c>
      <c r="R102">
        <v>0</v>
      </c>
      <c r="S102" s="57" t="s">
        <v>71</v>
      </c>
      <c r="T102" t="s">
        <v>65</v>
      </c>
      <c r="U102" t="s">
        <v>73</v>
      </c>
    </row>
    <row r="103" spans="2:21">
      <c r="B103" s="60"/>
      <c r="C103" t="s">
        <v>18</v>
      </c>
      <c r="D103" t="s">
        <v>65</v>
      </c>
      <c r="E103" t="s">
        <v>99</v>
      </c>
      <c r="F103" t="s">
        <v>100</v>
      </c>
      <c r="G103" t="s">
        <v>68</v>
      </c>
      <c r="H103" t="s">
        <v>205</v>
      </c>
      <c r="I103" s="57" t="s">
        <v>70</v>
      </c>
      <c r="J103" s="57" t="s">
        <v>71</v>
      </c>
      <c r="K103" s="57" t="s">
        <v>123</v>
      </c>
      <c r="L103" s="57" t="s">
        <v>65</v>
      </c>
      <c r="M103" s="57" t="s">
        <v>65</v>
      </c>
      <c r="N103">
        <v>862</v>
      </c>
      <c r="O103">
        <v>0</v>
      </c>
      <c r="P103">
        <v>0</v>
      </c>
      <c r="Q103">
        <v>0</v>
      </c>
      <c r="R103">
        <v>0</v>
      </c>
      <c r="S103" s="57" t="s">
        <v>71</v>
      </c>
      <c r="T103" t="s">
        <v>65</v>
      </c>
      <c r="U103" t="s">
        <v>73</v>
      </c>
    </row>
    <row r="104" spans="2:21">
      <c r="B104" s="60"/>
      <c r="C104" t="s">
        <v>18</v>
      </c>
      <c r="D104" t="s">
        <v>65</v>
      </c>
      <c r="E104" t="s">
        <v>99</v>
      </c>
      <c r="F104" t="s">
        <v>100</v>
      </c>
      <c r="G104" t="s">
        <v>68</v>
      </c>
      <c r="H104" t="s">
        <v>206</v>
      </c>
      <c r="I104" s="57" t="s">
        <v>70</v>
      </c>
      <c r="J104" s="57" t="s">
        <v>71</v>
      </c>
      <c r="K104" s="57" t="s">
        <v>119</v>
      </c>
      <c r="L104" s="57" t="s">
        <v>65</v>
      </c>
      <c r="M104" s="57" t="s">
        <v>65</v>
      </c>
      <c r="N104">
        <v>800</v>
      </c>
      <c r="O104">
        <v>8</v>
      </c>
      <c r="P104">
        <v>100</v>
      </c>
      <c r="Q104">
        <v>2.5</v>
      </c>
      <c r="R104">
        <v>0</v>
      </c>
      <c r="S104" s="57" t="s">
        <v>71</v>
      </c>
      <c r="T104" t="s">
        <v>65</v>
      </c>
      <c r="U104" t="s">
        <v>73</v>
      </c>
    </row>
    <row r="105" spans="2:21">
      <c r="B105" s="60"/>
      <c r="C105" t="s">
        <v>18</v>
      </c>
      <c r="D105" t="s">
        <v>65</v>
      </c>
      <c r="E105" t="s">
        <v>99</v>
      </c>
      <c r="F105" t="s">
        <v>100</v>
      </c>
      <c r="G105" t="s">
        <v>68</v>
      </c>
      <c r="H105" t="s">
        <v>207</v>
      </c>
      <c r="I105" s="57" t="s">
        <v>70</v>
      </c>
      <c r="J105" s="57" t="s">
        <v>71</v>
      </c>
      <c r="K105" s="57" t="s">
        <v>119</v>
      </c>
      <c r="L105" s="57" t="s">
        <v>65</v>
      </c>
      <c r="M105" s="57" t="s">
        <v>65</v>
      </c>
      <c r="N105">
        <v>691</v>
      </c>
      <c r="O105">
        <v>4</v>
      </c>
      <c r="P105">
        <v>100</v>
      </c>
      <c r="Q105">
        <v>1.93</v>
      </c>
      <c r="R105">
        <v>0</v>
      </c>
      <c r="S105" s="57" t="s">
        <v>71</v>
      </c>
      <c r="T105" t="s">
        <v>65</v>
      </c>
      <c r="U105" t="s">
        <v>73</v>
      </c>
    </row>
    <row r="106" spans="2:21">
      <c r="B106" s="60"/>
      <c r="C106" t="s">
        <v>18</v>
      </c>
      <c r="D106" t="s">
        <v>65</v>
      </c>
      <c r="E106" t="s">
        <v>99</v>
      </c>
      <c r="F106" t="s">
        <v>100</v>
      </c>
      <c r="G106" t="s">
        <v>68</v>
      </c>
      <c r="H106" t="s">
        <v>208</v>
      </c>
      <c r="I106" s="57" t="s">
        <v>70</v>
      </c>
      <c r="J106" s="57" t="s">
        <v>71</v>
      </c>
      <c r="K106" s="57" t="s">
        <v>123</v>
      </c>
      <c r="L106" s="57" t="s">
        <v>65</v>
      </c>
      <c r="M106" s="57" t="s">
        <v>65</v>
      </c>
      <c r="N106">
        <v>663</v>
      </c>
      <c r="O106">
        <v>7</v>
      </c>
      <c r="P106">
        <v>85.71</v>
      </c>
      <c r="Q106">
        <v>0.02</v>
      </c>
      <c r="R106">
        <v>0</v>
      </c>
      <c r="S106" s="57" t="s">
        <v>71</v>
      </c>
      <c r="T106" t="s">
        <v>65</v>
      </c>
      <c r="U106" t="s">
        <v>73</v>
      </c>
    </row>
    <row r="107" spans="2:21">
      <c r="B107" s="60"/>
      <c r="C107" t="s">
        <v>18</v>
      </c>
      <c r="D107" t="s">
        <v>65</v>
      </c>
      <c r="E107" t="s">
        <v>99</v>
      </c>
      <c r="F107" t="s">
        <v>100</v>
      </c>
      <c r="G107" t="s">
        <v>90</v>
      </c>
      <c r="H107" t="s">
        <v>209</v>
      </c>
      <c r="I107" s="57" t="s">
        <v>110</v>
      </c>
      <c r="J107" s="57" t="s">
        <v>71</v>
      </c>
      <c r="K107" s="57" t="s">
        <v>96</v>
      </c>
      <c r="L107" s="57" t="s">
        <v>65</v>
      </c>
      <c r="M107" s="57" t="s">
        <v>65</v>
      </c>
      <c r="N107">
        <v>632</v>
      </c>
      <c r="O107">
        <v>0</v>
      </c>
      <c r="P107">
        <v>0</v>
      </c>
      <c r="Q107">
        <v>0</v>
      </c>
      <c r="R107">
        <v>0</v>
      </c>
      <c r="S107" s="57" t="s">
        <v>71</v>
      </c>
      <c r="T107" t="s">
        <v>65</v>
      </c>
      <c r="U107" t="s">
        <v>73</v>
      </c>
    </row>
    <row r="108" spans="2:21">
      <c r="B108" s="60"/>
      <c r="C108" t="s">
        <v>18</v>
      </c>
      <c r="D108" t="s">
        <v>65</v>
      </c>
      <c r="E108" t="s">
        <v>99</v>
      </c>
      <c r="F108" t="s">
        <v>100</v>
      </c>
      <c r="G108" t="s">
        <v>90</v>
      </c>
      <c r="H108" t="s">
        <v>210</v>
      </c>
      <c r="I108" s="57" t="s">
        <v>150</v>
      </c>
      <c r="J108" s="57" t="s">
        <v>71</v>
      </c>
      <c r="K108" s="57" t="s">
        <v>71</v>
      </c>
      <c r="L108" s="57" t="s">
        <v>65</v>
      </c>
      <c r="M108" s="57" t="s">
        <v>65</v>
      </c>
      <c r="N108">
        <v>627</v>
      </c>
      <c r="O108">
        <v>0</v>
      </c>
      <c r="P108">
        <v>0</v>
      </c>
      <c r="Q108">
        <v>0</v>
      </c>
      <c r="R108">
        <v>0</v>
      </c>
      <c r="S108" s="57" t="s">
        <v>71</v>
      </c>
      <c r="T108" t="s">
        <v>65</v>
      </c>
      <c r="U108" t="s">
        <v>73</v>
      </c>
    </row>
    <row r="109" spans="2:21">
      <c r="B109" s="60"/>
      <c r="C109" t="s">
        <v>18</v>
      </c>
      <c r="D109" t="s">
        <v>65</v>
      </c>
      <c r="E109" t="s">
        <v>99</v>
      </c>
      <c r="F109" t="s">
        <v>100</v>
      </c>
      <c r="G109" t="s">
        <v>90</v>
      </c>
      <c r="H109" t="s">
        <v>211</v>
      </c>
      <c r="I109" s="57" t="s">
        <v>150</v>
      </c>
      <c r="J109" s="57" t="s">
        <v>71</v>
      </c>
      <c r="K109" s="57" t="s">
        <v>71</v>
      </c>
      <c r="L109" s="57" t="s">
        <v>65</v>
      </c>
      <c r="M109" s="57" t="s">
        <v>65</v>
      </c>
      <c r="N109">
        <v>627</v>
      </c>
      <c r="O109">
        <v>0</v>
      </c>
      <c r="P109">
        <v>0</v>
      </c>
      <c r="Q109">
        <v>0</v>
      </c>
      <c r="R109">
        <v>0</v>
      </c>
      <c r="S109" s="57" t="s">
        <v>71</v>
      </c>
      <c r="T109" t="s">
        <v>65</v>
      </c>
      <c r="U109" t="s">
        <v>73</v>
      </c>
    </row>
    <row r="110" spans="2:21">
      <c r="B110" s="60"/>
      <c r="C110" t="s">
        <v>18</v>
      </c>
      <c r="D110" t="s">
        <v>65</v>
      </c>
      <c r="E110" t="s">
        <v>99</v>
      </c>
      <c r="F110" t="s">
        <v>100</v>
      </c>
      <c r="G110" t="s">
        <v>68</v>
      </c>
      <c r="H110" t="s">
        <v>212</v>
      </c>
      <c r="I110" s="57" t="s">
        <v>70</v>
      </c>
      <c r="J110" s="57" t="s">
        <v>71</v>
      </c>
      <c r="K110" s="57" t="s">
        <v>119</v>
      </c>
      <c r="L110" s="57" t="s">
        <v>65</v>
      </c>
      <c r="M110" s="57" t="s">
        <v>65</v>
      </c>
      <c r="N110">
        <v>621</v>
      </c>
      <c r="O110">
        <v>3</v>
      </c>
      <c r="P110">
        <v>100</v>
      </c>
      <c r="Q110">
        <v>2.16</v>
      </c>
      <c r="R110">
        <v>0</v>
      </c>
      <c r="S110" s="57" t="s">
        <v>71</v>
      </c>
      <c r="T110" t="s">
        <v>65</v>
      </c>
      <c r="U110" t="s">
        <v>73</v>
      </c>
    </row>
    <row r="111" spans="2:21">
      <c r="B111" s="60"/>
      <c r="C111" t="s">
        <v>18</v>
      </c>
      <c r="D111" t="s">
        <v>65</v>
      </c>
      <c r="E111" t="s">
        <v>99</v>
      </c>
      <c r="F111" t="s">
        <v>100</v>
      </c>
      <c r="G111" t="s">
        <v>90</v>
      </c>
      <c r="H111" t="s">
        <v>213</v>
      </c>
      <c r="I111" s="57" t="s">
        <v>110</v>
      </c>
      <c r="J111" s="57" t="s">
        <v>71</v>
      </c>
      <c r="K111" s="57" t="s">
        <v>71</v>
      </c>
      <c r="L111" s="57" t="s">
        <v>65</v>
      </c>
      <c r="M111" s="57" t="s">
        <v>65</v>
      </c>
      <c r="N111">
        <v>615</v>
      </c>
      <c r="O111">
        <v>0</v>
      </c>
      <c r="P111">
        <v>0</v>
      </c>
      <c r="Q111">
        <v>0</v>
      </c>
      <c r="R111">
        <v>0</v>
      </c>
      <c r="S111" s="57" t="s">
        <v>71</v>
      </c>
      <c r="T111" t="s">
        <v>65</v>
      </c>
      <c r="U111" t="s">
        <v>73</v>
      </c>
    </row>
    <row r="112" spans="2:21">
      <c r="B112" s="60"/>
      <c r="C112" t="s">
        <v>214</v>
      </c>
      <c r="D112" t="s">
        <v>65</v>
      </c>
      <c r="E112" t="s">
        <v>99</v>
      </c>
      <c r="F112" t="s">
        <v>100</v>
      </c>
      <c r="G112" t="s">
        <v>90</v>
      </c>
      <c r="H112" t="s">
        <v>215</v>
      </c>
      <c r="I112" s="57" t="s">
        <v>110</v>
      </c>
      <c r="J112" s="57" t="s">
        <v>71</v>
      </c>
      <c r="K112" s="57" t="s">
        <v>96</v>
      </c>
      <c r="L112" s="57" t="s">
        <v>65</v>
      </c>
      <c r="M112" s="57" t="s">
        <v>65</v>
      </c>
      <c r="N112">
        <v>612</v>
      </c>
      <c r="O112">
        <v>0</v>
      </c>
      <c r="P112">
        <v>0</v>
      </c>
      <c r="Q112">
        <v>0</v>
      </c>
      <c r="R112">
        <v>0</v>
      </c>
      <c r="S112" s="57" t="s">
        <v>71</v>
      </c>
      <c r="T112" t="s">
        <v>65</v>
      </c>
      <c r="U112" t="s">
        <v>73</v>
      </c>
    </row>
    <row r="113" spans="2:21">
      <c r="B113" s="60"/>
      <c r="C113" t="s">
        <v>18</v>
      </c>
      <c r="D113" t="s">
        <v>65</v>
      </c>
      <c r="E113" t="s">
        <v>99</v>
      </c>
      <c r="F113" t="s">
        <v>100</v>
      </c>
      <c r="G113" t="s">
        <v>90</v>
      </c>
      <c r="H113" t="s">
        <v>216</v>
      </c>
      <c r="I113" s="57" t="s">
        <v>110</v>
      </c>
      <c r="J113" s="57" t="s">
        <v>71</v>
      </c>
      <c r="K113" s="57" t="s">
        <v>71</v>
      </c>
      <c r="L113" s="57" t="s">
        <v>65</v>
      </c>
      <c r="M113" s="57" t="s">
        <v>65</v>
      </c>
      <c r="N113">
        <v>609</v>
      </c>
      <c r="O113">
        <v>0</v>
      </c>
      <c r="P113">
        <v>0</v>
      </c>
      <c r="Q113">
        <v>0</v>
      </c>
      <c r="R113">
        <v>0</v>
      </c>
      <c r="S113" s="57" t="s">
        <v>71</v>
      </c>
      <c r="T113" t="s">
        <v>65</v>
      </c>
      <c r="U113" t="s">
        <v>73</v>
      </c>
    </row>
    <row r="114" spans="2:21">
      <c r="B114" s="60"/>
      <c r="C114" t="s">
        <v>18</v>
      </c>
      <c r="D114" t="s">
        <v>65</v>
      </c>
      <c r="E114" t="s">
        <v>99</v>
      </c>
      <c r="F114" t="s">
        <v>100</v>
      </c>
      <c r="G114" t="s">
        <v>90</v>
      </c>
      <c r="H114" t="s">
        <v>217</v>
      </c>
      <c r="I114" s="57" t="s">
        <v>110</v>
      </c>
      <c r="J114" s="57" t="s">
        <v>71</v>
      </c>
      <c r="K114" s="57" t="s">
        <v>218</v>
      </c>
      <c r="L114" s="57" t="s">
        <v>65</v>
      </c>
      <c r="M114" s="57" t="s">
        <v>65</v>
      </c>
      <c r="N114">
        <v>609</v>
      </c>
      <c r="O114">
        <v>0</v>
      </c>
      <c r="P114">
        <v>0</v>
      </c>
      <c r="Q114">
        <v>0</v>
      </c>
      <c r="R114">
        <v>0</v>
      </c>
      <c r="S114" s="57" t="s">
        <v>71</v>
      </c>
      <c r="T114" t="s">
        <v>65</v>
      </c>
      <c r="U114" t="s">
        <v>73</v>
      </c>
    </row>
    <row r="115" spans="2:21">
      <c r="B115" s="60"/>
      <c r="C115" t="s">
        <v>18</v>
      </c>
      <c r="D115" t="s">
        <v>65</v>
      </c>
      <c r="E115" t="s">
        <v>99</v>
      </c>
      <c r="F115" t="s">
        <v>100</v>
      </c>
      <c r="G115" t="s">
        <v>68</v>
      </c>
      <c r="H115" t="s">
        <v>219</v>
      </c>
      <c r="I115" s="57" t="s">
        <v>110</v>
      </c>
      <c r="J115" s="57" t="s">
        <v>71</v>
      </c>
      <c r="K115" s="57" t="s">
        <v>71</v>
      </c>
      <c r="L115" s="57" t="s">
        <v>65</v>
      </c>
      <c r="M115" s="57" t="s">
        <v>65</v>
      </c>
      <c r="N115">
        <v>608</v>
      </c>
      <c r="O115">
        <v>0</v>
      </c>
      <c r="P115">
        <v>0</v>
      </c>
      <c r="Q115">
        <v>0</v>
      </c>
      <c r="R115">
        <v>0</v>
      </c>
      <c r="S115" s="57" t="s">
        <v>71</v>
      </c>
      <c r="T115" t="s">
        <v>65</v>
      </c>
      <c r="U115" t="s">
        <v>73</v>
      </c>
    </row>
    <row r="116" spans="2:21">
      <c r="B116" s="60"/>
      <c r="C116" t="s">
        <v>18</v>
      </c>
      <c r="D116" t="s">
        <v>65</v>
      </c>
      <c r="E116" t="s">
        <v>99</v>
      </c>
      <c r="F116" t="s">
        <v>100</v>
      </c>
      <c r="G116" t="s">
        <v>68</v>
      </c>
      <c r="H116" t="s">
        <v>220</v>
      </c>
      <c r="I116" s="57" t="s">
        <v>110</v>
      </c>
      <c r="J116" s="57" t="s">
        <v>71</v>
      </c>
      <c r="K116" s="57" t="s">
        <v>71</v>
      </c>
      <c r="L116" s="57" t="s">
        <v>65</v>
      </c>
      <c r="M116" s="57" t="s">
        <v>65</v>
      </c>
      <c r="N116">
        <v>607</v>
      </c>
      <c r="O116">
        <v>0</v>
      </c>
      <c r="P116">
        <v>0</v>
      </c>
      <c r="Q116">
        <v>0</v>
      </c>
      <c r="R116">
        <v>0</v>
      </c>
      <c r="S116" s="57" t="s">
        <v>71</v>
      </c>
      <c r="T116" t="s">
        <v>65</v>
      </c>
      <c r="U116" t="s">
        <v>73</v>
      </c>
    </row>
    <row r="117" spans="2:21">
      <c r="B117" s="60"/>
      <c r="C117" t="s">
        <v>18</v>
      </c>
      <c r="D117" t="s">
        <v>65</v>
      </c>
      <c r="E117" t="s">
        <v>99</v>
      </c>
      <c r="F117" t="s">
        <v>100</v>
      </c>
      <c r="G117" t="s">
        <v>68</v>
      </c>
      <c r="H117" t="s">
        <v>221</v>
      </c>
      <c r="I117" s="57" t="s">
        <v>150</v>
      </c>
      <c r="J117" s="57" t="s">
        <v>71</v>
      </c>
      <c r="K117" s="57" t="s">
        <v>71</v>
      </c>
      <c r="L117" s="57" t="s">
        <v>65</v>
      </c>
      <c r="M117" s="57" t="s">
        <v>65</v>
      </c>
      <c r="N117">
        <v>603</v>
      </c>
      <c r="O117">
        <v>0</v>
      </c>
      <c r="P117">
        <v>0</v>
      </c>
      <c r="Q117">
        <v>0</v>
      </c>
      <c r="R117">
        <v>0</v>
      </c>
      <c r="S117" s="57" t="s">
        <v>71</v>
      </c>
      <c r="T117" t="s">
        <v>65</v>
      </c>
      <c r="U117" t="s">
        <v>73</v>
      </c>
    </row>
    <row r="118" spans="2:21">
      <c r="B118" s="60"/>
      <c r="C118" t="s">
        <v>18</v>
      </c>
      <c r="D118" t="s">
        <v>65</v>
      </c>
      <c r="E118" t="s">
        <v>99</v>
      </c>
      <c r="F118" t="s">
        <v>100</v>
      </c>
      <c r="G118" t="s">
        <v>68</v>
      </c>
      <c r="H118" t="s">
        <v>222</v>
      </c>
      <c r="I118" s="57" t="s">
        <v>70</v>
      </c>
      <c r="J118" s="57" t="s">
        <v>71</v>
      </c>
      <c r="K118" s="57" t="s">
        <v>119</v>
      </c>
      <c r="L118" s="57" t="s">
        <v>65</v>
      </c>
      <c r="M118" s="57" t="s">
        <v>65</v>
      </c>
      <c r="N118">
        <v>602</v>
      </c>
      <c r="O118">
        <v>2</v>
      </c>
      <c r="P118">
        <v>100</v>
      </c>
      <c r="Q118">
        <v>1.86</v>
      </c>
      <c r="R118">
        <v>0</v>
      </c>
      <c r="S118" s="57" t="s">
        <v>71</v>
      </c>
      <c r="T118" t="s">
        <v>65</v>
      </c>
      <c r="U118" t="s">
        <v>73</v>
      </c>
    </row>
    <row r="119" spans="2:21">
      <c r="B119" s="60"/>
      <c r="C119" t="s">
        <v>18</v>
      </c>
      <c r="D119" t="s">
        <v>65</v>
      </c>
      <c r="E119" t="s">
        <v>99</v>
      </c>
      <c r="F119" t="s">
        <v>100</v>
      </c>
      <c r="G119" t="s">
        <v>68</v>
      </c>
      <c r="H119" t="s">
        <v>223</v>
      </c>
      <c r="I119" s="57" t="s">
        <v>70</v>
      </c>
      <c r="J119" s="57" t="s">
        <v>71</v>
      </c>
      <c r="K119" s="57" t="s">
        <v>123</v>
      </c>
      <c r="L119" s="57" t="s">
        <v>65</v>
      </c>
      <c r="M119" s="57" t="s">
        <v>65</v>
      </c>
      <c r="N119">
        <v>588</v>
      </c>
      <c r="O119">
        <v>7</v>
      </c>
      <c r="P119">
        <v>85.71</v>
      </c>
      <c r="Q119">
        <v>0.02</v>
      </c>
      <c r="R119">
        <v>0</v>
      </c>
      <c r="S119" s="57" t="s">
        <v>71</v>
      </c>
      <c r="T119" t="s">
        <v>65</v>
      </c>
      <c r="U119" t="s">
        <v>73</v>
      </c>
    </row>
    <row r="120" spans="2:21">
      <c r="B120" s="60"/>
      <c r="C120" t="s">
        <v>18</v>
      </c>
      <c r="D120" t="s">
        <v>65</v>
      </c>
      <c r="E120" t="s">
        <v>99</v>
      </c>
      <c r="F120" t="s">
        <v>100</v>
      </c>
      <c r="G120" t="s">
        <v>90</v>
      </c>
      <c r="H120" t="s">
        <v>224</v>
      </c>
      <c r="I120" s="57" t="s">
        <v>150</v>
      </c>
      <c r="J120" s="57" t="s">
        <v>71</v>
      </c>
      <c r="K120" s="57" t="s">
        <v>71</v>
      </c>
      <c r="L120" s="57" t="s">
        <v>65</v>
      </c>
      <c r="M120" s="57" t="s">
        <v>65</v>
      </c>
      <c r="N120">
        <v>587</v>
      </c>
      <c r="O120">
        <v>0</v>
      </c>
      <c r="P120">
        <v>0</v>
      </c>
      <c r="Q120">
        <v>0</v>
      </c>
      <c r="R120">
        <v>0</v>
      </c>
      <c r="S120" s="57" t="s">
        <v>71</v>
      </c>
      <c r="T120" t="s">
        <v>65</v>
      </c>
      <c r="U120" t="s">
        <v>73</v>
      </c>
    </row>
    <row r="121" spans="2:21">
      <c r="B121" s="60"/>
      <c r="C121" t="s">
        <v>18</v>
      </c>
      <c r="D121" t="s">
        <v>65</v>
      </c>
      <c r="E121" t="s">
        <v>99</v>
      </c>
      <c r="F121" t="s">
        <v>100</v>
      </c>
      <c r="G121" t="s">
        <v>90</v>
      </c>
      <c r="H121" t="s">
        <v>225</v>
      </c>
      <c r="I121" s="57" t="s">
        <v>150</v>
      </c>
      <c r="J121" s="57" t="s">
        <v>71</v>
      </c>
      <c r="K121" s="57" t="s">
        <v>71</v>
      </c>
      <c r="L121" s="57" t="s">
        <v>65</v>
      </c>
      <c r="M121" s="57" t="s">
        <v>65</v>
      </c>
      <c r="N121">
        <v>587</v>
      </c>
      <c r="O121">
        <v>0</v>
      </c>
      <c r="P121">
        <v>0</v>
      </c>
      <c r="Q121">
        <v>0</v>
      </c>
      <c r="R121">
        <v>0</v>
      </c>
      <c r="S121" s="57" t="s">
        <v>71</v>
      </c>
      <c r="T121" t="s">
        <v>65</v>
      </c>
      <c r="U121" t="s">
        <v>73</v>
      </c>
    </row>
    <row r="122" spans="2:21">
      <c r="B122" s="60"/>
      <c r="C122" t="s">
        <v>18</v>
      </c>
      <c r="D122" t="s">
        <v>65</v>
      </c>
      <c r="E122" t="s">
        <v>99</v>
      </c>
      <c r="F122" t="s">
        <v>100</v>
      </c>
      <c r="G122" t="s">
        <v>68</v>
      </c>
      <c r="H122" t="s">
        <v>226</v>
      </c>
      <c r="I122" s="57" t="s">
        <v>70</v>
      </c>
      <c r="J122" s="57" t="s">
        <v>71</v>
      </c>
      <c r="K122" s="57" t="s">
        <v>119</v>
      </c>
      <c r="L122" s="57" t="s">
        <v>65</v>
      </c>
      <c r="M122" s="57" t="s">
        <v>65</v>
      </c>
      <c r="N122">
        <v>524</v>
      </c>
      <c r="O122">
        <v>2</v>
      </c>
      <c r="P122">
        <v>100</v>
      </c>
      <c r="Q122">
        <v>1.97</v>
      </c>
      <c r="R122">
        <v>0</v>
      </c>
      <c r="S122" s="57" t="s">
        <v>71</v>
      </c>
      <c r="T122" t="s">
        <v>65</v>
      </c>
      <c r="U122" t="s">
        <v>73</v>
      </c>
    </row>
    <row r="123" spans="2:21">
      <c r="B123" s="60"/>
      <c r="C123" t="s">
        <v>92</v>
      </c>
      <c r="D123" t="s">
        <v>65</v>
      </c>
      <c r="E123" t="s">
        <v>93</v>
      </c>
      <c r="F123" t="s">
        <v>94</v>
      </c>
      <c r="G123" t="s">
        <v>68</v>
      </c>
      <c r="H123" t="s">
        <v>227</v>
      </c>
      <c r="I123" s="57" t="s">
        <v>70</v>
      </c>
      <c r="J123" s="57" t="s">
        <v>71</v>
      </c>
      <c r="K123" s="57" t="s">
        <v>71</v>
      </c>
      <c r="L123" s="57" t="s">
        <v>65</v>
      </c>
      <c r="M123" s="57" t="s">
        <v>65</v>
      </c>
      <c r="N123">
        <v>517</v>
      </c>
      <c r="O123">
        <v>0</v>
      </c>
      <c r="P123">
        <v>0</v>
      </c>
      <c r="Q123">
        <v>0</v>
      </c>
      <c r="R123">
        <v>0</v>
      </c>
      <c r="S123" s="57" t="s">
        <v>71</v>
      </c>
      <c r="T123" t="s">
        <v>65</v>
      </c>
      <c r="U123" t="s">
        <v>73</v>
      </c>
    </row>
    <row r="124" spans="2:21">
      <c r="B124" s="60"/>
      <c r="C124" t="s">
        <v>92</v>
      </c>
      <c r="D124" t="s">
        <v>65</v>
      </c>
      <c r="E124" t="s">
        <v>93</v>
      </c>
      <c r="F124" t="s">
        <v>94</v>
      </c>
      <c r="G124" t="s">
        <v>68</v>
      </c>
      <c r="H124" t="s">
        <v>228</v>
      </c>
      <c r="I124" s="57" t="s">
        <v>70</v>
      </c>
      <c r="J124" s="57" t="s">
        <v>71</v>
      </c>
      <c r="K124" s="57" t="s">
        <v>71</v>
      </c>
      <c r="L124" s="57" t="s">
        <v>65</v>
      </c>
      <c r="M124" s="57" t="s">
        <v>65</v>
      </c>
      <c r="N124">
        <v>511</v>
      </c>
      <c r="O124">
        <v>0</v>
      </c>
      <c r="P124">
        <v>0</v>
      </c>
      <c r="Q124">
        <v>0</v>
      </c>
      <c r="R124">
        <v>0</v>
      </c>
      <c r="S124" s="57" t="s">
        <v>71</v>
      </c>
      <c r="T124" t="s">
        <v>65</v>
      </c>
      <c r="U124" t="s">
        <v>73</v>
      </c>
    </row>
    <row r="125" spans="2:21">
      <c r="B125" s="60"/>
      <c r="C125" t="s">
        <v>18</v>
      </c>
      <c r="D125" t="s">
        <v>65</v>
      </c>
      <c r="E125" t="s">
        <v>99</v>
      </c>
      <c r="F125" t="s">
        <v>100</v>
      </c>
      <c r="G125" t="s">
        <v>68</v>
      </c>
      <c r="H125" t="s">
        <v>229</v>
      </c>
      <c r="I125" s="57" t="s">
        <v>70</v>
      </c>
      <c r="J125" s="57" t="s">
        <v>71</v>
      </c>
      <c r="K125" s="57" t="s">
        <v>123</v>
      </c>
      <c r="L125" s="57" t="s">
        <v>65</v>
      </c>
      <c r="M125" s="57" t="s">
        <v>65</v>
      </c>
      <c r="N125">
        <v>495</v>
      </c>
      <c r="O125">
        <v>2</v>
      </c>
      <c r="P125">
        <v>100</v>
      </c>
      <c r="Q125">
        <v>0.01</v>
      </c>
      <c r="R125">
        <v>0</v>
      </c>
      <c r="S125" s="57" t="s">
        <v>71</v>
      </c>
      <c r="T125" t="s">
        <v>65</v>
      </c>
      <c r="U125" t="s">
        <v>73</v>
      </c>
    </row>
    <row r="126" spans="2:21">
      <c r="B126" s="60"/>
      <c r="C126" t="s">
        <v>18</v>
      </c>
      <c r="D126" t="s">
        <v>65</v>
      </c>
      <c r="E126" t="s">
        <v>99</v>
      </c>
      <c r="F126" t="s">
        <v>100</v>
      </c>
      <c r="G126" t="s">
        <v>68</v>
      </c>
      <c r="H126" t="s">
        <v>101</v>
      </c>
      <c r="I126" s="57" t="s">
        <v>70</v>
      </c>
      <c r="J126" s="57" t="s">
        <v>71</v>
      </c>
      <c r="K126" s="57" t="s">
        <v>71</v>
      </c>
      <c r="L126" s="57" t="s">
        <v>65</v>
      </c>
      <c r="M126" s="57" t="s">
        <v>65</v>
      </c>
      <c r="N126">
        <v>493</v>
      </c>
      <c r="O126">
        <v>0</v>
      </c>
      <c r="P126">
        <v>0</v>
      </c>
      <c r="Q126">
        <v>0</v>
      </c>
      <c r="R126">
        <v>0</v>
      </c>
      <c r="S126" s="57" t="s">
        <v>71</v>
      </c>
      <c r="T126" t="s">
        <v>65</v>
      </c>
      <c r="U126" t="s">
        <v>73</v>
      </c>
    </row>
    <row r="127" spans="2:21">
      <c r="B127" s="60"/>
      <c r="C127" t="s">
        <v>18</v>
      </c>
      <c r="D127" t="s">
        <v>65</v>
      </c>
      <c r="E127" t="s">
        <v>99</v>
      </c>
      <c r="F127" t="s">
        <v>100</v>
      </c>
      <c r="G127" t="s">
        <v>90</v>
      </c>
      <c r="H127" t="s">
        <v>175</v>
      </c>
      <c r="I127" s="57" t="s">
        <v>70</v>
      </c>
      <c r="J127" s="57" t="s">
        <v>71</v>
      </c>
      <c r="K127" s="57" t="s">
        <v>119</v>
      </c>
      <c r="L127" s="57" t="s">
        <v>65</v>
      </c>
      <c r="M127" s="57" t="s">
        <v>65</v>
      </c>
      <c r="N127">
        <v>489</v>
      </c>
      <c r="O127">
        <v>2</v>
      </c>
      <c r="P127">
        <v>100</v>
      </c>
      <c r="Q127">
        <v>1.75</v>
      </c>
      <c r="R127">
        <v>462</v>
      </c>
      <c r="S127" s="57" t="s">
        <v>230</v>
      </c>
      <c r="T127" t="s">
        <v>65</v>
      </c>
      <c r="U127" t="s">
        <v>73</v>
      </c>
    </row>
    <row r="128" spans="2:21">
      <c r="B128" s="60"/>
      <c r="C128" t="s">
        <v>18</v>
      </c>
      <c r="D128" t="s">
        <v>65</v>
      </c>
      <c r="E128" t="s">
        <v>99</v>
      </c>
      <c r="F128" t="s">
        <v>100</v>
      </c>
      <c r="G128" t="s">
        <v>68</v>
      </c>
      <c r="H128" t="s">
        <v>231</v>
      </c>
      <c r="I128" s="57" t="s">
        <v>70</v>
      </c>
      <c r="J128" s="57" t="s">
        <v>71</v>
      </c>
      <c r="K128" s="57" t="s">
        <v>123</v>
      </c>
      <c r="L128" s="57" t="s">
        <v>65</v>
      </c>
      <c r="M128" s="57" t="s">
        <v>65</v>
      </c>
      <c r="N128">
        <v>486</v>
      </c>
      <c r="O128">
        <v>2</v>
      </c>
      <c r="P128">
        <v>100</v>
      </c>
      <c r="Q128">
        <v>0.04</v>
      </c>
      <c r="R128">
        <v>0</v>
      </c>
      <c r="S128" s="57" t="s">
        <v>71</v>
      </c>
      <c r="T128" t="s">
        <v>65</v>
      </c>
      <c r="U128" t="s">
        <v>73</v>
      </c>
    </row>
    <row r="129" spans="2:21">
      <c r="B129" s="60"/>
      <c r="C129" t="s">
        <v>18</v>
      </c>
      <c r="D129" t="s">
        <v>65</v>
      </c>
      <c r="E129" t="s">
        <v>99</v>
      </c>
      <c r="F129" t="s">
        <v>100</v>
      </c>
      <c r="G129" t="s">
        <v>68</v>
      </c>
      <c r="H129" t="s">
        <v>232</v>
      </c>
      <c r="I129" s="57" t="s">
        <v>70</v>
      </c>
      <c r="J129" s="57" t="s">
        <v>71</v>
      </c>
      <c r="K129" s="57" t="s">
        <v>76</v>
      </c>
      <c r="L129" s="57" t="s">
        <v>65</v>
      </c>
      <c r="M129" s="57" t="s">
        <v>65</v>
      </c>
      <c r="N129">
        <v>485</v>
      </c>
      <c r="O129">
        <v>2</v>
      </c>
      <c r="P129">
        <v>100</v>
      </c>
      <c r="Q129">
        <v>0.04</v>
      </c>
      <c r="R129">
        <v>0</v>
      </c>
      <c r="S129" s="57" t="s">
        <v>71</v>
      </c>
      <c r="T129" t="s">
        <v>65</v>
      </c>
      <c r="U129" t="s">
        <v>73</v>
      </c>
    </row>
    <row r="130" spans="2:21">
      <c r="B130" s="60"/>
      <c r="C130" t="s">
        <v>18</v>
      </c>
      <c r="D130" t="s">
        <v>65</v>
      </c>
      <c r="E130" t="s">
        <v>99</v>
      </c>
      <c r="F130" t="s">
        <v>100</v>
      </c>
      <c r="G130" t="s">
        <v>68</v>
      </c>
      <c r="H130" t="s">
        <v>233</v>
      </c>
      <c r="I130" s="57" t="s">
        <v>70</v>
      </c>
      <c r="J130" s="57" t="s">
        <v>71</v>
      </c>
      <c r="K130" s="57" t="s">
        <v>123</v>
      </c>
      <c r="L130" s="57" t="s">
        <v>65</v>
      </c>
      <c r="M130" s="57" t="s">
        <v>65</v>
      </c>
      <c r="N130">
        <v>477</v>
      </c>
      <c r="O130">
        <v>2</v>
      </c>
      <c r="P130">
        <v>100</v>
      </c>
      <c r="Q130">
        <v>0.03</v>
      </c>
      <c r="R130">
        <v>0</v>
      </c>
      <c r="S130" s="57" t="s">
        <v>71</v>
      </c>
      <c r="T130" t="s">
        <v>65</v>
      </c>
      <c r="U130" t="s">
        <v>73</v>
      </c>
    </row>
    <row r="131" spans="2:21">
      <c r="B131" s="60"/>
      <c r="C131" t="s">
        <v>18</v>
      </c>
      <c r="D131" t="s">
        <v>65</v>
      </c>
      <c r="E131" t="s">
        <v>99</v>
      </c>
      <c r="F131" t="s">
        <v>100</v>
      </c>
      <c r="G131" t="s">
        <v>68</v>
      </c>
      <c r="H131" t="s">
        <v>234</v>
      </c>
      <c r="I131" s="57" t="s">
        <v>70</v>
      </c>
      <c r="J131" s="57" t="s">
        <v>71</v>
      </c>
      <c r="K131" s="57" t="s">
        <v>86</v>
      </c>
      <c r="L131" s="57" t="s">
        <v>65</v>
      </c>
      <c r="M131" s="57" t="s">
        <v>65</v>
      </c>
      <c r="N131">
        <v>473</v>
      </c>
      <c r="O131">
        <v>3</v>
      </c>
      <c r="P131">
        <v>100</v>
      </c>
      <c r="Q131">
        <v>0.01</v>
      </c>
      <c r="R131">
        <v>0</v>
      </c>
      <c r="S131" s="57" t="s">
        <v>71</v>
      </c>
      <c r="T131" t="s">
        <v>65</v>
      </c>
      <c r="U131" t="s">
        <v>73</v>
      </c>
    </row>
    <row r="132" spans="2:21">
      <c r="B132" s="60"/>
      <c r="C132" t="s">
        <v>18</v>
      </c>
      <c r="D132" t="s">
        <v>65</v>
      </c>
      <c r="E132" t="s">
        <v>99</v>
      </c>
      <c r="F132" t="s">
        <v>100</v>
      </c>
      <c r="G132" t="s">
        <v>68</v>
      </c>
      <c r="H132" t="s">
        <v>235</v>
      </c>
      <c r="I132" s="57" t="s">
        <v>70</v>
      </c>
      <c r="J132" s="57" t="s">
        <v>71</v>
      </c>
      <c r="K132" s="57" t="s">
        <v>86</v>
      </c>
      <c r="L132" s="57" t="s">
        <v>65</v>
      </c>
      <c r="M132" s="57" t="s">
        <v>65</v>
      </c>
      <c r="N132">
        <v>467</v>
      </c>
      <c r="O132">
        <v>3</v>
      </c>
      <c r="P132">
        <v>100</v>
      </c>
      <c r="Q132">
        <v>0.01</v>
      </c>
      <c r="R132">
        <v>0</v>
      </c>
      <c r="S132" s="57" t="s">
        <v>71</v>
      </c>
      <c r="T132" t="s">
        <v>65</v>
      </c>
      <c r="U132" t="s">
        <v>73</v>
      </c>
    </row>
    <row r="133" spans="2:21">
      <c r="B133" s="60"/>
      <c r="C133" t="s">
        <v>18</v>
      </c>
      <c r="D133" t="s">
        <v>65</v>
      </c>
      <c r="E133" t="s">
        <v>99</v>
      </c>
      <c r="F133" t="s">
        <v>100</v>
      </c>
      <c r="G133" t="s">
        <v>68</v>
      </c>
      <c r="H133" t="s">
        <v>236</v>
      </c>
      <c r="I133" s="57" t="s">
        <v>70</v>
      </c>
      <c r="J133" s="57" t="s">
        <v>71</v>
      </c>
      <c r="K133" s="57" t="s">
        <v>123</v>
      </c>
      <c r="L133" s="57" t="s">
        <v>65</v>
      </c>
      <c r="M133" s="57" t="s">
        <v>65</v>
      </c>
      <c r="N133">
        <v>465</v>
      </c>
      <c r="O133">
        <v>2</v>
      </c>
      <c r="P133">
        <v>100</v>
      </c>
      <c r="Q133">
        <v>0.05</v>
      </c>
      <c r="R133">
        <v>0</v>
      </c>
      <c r="S133" s="57" t="s">
        <v>71</v>
      </c>
      <c r="T133" t="s">
        <v>65</v>
      </c>
      <c r="U133" t="s">
        <v>73</v>
      </c>
    </row>
    <row r="134" spans="2:21">
      <c r="B134" s="60"/>
      <c r="C134" t="s">
        <v>18</v>
      </c>
      <c r="D134" t="s">
        <v>65</v>
      </c>
      <c r="E134" t="s">
        <v>99</v>
      </c>
      <c r="F134" t="s">
        <v>100</v>
      </c>
      <c r="G134" t="s">
        <v>68</v>
      </c>
      <c r="H134" t="s">
        <v>237</v>
      </c>
      <c r="I134" s="57" t="s">
        <v>70</v>
      </c>
      <c r="J134" s="57" t="s">
        <v>71</v>
      </c>
      <c r="K134" s="57" t="s">
        <v>123</v>
      </c>
      <c r="L134" s="57" t="s">
        <v>65</v>
      </c>
      <c r="M134" s="57" t="s">
        <v>65</v>
      </c>
      <c r="N134">
        <v>448</v>
      </c>
      <c r="O134">
        <v>2</v>
      </c>
      <c r="P134">
        <v>100</v>
      </c>
      <c r="Q134">
        <v>0.01</v>
      </c>
      <c r="R134">
        <v>0</v>
      </c>
      <c r="S134" s="57" t="s">
        <v>71</v>
      </c>
      <c r="T134" t="s">
        <v>65</v>
      </c>
      <c r="U134" t="s">
        <v>73</v>
      </c>
    </row>
    <row r="135" spans="2:21">
      <c r="B135" s="60"/>
      <c r="C135" t="s">
        <v>18</v>
      </c>
      <c r="D135" t="s">
        <v>65</v>
      </c>
      <c r="E135" t="s">
        <v>99</v>
      </c>
      <c r="F135" t="s">
        <v>100</v>
      </c>
      <c r="G135" t="s">
        <v>68</v>
      </c>
      <c r="H135" t="s">
        <v>238</v>
      </c>
      <c r="I135" s="57" t="s">
        <v>70</v>
      </c>
      <c r="J135" s="57" t="s">
        <v>71</v>
      </c>
      <c r="K135" s="57" t="s">
        <v>86</v>
      </c>
      <c r="L135" s="57" t="s">
        <v>65</v>
      </c>
      <c r="M135" s="57" t="s">
        <v>65</v>
      </c>
      <c r="N135">
        <v>429</v>
      </c>
      <c r="O135">
        <v>2</v>
      </c>
      <c r="P135">
        <v>100</v>
      </c>
      <c r="Q135">
        <v>0.01</v>
      </c>
      <c r="R135">
        <v>0</v>
      </c>
      <c r="S135" s="57" t="s">
        <v>71</v>
      </c>
      <c r="T135" t="s">
        <v>65</v>
      </c>
      <c r="U135" t="s">
        <v>73</v>
      </c>
    </row>
    <row r="136" spans="2:21">
      <c r="B136" s="60"/>
      <c r="C136" t="s">
        <v>82</v>
      </c>
      <c r="D136" t="s">
        <v>65</v>
      </c>
      <c r="E136" t="s">
        <v>83</v>
      </c>
      <c r="F136" t="s">
        <v>84</v>
      </c>
      <c r="G136" t="s">
        <v>239</v>
      </c>
      <c r="H136" t="s">
        <v>85</v>
      </c>
      <c r="I136" s="57" t="s">
        <v>70</v>
      </c>
      <c r="J136" s="57" t="s">
        <v>71</v>
      </c>
      <c r="K136" s="57" t="s">
        <v>86</v>
      </c>
      <c r="L136" s="57" t="s">
        <v>65</v>
      </c>
      <c r="M136" s="57" t="s">
        <v>65</v>
      </c>
      <c r="N136">
        <v>412</v>
      </c>
      <c r="O136">
        <v>3</v>
      </c>
      <c r="P136">
        <v>100</v>
      </c>
      <c r="Q136">
        <v>0.24</v>
      </c>
      <c r="R136">
        <v>0</v>
      </c>
      <c r="S136" s="57" t="s">
        <v>71</v>
      </c>
      <c r="T136" t="s">
        <v>65</v>
      </c>
      <c r="U136" t="s">
        <v>73</v>
      </c>
    </row>
    <row r="137" spans="2:21">
      <c r="B137" s="60"/>
      <c r="C137" t="s">
        <v>18</v>
      </c>
      <c r="D137" t="s">
        <v>65</v>
      </c>
      <c r="E137" t="s">
        <v>99</v>
      </c>
      <c r="F137" t="s">
        <v>100</v>
      </c>
      <c r="G137" t="s">
        <v>90</v>
      </c>
      <c r="H137" t="s">
        <v>102</v>
      </c>
      <c r="I137" s="57" t="s">
        <v>240</v>
      </c>
      <c r="J137" s="57" t="s">
        <v>71</v>
      </c>
      <c r="K137" s="57" t="s">
        <v>103</v>
      </c>
      <c r="L137" s="57" t="s">
        <v>65</v>
      </c>
      <c r="M137" s="57" t="s">
        <v>65</v>
      </c>
      <c r="N137">
        <v>379</v>
      </c>
      <c r="O137">
        <v>0</v>
      </c>
      <c r="P137">
        <v>0</v>
      </c>
      <c r="Q137">
        <v>0</v>
      </c>
      <c r="R137">
        <v>0</v>
      </c>
      <c r="S137" s="57" t="s">
        <v>71</v>
      </c>
      <c r="T137" t="s">
        <v>65</v>
      </c>
      <c r="U137" t="s">
        <v>73</v>
      </c>
    </row>
    <row r="138" spans="2:21">
      <c r="B138" s="60"/>
      <c r="C138" t="s">
        <v>18</v>
      </c>
      <c r="D138" t="s">
        <v>65</v>
      </c>
      <c r="E138" t="s">
        <v>99</v>
      </c>
      <c r="F138" t="s">
        <v>100</v>
      </c>
      <c r="G138" t="s">
        <v>68</v>
      </c>
      <c r="H138" t="s">
        <v>241</v>
      </c>
      <c r="I138" s="57" t="s">
        <v>70</v>
      </c>
      <c r="J138" s="57" t="s">
        <v>71</v>
      </c>
      <c r="K138" s="57" t="s">
        <v>119</v>
      </c>
      <c r="L138" s="57" t="s">
        <v>65</v>
      </c>
      <c r="M138" s="57" t="s">
        <v>65</v>
      </c>
      <c r="N138">
        <v>370</v>
      </c>
      <c r="O138">
        <v>3</v>
      </c>
      <c r="P138">
        <v>100</v>
      </c>
      <c r="Q138">
        <v>1.98</v>
      </c>
      <c r="R138">
        <v>0</v>
      </c>
      <c r="S138" s="57" t="s">
        <v>71</v>
      </c>
      <c r="T138" t="s">
        <v>65</v>
      </c>
      <c r="U138" t="s">
        <v>73</v>
      </c>
    </row>
    <row r="139" spans="2:21">
      <c r="B139" s="60"/>
      <c r="C139" t="s">
        <v>18</v>
      </c>
      <c r="D139" t="s">
        <v>65</v>
      </c>
      <c r="E139" t="s">
        <v>99</v>
      </c>
      <c r="F139" t="s">
        <v>100</v>
      </c>
      <c r="G139" t="s">
        <v>68</v>
      </c>
      <c r="H139" t="s">
        <v>69</v>
      </c>
      <c r="I139" s="57" t="s">
        <v>150</v>
      </c>
      <c r="J139" s="57" t="s">
        <v>79</v>
      </c>
      <c r="K139" s="57" t="s">
        <v>72</v>
      </c>
      <c r="L139" s="57" t="s">
        <v>65</v>
      </c>
      <c r="M139" s="57" t="s">
        <v>65</v>
      </c>
      <c r="N139">
        <v>368</v>
      </c>
      <c r="O139">
        <v>0</v>
      </c>
      <c r="P139">
        <v>0</v>
      </c>
      <c r="Q139">
        <v>0</v>
      </c>
      <c r="R139">
        <v>0</v>
      </c>
      <c r="S139" s="57" t="s">
        <v>71</v>
      </c>
      <c r="T139" t="s">
        <v>65</v>
      </c>
      <c r="U139" t="s">
        <v>73</v>
      </c>
    </row>
    <row r="140" spans="2:21">
      <c r="B140" s="60"/>
      <c r="C140" t="s">
        <v>18</v>
      </c>
      <c r="D140" t="s">
        <v>65</v>
      </c>
      <c r="E140" t="s">
        <v>99</v>
      </c>
      <c r="F140" t="s">
        <v>100</v>
      </c>
      <c r="G140" t="s">
        <v>239</v>
      </c>
      <c r="H140" t="s">
        <v>102</v>
      </c>
      <c r="I140" s="57" t="s">
        <v>70</v>
      </c>
      <c r="J140" s="57" t="s">
        <v>71</v>
      </c>
      <c r="K140" s="57" t="s">
        <v>103</v>
      </c>
      <c r="L140" s="57" t="s">
        <v>65</v>
      </c>
      <c r="M140" s="57" t="s">
        <v>65</v>
      </c>
      <c r="N140">
        <v>366</v>
      </c>
      <c r="O140">
        <v>2</v>
      </c>
      <c r="P140">
        <v>100</v>
      </c>
      <c r="Q140">
        <v>2.14</v>
      </c>
      <c r="R140">
        <v>0</v>
      </c>
      <c r="S140" s="57" t="s">
        <v>71</v>
      </c>
      <c r="T140" t="s">
        <v>65</v>
      </c>
      <c r="U140" t="s">
        <v>73</v>
      </c>
    </row>
    <row r="141" spans="2:21">
      <c r="B141" s="60"/>
      <c r="C141" t="s">
        <v>18</v>
      </c>
      <c r="D141" t="s">
        <v>65</v>
      </c>
      <c r="E141" t="s">
        <v>99</v>
      </c>
      <c r="F141" t="s">
        <v>100</v>
      </c>
      <c r="G141" t="s">
        <v>68</v>
      </c>
      <c r="H141" t="s">
        <v>242</v>
      </c>
      <c r="I141" s="57" t="s">
        <v>70</v>
      </c>
      <c r="J141" s="57" t="s">
        <v>71</v>
      </c>
      <c r="K141" s="57" t="s">
        <v>119</v>
      </c>
      <c r="L141" s="57" t="s">
        <v>65</v>
      </c>
      <c r="M141" s="57" t="s">
        <v>65</v>
      </c>
      <c r="N141">
        <v>347</v>
      </c>
      <c r="O141">
        <v>2</v>
      </c>
      <c r="P141">
        <v>100</v>
      </c>
      <c r="Q141">
        <v>1.85</v>
      </c>
      <c r="R141">
        <v>0</v>
      </c>
      <c r="S141" s="57" t="s">
        <v>71</v>
      </c>
      <c r="T141" t="s">
        <v>65</v>
      </c>
      <c r="U141" t="s">
        <v>73</v>
      </c>
    </row>
    <row r="142" spans="2:21">
      <c r="B142" s="60"/>
      <c r="C142" t="s">
        <v>18</v>
      </c>
      <c r="D142" t="s">
        <v>65</v>
      </c>
      <c r="E142" t="s">
        <v>99</v>
      </c>
      <c r="F142" t="s">
        <v>100</v>
      </c>
      <c r="G142" t="s">
        <v>68</v>
      </c>
      <c r="H142" t="s">
        <v>243</v>
      </c>
      <c r="I142" s="57" t="s">
        <v>110</v>
      </c>
      <c r="J142" s="57" t="s">
        <v>71</v>
      </c>
      <c r="K142" s="57" t="s">
        <v>71</v>
      </c>
      <c r="L142" s="57" t="s">
        <v>65</v>
      </c>
      <c r="M142" s="57" t="s">
        <v>65</v>
      </c>
      <c r="N142">
        <v>332</v>
      </c>
      <c r="O142">
        <v>0</v>
      </c>
      <c r="P142">
        <v>0</v>
      </c>
      <c r="Q142">
        <v>0</v>
      </c>
      <c r="R142">
        <v>0</v>
      </c>
      <c r="S142" s="57" t="s">
        <v>71</v>
      </c>
      <c r="T142" t="s">
        <v>65</v>
      </c>
      <c r="U142" t="s">
        <v>73</v>
      </c>
    </row>
    <row r="143" spans="2:21">
      <c r="B143" s="60"/>
      <c r="C143" t="s">
        <v>18</v>
      </c>
      <c r="D143" t="s">
        <v>65</v>
      </c>
      <c r="E143" t="s">
        <v>99</v>
      </c>
      <c r="F143" t="s">
        <v>100</v>
      </c>
      <c r="G143" t="s">
        <v>68</v>
      </c>
      <c r="H143" t="s">
        <v>149</v>
      </c>
      <c r="I143" s="57" t="s">
        <v>70</v>
      </c>
      <c r="J143" s="57" t="s">
        <v>71</v>
      </c>
      <c r="K143" s="57" t="s">
        <v>71</v>
      </c>
      <c r="L143" s="57" t="s">
        <v>65</v>
      </c>
      <c r="M143" s="57" t="s">
        <v>65</v>
      </c>
      <c r="N143">
        <v>322</v>
      </c>
      <c r="O143">
        <v>0</v>
      </c>
      <c r="P143">
        <v>0</v>
      </c>
      <c r="Q143">
        <v>0</v>
      </c>
      <c r="R143">
        <v>0</v>
      </c>
      <c r="S143" s="57" t="s">
        <v>71</v>
      </c>
      <c r="T143" t="s">
        <v>65</v>
      </c>
      <c r="U143" t="s">
        <v>73</v>
      </c>
    </row>
    <row r="144" spans="2:21">
      <c r="B144" s="60"/>
      <c r="C144" t="s">
        <v>18</v>
      </c>
      <c r="D144" t="s">
        <v>65</v>
      </c>
      <c r="E144" t="s">
        <v>99</v>
      </c>
      <c r="F144" t="s">
        <v>100</v>
      </c>
      <c r="G144" t="s">
        <v>68</v>
      </c>
      <c r="H144" t="s">
        <v>244</v>
      </c>
      <c r="I144" s="57" t="s">
        <v>70</v>
      </c>
      <c r="J144" s="57" t="s">
        <v>71</v>
      </c>
      <c r="K144" s="57" t="s">
        <v>123</v>
      </c>
      <c r="L144" s="57" t="s">
        <v>65</v>
      </c>
      <c r="M144" s="57" t="s">
        <v>65</v>
      </c>
      <c r="N144">
        <v>317</v>
      </c>
      <c r="O144">
        <v>4</v>
      </c>
      <c r="P144">
        <v>100</v>
      </c>
      <c r="Q144">
        <v>0.02</v>
      </c>
      <c r="R144">
        <v>0</v>
      </c>
      <c r="S144" s="57" t="s">
        <v>71</v>
      </c>
      <c r="T144" t="s">
        <v>65</v>
      </c>
      <c r="U144" t="s">
        <v>73</v>
      </c>
    </row>
    <row r="145" spans="2:21">
      <c r="B145" s="60"/>
      <c r="C145" t="s">
        <v>18</v>
      </c>
      <c r="D145" t="s">
        <v>65</v>
      </c>
      <c r="E145" t="s">
        <v>99</v>
      </c>
      <c r="F145" t="s">
        <v>100</v>
      </c>
      <c r="G145" t="s">
        <v>68</v>
      </c>
      <c r="H145" t="s">
        <v>245</v>
      </c>
      <c r="I145" s="57" t="s">
        <v>70</v>
      </c>
      <c r="J145" s="57" t="s">
        <v>71</v>
      </c>
      <c r="K145" s="57" t="s">
        <v>123</v>
      </c>
      <c r="L145" s="57" t="s">
        <v>65</v>
      </c>
      <c r="M145" s="57" t="s">
        <v>65</v>
      </c>
      <c r="N145">
        <v>313</v>
      </c>
      <c r="O145">
        <v>3</v>
      </c>
      <c r="P145">
        <v>100</v>
      </c>
      <c r="Q145">
        <v>0.04</v>
      </c>
      <c r="R145">
        <v>0</v>
      </c>
      <c r="S145" s="57" t="s">
        <v>71</v>
      </c>
      <c r="T145" t="s">
        <v>65</v>
      </c>
      <c r="U145" t="s">
        <v>73</v>
      </c>
    </row>
    <row r="146" spans="2:21">
      <c r="B146" s="60"/>
      <c r="C146" t="s">
        <v>18</v>
      </c>
      <c r="D146" t="s">
        <v>65</v>
      </c>
      <c r="E146" t="s">
        <v>99</v>
      </c>
      <c r="F146" t="s">
        <v>100</v>
      </c>
      <c r="G146" t="s">
        <v>68</v>
      </c>
      <c r="H146" t="s">
        <v>246</v>
      </c>
      <c r="I146" s="57" t="s">
        <v>70</v>
      </c>
      <c r="J146" s="57" t="s">
        <v>71</v>
      </c>
      <c r="K146" s="57" t="s">
        <v>123</v>
      </c>
      <c r="L146" s="57" t="s">
        <v>65</v>
      </c>
      <c r="M146" s="57" t="s">
        <v>65</v>
      </c>
      <c r="N146">
        <v>312</v>
      </c>
      <c r="O146">
        <v>2</v>
      </c>
      <c r="P146">
        <v>100</v>
      </c>
      <c r="Q146">
        <v>0.05</v>
      </c>
      <c r="R146">
        <v>0</v>
      </c>
      <c r="S146" s="57" t="s">
        <v>71</v>
      </c>
      <c r="T146" t="s">
        <v>65</v>
      </c>
      <c r="U146" t="s">
        <v>73</v>
      </c>
    </row>
    <row r="147" spans="2:21">
      <c r="B147" s="60"/>
      <c r="C147" t="s">
        <v>18</v>
      </c>
      <c r="D147" t="s">
        <v>65</v>
      </c>
      <c r="E147" t="s">
        <v>99</v>
      </c>
      <c r="F147" t="s">
        <v>100</v>
      </c>
      <c r="G147" t="s">
        <v>68</v>
      </c>
      <c r="H147" t="s">
        <v>247</v>
      </c>
      <c r="I147" s="57" t="s">
        <v>70</v>
      </c>
      <c r="J147" s="57" t="s">
        <v>71</v>
      </c>
      <c r="K147" s="57" t="s">
        <v>123</v>
      </c>
      <c r="L147" s="57" t="s">
        <v>65</v>
      </c>
      <c r="M147" s="57" t="s">
        <v>65</v>
      </c>
      <c r="N147">
        <v>311</v>
      </c>
      <c r="O147">
        <v>2</v>
      </c>
      <c r="P147">
        <v>100</v>
      </c>
      <c r="Q147">
        <v>0.03</v>
      </c>
      <c r="R147">
        <v>0</v>
      </c>
      <c r="S147" s="57" t="s">
        <v>71</v>
      </c>
      <c r="T147" t="s">
        <v>65</v>
      </c>
      <c r="U147" t="s">
        <v>73</v>
      </c>
    </row>
    <row r="148" spans="2:21">
      <c r="B148" s="60"/>
      <c r="C148" t="s">
        <v>18</v>
      </c>
      <c r="D148" t="s">
        <v>65</v>
      </c>
      <c r="E148" t="s">
        <v>99</v>
      </c>
      <c r="F148" t="s">
        <v>100</v>
      </c>
      <c r="G148" t="s">
        <v>68</v>
      </c>
      <c r="H148" t="s">
        <v>248</v>
      </c>
      <c r="I148" s="57" t="s">
        <v>70</v>
      </c>
      <c r="J148" s="57" t="s">
        <v>71</v>
      </c>
      <c r="K148" s="57" t="s">
        <v>123</v>
      </c>
      <c r="L148" s="57" t="s">
        <v>65</v>
      </c>
      <c r="M148" s="57" t="s">
        <v>65</v>
      </c>
      <c r="N148">
        <v>310</v>
      </c>
      <c r="O148">
        <v>2</v>
      </c>
      <c r="P148">
        <v>100</v>
      </c>
      <c r="Q148">
        <v>0.03</v>
      </c>
      <c r="R148">
        <v>0</v>
      </c>
      <c r="S148" s="57" t="s">
        <v>71</v>
      </c>
      <c r="T148" t="s">
        <v>65</v>
      </c>
      <c r="U148" t="s">
        <v>73</v>
      </c>
    </row>
    <row r="149" spans="2:21">
      <c r="B149" s="60"/>
      <c r="C149" t="s">
        <v>18</v>
      </c>
      <c r="D149" t="s">
        <v>65</v>
      </c>
      <c r="E149" t="s">
        <v>99</v>
      </c>
      <c r="F149" t="s">
        <v>100</v>
      </c>
      <c r="G149" t="s">
        <v>68</v>
      </c>
      <c r="H149" t="s">
        <v>249</v>
      </c>
      <c r="I149" s="57" t="s">
        <v>110</v>
      </c>
      <c r="J149" s="57" t="s">
        <v>71</v>
      </c>
      <c r="K149" s="57" t="s">
        <v>71</v>
      </c>
      <c r="L149" s="57" t="s">
        <v>65</v>
      </c>
      <c r="M149" s="57" t="s">
        <v>65</v>
      </c>
      <c r="N149">
        <v>309</v>
      </c>
      <c r="O149">
        <v>0</v>
      </c>
      <c r="P149">
        <v>0</v>
      </c>
      <c r="Q149">
        <v>0</v>
      </c>
      <c r="R149">
        <v>0</v>
      </c>
      <c r="S149" s="57" t="s">
        <v>71</v>
      </c>
      <c r="T149" t="s">
        <v>65</v>
      </c>
      <c r="U149" t="s">
        <v>73</v>
      </c>
    </row>
    <row r="150" spans="2:21">
      <c r="B150" s="60"/>
      <c r="C150" t="s">
        <v>18</v>
      </c>
      <c r="D150" t="s">
        <v>65</v>
      </c>
      <c r="E150" t="s">
        <v>99</v>
      </c>
      <c r="F150" t="s">
        <v>100</v>
      </c>
      <c r="G150" t="s">
        <v>90</v>
      </c>
      <c r="H150" t="s">
        <v>250</v>
      </c>
      <c r="I150" s="57" t="s">
        <v>150</v>
      </c>
      <c r="J150" s="57" t="s">
        <v>71</v>
      </c>
      <c r="K150" s="57" t="s">
        <v>71</v>
      </c>
      <c r="L150" s="57" t="s">
        <v>65</v>
      </c>
      <c r="M150" s="57" t="s">
        <v>65</v>
      </c>
      <c r="N150">
        <v>304</v>
      </c>
      <c r="O150">
        <v>0</v>
      </c>
      <c r="P150">
        <v>0</v>
      </c>
      <c r="Q150">
        <v>0</v>
      </c>
      <c r="R150">
        <v>0</v>
      </c>
      <c r="S150" s="57" t="s">
        <v>71</v>
      </c>
      <c r="T150" t="s">
        <v>65</v>
      </c>
      <c r="U150" t="s">
        <v>73</v>
      </c>
    </row>
    <row r="151" spans="2:21">
      <c r="B151" s="60"/>
      <c r="C151" t="s">
        <v>18</v>
      </c>
      <c r="D151" t="s">
        <v>65</v>
      </c>
      <c r="E151" t="s">
        <v>99</v>
      </c>
      <c r="F151" t="s">
        <v>100</v>
      </c>
      <c r="G151" t="s">
        <v>68</v>
      </c>
      <c r="H151" t="s">
        <v>251</v>
      </c>
      <c r="I151" s="57" t="s">
        <v>70</v>
      </c>
      <c r="J151" s="57" t="s">
        <v>71</v>
      </c>
      <c r="K151" s="57" t="s">
        <v>76</v>
      </c>
      <c r="L151" s="57" t="s">
        <v>65</v>
      </c>
      <c r="M151" s="57" t="s">
        <v>65</v>
      </c>
      <c r="N151">
        <v>303</v>
      </c>
      <c r="O151">
        <v>2</v>
      </c>
      <c r="P151">
        <v>100</v>
      </c>
      <c r="Q151">
        <v>0.02</v>
      </c>
      <c r="R151">
        <v>0</v>
      </c>
      <c r="S151" s="57" t="s">
        <v>71</v>
      </c>
      <c r="T151" t="s">
        <v>65</v>
      </c>
      <c r="U151" t="s">
        <v>73</v>
      </c>
    </row>
    <row r="152" spans="2:21">
      <c r="B152" s="60"/>
      <c r="C152" t="s">
        <v>18</v>
      </c>
      <c r="D152" t="s">
        <v>65</v>
      </c>
      <c r="E152" t="s">
        <v>99</v>
      </c>
      <c r="F152" t="s">
        <v>100</v>
      </c>
      <c r="G152" t="s">
        <v>68</v>
      </c>
      <c r="H152" t="s">
        <v>252</v>
      </c>
      <c r="I152" s="57" t="s">
        <v>70</v>
      </c>
      <c r="J152" s="57" t="s">
        <v>71</v>
      </c>
      <c r="K152" s="57" t="s">
        <v>123</v>
      </c>
      <c r="L152" s="57" t="s">
        <v>65</v>
      </c>
      <c r="M152" s="57" t="s">
        <v>65</v>
      </c>
      <c r="N152">
        <v>303</v>
      </c>
      <c r="O152">
        <v>2</v>
      </c>
      <c r="P152">
        <v>100</v>
      </c>
      <c r="Q152">
        <v>0.03</v>
      </c>
      <c r="R152">
        <v>0</v>
      </c>
      <c r="S152" s="57" t="s">
        <v>71</v>
      </c>
      <c r="T152" t="s">
        <v>65</v>
      </c>
      <c r="U152" t="s">
        <v>73</v>
      </c>
    </row>
    <row r="153" spans="2:21">
      <c r="B153" s="60"/>
      <c r="C153" t="s">
        <v>18</v>
      </c>
      <c r="D153" t="s">
        <v>65</v>
      </c>
      <c r="E153" t="s">
        <v>99</v>
      </c>
      <c r="F153" t="s">
        <v>100</v>
      </c>
      <c r="G153" t="s">
        <v>68</v>
      </c>
      <c r="H153" t="s">
        <v>253</v>
      </c>
      <c r="I153" s="57" t="s">
        <v>70</v>
      </c>
      <c r="J153" s="57" t="s">
        <v>71</v>
      </c>
      <c r="K153" s="57" t="s">
        <v>76</v>
      </c>
      <c r="L153" s="57" t="s">
        <v>65</v>
      </c>
      <c r="M153" s="57" t="s">
        <v>65</v>
      </c>
      <c r="N153">
        <v>303</v>
      </c>
      <c r="O153">
        <v>3</v>
      </c>
      <c r="P153">
        <v>100</v>
      </c>
      <c r="Q153">
        <v>0.02</v>
      </c>
      <c r="R153">
        <v>0</v>
      </c>
      <c r="S153" s="57" t="s">
        <v>71</v>
      </c>
      <c r="T153" t="s">
        <v>65</v>
      </c>
      <c r="U153" t="s">
        <v>73</v>
      </c>
    </row>
    <row r="154" spans="2:21">
      <c r="B154" s="60"/>
      <c r="C154" t="s">
        <v>18</v>
      </c>
      <c r="D154" t="s">
        <v>65</v>
      </c>
      <c r="E154" t="s">
        <v>99</v>
      </c>
      <c r="F154" t="s">
        <v>100</v>
      </c>
      <c r="G154" t="s">
        <v>68</v>
      </c>
      <c r="H154" t="s">
        <v>254</v>
      </c>
      <c r="I154" s="57" t="s">
        <v>70</v>
      </c>
      <c r="J154" s="57" t="s">
        <v>71</v>
      </c>
      <c r="K154" s="57" t="s">
        <v>76</v>
      </c>
      <c r="L154" s="57" t="s">
        <v>65</v>
      </c>
      <c r="M154" s="57" t="s">
        <v>65</v>
      </c>
      <c r="N154">
        <v>303</v>
      </c>
      <c r="O154">
        <v>2</v>
      </c>
      <c r="P154">
        <v>100</v>
      </c>
      <c r="Q154">
        <v>0.09</v>
      </c>
      <c r="R154">
        <v>0</v>
      </c>
      <c r="S154" s="57" t="s">
        <v>71</v>
      </c>
      <c r="T154" t="s">
        <v>65</v>
      </c>
      <c r="U154" t="s">
        <v>73</v>
      </c>
    </row>
    <row r="155" spans="2:21">
      <c r="B155" s="60"/>
      <c r="C155" t="s">
        <v>18</v>
      </c>
      <c r="D155" t="s">
        <v>65</v>
      </c>
      <c r="E155" t="s">
        <v>99</v>
      </c>
      <c r="F155" t="s">
        <v>100</v>
      </c>
      <c r="G155" t="s">
        <v>68</v>
      </c>
      <c r="H155" t="s">
        <v>255</v>
      </c>
      <c r="I155" s="57" t="s">
        <v>70</v>
      </c>
      <c r="J155" s="57" t="s">
        <v>71</v>
      </c>
      <c r="K155" s="57" t="s">
        <v>123</v>
      </c>
      <c r="L155" s="57" t="s">
        <v>65</v>
      </c>
      <c r="M155" s="57" t="s">
        <v>65</v>
      </c>
      <c r="N155">
        <v>303</v>
      </c>
      <c r="O155">
        <v>2</v>
      </c>
      <c r="P155">
        <v>100</v>
      </c>
      <c r="Q155">
        <v>0.06</v>
      </c>
      <c r="R155">
        <v>0</v>
      </c>
      <c r="S155" s="57" t="s">
        <v>71</v>
      </c>
      <c r="T155" t="s">
        <v>65</v>
      </c>
      <c r="U155" t="s">
        <v>73</v>
      </c>
    </row>
    <row r="156" spans="2:21">
      <c r="B156" s="60"/>
      <c r="C156" t="s">
        <v>18</v>
      </c>
      <c r="D156" t="s">
        <v>65</v>
      </c>
      <c r="E156" t="s">
        <v>99</v>
      </c>
      <c r="F156" t="s">
        <v>100</v>
      </c>
      <c r="G156" t="s">
        <v>68</v>
      </c>
      <c r="H156" t="s">
        <v>256</v>
      </c>
      <c r="I156" s="57" t="s">
        <v>70</v>
      </c>
      <c r="J156" s="57" t="s">
        <v>71</v>
      </c>
      <c r="K156" s="57" t="s">
        <v>123</v>
      </c>
      <c r="L156" s="57" t="s">
        <v>65</v>
      </c>
      <c r="M156" s="57" t="s">
        <v>65</v>
      </c>
      <c r="N156">
        <v>302</v>
      </c>
      <c r="O156">
        <v>2</v>
      </c>
      <c r="P156">
        <v>100</v>
      </c>
      <c r="Q156">
        <v>0.1</v>
      </c>
      <c r="R156">
        <v>0</v>
      </c>
      <c r="S156" s="57" t="s">
        <v>71</v>
      </c>
      <c r="T156" t="s">
        <v>65</v>
      </c>
      <c r="U156" t="s">
        <v>73</v>
      </c>
    </row>
    <row r="157" spans="2:21">
      <c r="B157" s="60"/>
      <c r="C157" t="s">
        <v>18</v>
      </c>
      <c r="D157" t="s">
        <v>65</v>
      </c>
      <c r="E157" t="s">
        <v>99</v>
      </c>
      <c r="F157" t="s">
        <v>100</v>
      </c>
      <c r="G157" t="s">
        <v>68</v>
      </c>
      <c r="H157" t="s">
        <v>257</v>
      </c>
      <c r="I157" s="57" t="s">
        <v>70</v>
      </c>
      <c r="J157" s="57" t="s">
        <v>71</v>
      </c>
      <c r="K157" s="57" t="s">
        <v>76</v>
      </c>
      <c r="L157" s="57" t="s">
        <v>65</v>
      </c>
      <c r="M157" s="57" t="s">
        <v>65</v>
      </c>
      <c r="N157">
        <v>302</v>
      </c>
      <c r="O157">
        <v>6</v>
      </c>
      <c r="P157">
        <v>100</v>
      </c>
      <c r="Q157">
        <v>0.01</v>
      </c>
      <c r="R157">
        <v>0</v>
      </c>
      <c r="S157" s="57" t="s">
        <v>71</v>
      </c>
      <c r="T157" t="s">
        <v>65</v>
      </c>
      <c r="U157" t="s">
        <v>73</v>
      </c>
    </row>
    <row r="158" spans="2:21">
      <c r="B158" s="60"/>
      <c r="C158" t="s">
        <v>18</v>
      </c>
      <c r="D158" t="s">
        <v>65</v>
      </c>
      <c r="E158" t="s">
        <v>99</v>
      </c>
      <c r="F158" t="s">
        <v>100</v>
      </c>
      <c r="G158" t="s">
        <v>68</v>
      </c>
      <c r="H158" t="s">
        <v>258</v>
      </c>
      <c r="I158" s="57" t="s">
        <v>70</v>
      </c>
      <c r="J158" s="57" t="s">
        <v>71</v>
      </c>
      <c r="K158" s="57" t="s">
        <v>123</v>
      </c>
      <c r="L158" s="57" t="s">
        <v>65</v>
      </c>
      <c r="M158" s="57" t="s">
        <v>65</v>
      </c>
      <c r="N158">
        <v>302</v>
      </c>
      <c r="O158">
        <v>2</v>
      </c>
      <c r="P158">
        <v>100</v>
      </c>
      <c r="Q158">
        <v>0.06</v>
      </c>
      <c r="R158">
        <v>0</v>
      </c>
      <c r="S158" s="57" t="s">
        <v>71</v>
      </c>
      <c r="T158" t="s">
        <v>65</v>
      </c>
      <c r="U158" t="s">
        <v>73</v>
      </c>
    </row>
    <row r="159" spans="2:21">
      <c r="B159" s="60"/>
      <c r="C159" t="s">
        <v>18</v>
      </c>
      <c r="D159" t="s">
        <v>65</v>
      </c>
      <c r="E159" t="s">
        <v>99</v>
      </c>
      <c r="F159" t="s">
        <v>100</v>
      </c>
      <c r="G159" t="s">
        <v>68</v>
      </c>
      <c r="H159" t="s">
        <v>259</v>
      </c>
      <c r="I159" s="57" t="s">
        <v>70</v>
      </c>
      <c r="J159" s="57" t="s">
        <v>71</v>
      </c>
      <c r="K159" s="57" t="s">
        <v>123</v>
      </c>
      <c r="L159" s="57" t="s">
        <v>65</v>
      </c>
      <c r="M159" s="57" t="s">
        <v>65</v>
      </c>
      <c r="N159">
        <v>301</v>
      </c>
      <c r="O159">
        <v>3</v>
      </c>
      <c r="P159">
        <v>100</v>
      </c>
      <c r="Q159">
        <v>0.02</v>
      </c>
      <c r="R159">
        <v>0</v>
      </c>
      <c r="S159" s="57" t="s">
        <v>71</v>
      </c>
      <c r="T159" t="s">
        <v>65</v>
      </c>
      <c r="U159" t="s">
        <v>73</v>
      </c>
    </row>
    <row r="160" spans="2:21">
      <c r="B160" s="60"/>
      <c r="C160" t="s">
        <v>18</v>
      </c>
      <c r="D160" t="s">
        <v>65</v>
      </c>
      <c r="E160" t="s">
        <v>99</v>
      </c>
      <c r="F160" t="s">
        <v>100</v>
      </c>
      <c r="G160" t="s">
        <v>68</v>
      </c>
      <c r="H160" t="s">
        <v>260</v>
      </c>
      <c r="I160" s="57" t="s">
        <v>70</v>
      </c>
      <c r="J160" s="57" t="s">
        <v>71</v>
      </c>
      <c r="K160" s="57" t="s">
        <v>123</v>
      </c>
      <c r="L160" s="57" t="s">
        <v>65</v>
      </c>
      <c r="M160" s="57" t="s">
        <v>65</v>
      </c>
      <c r="N160">
        <v>301</v>
      </c>
      <c r="O160">
        <v>2</v>
      </c>
      <c r="P160">
        <v>100</v>
      </c>
      <c r="Q160">
        <v>0.02</v>
      </c>
      <c r="R160">
        <v>0</v>
      </c>
      <c r="S160" s="57" t="s">
        <v>71</v>
      </c>
      <c r="T160" t="s">
        <v>65</v>
      </c>
      <c r="U160" t="s">
        <v>73</v>
      </c>
    </row>
    <row r="161" spans="2:21">
      <c r="B161" s="60"/>
      <c r="C161" t="s">
        <v>18</v>
      </c>
      <c r="D161" t="s">
        <v>65</v>
      </c>
      <c r="E161" t="s">
        <v>99</v>
      </c>
      <c r="F161" t="s">
        <v>100</v>
      </c>
      <c r="G161" t="s">
        <v>68</v>
      </c>
      <c r="H161" t="s">
        <v>261</v>
      </c>
      <c r="I161" s="57" t="s">
        <v>70</v>
      </c>
      <c r="J161" s="57" t="s">
        <v>71</v>
      </c>
      <c r="K161" s="57" t="s">
        <v>123</v>
      </c>
      <c r="L161" s="57" t="s">
        <v>65</v>
      </c>
      <c r="M161" s="57" t="s">
        <v>65</v>
      </c>
      <c r="N161">
        <v>300</v>
      </c>
      <c r="O161">
        <v>2</v>
      </c>
      <c r="P161">
        <v>100</v>
      </c>
      <c r="Q161">
        <v>0.02</v>
      </c>
      <c r="R161">
        <v>0</v>
      </c>
      <c r="S161" s="57" t="s">
        <v>71</v>
      </c>
      <c r="T161" t="s">
        <v>65</v>
      </c>
      <c r="U161" t="s">
        <v>73</v>
      </c>
    </row>
    <row r="162" spans="2:21">
      <c r="B162" s="60"/>
      <c r="C162" t="s">
        <v>18</v>
      </c>
      <c r="D162" t="s">
        <v>65</v>
      </c>
      <c r="E162" t="s">
        <v>99</v>
      </c>
      <c r="F162" t="s">
        <v>100</v>
      </c>
      <c r="G162" t="s">
        <v>68</v>
      </c>
      <c r="H162" t="s">
        <v>262</v>
      </c>
      <c r="I162" s="57" t="s">
        <v>70</v>
      </c>
      <c r="J162" s="57" t="s">
        <v>71</v>
      </c>
      <c r="K162" s="57" t="s">
        <v>123</v>
      </c>
      <c r="L162" s="57" t="s">
        <v>65</v>
      </c>
      <c r="M162" s="57" t="s">
        <v>65</v>
      </c>
      <c r="N162">
        <v>300</v>
      </c>
      <c r="O162">
        <v>2</v>
      </c>
      <c r="P162">
        <v>100</v>
      </c>
      <c r="Q162">
        <v>7.0000000000000007E-2</v>
      </c>
      <c r="R162">
        <v>0</v>
      </c>
      <c r="S162" s="57" t="s">
        <v>71</v>
      </c>
      <c r="T162" t="s">
        <v>65</v>
      </c>
      <c r="U162" t="s">
        <v>73</v>
      </c>
    </row>
    <row r="163" spans="2:21">
      <c r="B163" s="60"/>
      <c r="C163" t="s">
        <v>18</v>
      </c>
      <c r="D163" t="s">
        <v>65</v>
      </c>
      <c r="E163" t="s">
        <v>99</v>
      </c>
      <c r="F163" t="s">
        <v>100</v>
      </c>
      <c r="G163" t="s">
        <v>68</v>
      </c>
      <c r="H163" t="s">
        <v>263</v>
      </c>
      <c r="I163" s="57" t="s">
        <v>70</v>
      </c>
      <c r="J163" s="57" t="s">
        <v>71</v>
      </c>
      <c r="K163" s="57" t="s">
        <v>123</v>
      </c>
      <c r="L163" s="57" t="s">
        <v>65</v>
      </c>
      <c r="M163" s="57" t="s">
        <v>65</v>
      </c>
      <c r="N163">
        <v>299</v>
      </c>
      <c r="O163">
        <v>2</v>
      </c>
      <c r="P163">
        <v>100</v>
      </c>
      <c r="Q163">
        <v>0.05</v>
      </c>
      <c r="R163">
        <v>0</v>
      </c>
      <c r="S163" s="57" t="s">
        <v>71</v>
      </c>
      <c r="T163" t="s">
        <v>65</v>
      </c>
      <c r="U163" t="s">
        <v>73</v>
      </c>
    </row>
    <row r="164" spans="2:21">
      <c r="B164" s="60"/>
      <c r="C164" t="s">
        <v>18</v>
      </c>
      <c r="D164" t="s">
        <v>65</v>
      </c>
      <c r="E164" t="s">
        <v>99</v>
      </c>
      <c r="F164" t="s">
        <v>100</v>
      </c>
      <c r="G164" t="s">
        <v>68</v>
      </c>
      <c r="H164" t="s">
        <v>264</v>
      </c>
      <c r="I164" s="57" t="s">
        <v>70</v>
      </c>
      <c r="J164" s="57" t="s">
        <v>71</v>
      </c>
      <c r="K164" s="57" t="s">
        <v>123</v>
      </c>
      <c r="L164" s="57" t="s">
        <v>65</v>
      </c>
      <c r="M164" s="57" t="s">
        <v>65</v>
      </c>
      <c r="N164">
        <v>297</v>
      </c>
      <c r="O164">
        <v>2</v>
      </c>
      <c r="P164">
        <v>100</v>
      </c>
      <c r="Q164">
        <v>0.06</v>
      </c>
      <c r="R164">
        <v>0</v>
      </c>
      <c r="S164" s="57" t="s">
        <v>71</v>
      </c>
      <c r="T164" t="s">
        <v>65</v>
      </c>
      <c r="U164" t="s">
        <v>73</v>
      </c>
    </row>
    <row r="165" spans="2:21">
      <c r="B165" s="60"/>
      <c r="C165" t="s">
        <v>18</v>
      </c>
      <c r="D165" t="s">
        <v>65</v>
      </c>
      <c r="E165" t="s">
        <v>99</v>
      </c>
      <c r="F165" t="s">
        <v>100</v>
      </c>
      <c r="G165" t="s">
        <v>68</v>
      </c>
      <c r="H165" t="s">
        <v>265</v>
      </c>
      <c r="I165" s="57" t="s">
        <v>150</v>
      </c>
      <c r="J165" s="57" t="s">
        <v>79</v>
      </c>
      <c r="K165" s="57" t="s">
        <v>71</v>
      </c>
      <c r="L165" s="57" t="s">
        <v>65</v>
      </c>
      <c r="M165" s="57" t="s">
        <v>65</v>
      </c>
      <c r="N165">
        <v>296</v>
      </c>
      <c r="O165">
        <v>0</v>
      </c>
      <c r="P165">
        <v>0</v>
      </c>
      <c r="Q165">
        <v>0</v>
      </c>
      <c r="R165">
        <v>0</v>
      </c>
      <c r="S165" s="57" t="s">
        <v>71</v>
      </c>
      <c r="T165" t="s">
        <v>65</v>
      </c>
      <c r="U165" t="s">
        <v>73</v>
      </c>
    </row>
    <row r="166" spans="2:21">
      <c r="B166" s="60"/>
      <c r="C166" t="s">
        <v>18</v>
      </c>
      <c r="D166" t="s">
        <v>65</v>
      </c>
      <c r="E166" t="s">
        <v>99</v>
      </c>
      <c r="F166" t="s">
        <v>100</v>
      </c>
      <c r="G166" t="s">
        <v>68</v>
      </c>
      <c r="H166" t="s">
        <v>266</v>
      </c>
      <c r="I166" s="57" t="s">
        <v>70</v>
      </c>
      <c r="J166" s="57" t="s">
        <v>71</v>
      </c>
      <c r="K166" s="57" t="s">
        <v>76</v>
      </c>
      <c r="L166" s="57" t="s">
        <v>65</v>
      </c>
      <c r="M166" s="57" t="s">
        <v>65</v>
      </c>
      <c r="N166">
        <v>293</v>
      </c>
      <c r="O166">
        <v>2</v>
      </c>
      <c r="P166">
        <v>100</v>
      </c>
      <c r="Q166">
        <v>0.03</v>
      </c>
      <c r="R166">
        <v>0</v>
      </c>
      <c r="S166" s="57" t="s">
        <v>71</v>
      </c>
      <c r="T166" t="s">
        <v>65</v>
      </c>
      <c r="U166" t="s">
        <v>73</v>
      </c>
    </row>
    <row r="167" spans="2:21">
      <c r="B167" s="60"/>
      <c r="C167" t="s">
        <v>18</v>
      </c>
      <c r="D167" t="s">
        <v>65</v>
      </c>
      <c r="E167" t="s">
        <v>99</v>
      </c>
      <c r="F167" t="s">
        <v>100</v>
      </c>
      <c r="G167" t="s">
        <v>68</v>
      </c>
      <c r="H167" t="s">
        <v>267</v>
      </c>
      <c r="I167" s="57" t="s">
        <v>70</v>
      </c>
      <c r="J167" s="57" t="s">
        <v>71</v>
      </c>
      <c r="K167" s="57" t="s">
        <v>76</v>
      </c>
      <c r="L167" s="57" t="s">
        <v>65</v>
      </c>
      <c r="M167" s="57" t="s">
        <v>65</v>
      </c>
      <c r="N167">
        <v>293</v>
      </c>
      <c r="O167">
        <v>2</v>
      </c>
      <c r="P167">
        <v>100</v>
      </c>
      <c r="Q167">
        <v>0.05</v>
      </c>
      <c r="R167">
        <v>0</v>
      </c>
      <c r="S167" s="57" t="s">
        <v>71</v>
      </c>
      <c r="T167" t="s">
        <v>65</v>
      </c>
      <c r="U167" t="s">
        <v>73</v>
      </c>
    </row>
    <row r="168" spans="2:21">
      <c r="B168" s="60"/>
      <c r="C168" t="s">
        <v>18</v>
      </c>
      <c r="D168" t="s">
        <v>65</v>
      </c>
      <c r="E168" t="s">
        <v>99</v>
      </c>
      <c r="F168" t="s">
        <v>100</v>
      </c>
      <c r="G168" t="s">
        <v>68</v>
      </c>
      <c r="H168" t="s">
        <v>268</v>
      </c>
      <c r="I168" s="57" t="s">
        <v>70</v>
      </c>
      <c r="J168" s="57" t="s">
        <v>71</v>
      </c>
      <c r="K168" s="57" t="s">
        <v>76</v>
      </c>
      <c r="L168" s="57" t="s">
        <v>65</v>
      </c>
      <c r="M168" s="57" t="s">
        <v>65</v>
      </c>
      <c r="N168">
        <v>293</v>
      </c>
      <c r="O168">
        <v>2</v>
      </c>
      <c r="P168">
        <v>100</v>
      </c>
      <c r="Q168">
        <v>0.03</v>
      </c>
      <c r="R168">
        <v>0</v>
      </c>
      <c r="S168" s="57" t="s">
        <v>71</v>
      </c>
      <c r="T168" t="s">
        <v>65</v>
      </c>
      <c r="U168" t="s">
        <v>73</v>
      </c>
    </row>
    <row r="169" spans="2:21">
      <c r="B169" s="60"/>
      <c r="C169" t="s">
        <v>18</v>
      </c>
      <c r="D169" t="s">
        <v>65</v>
      </c>
      <c r="E169" t="s">
        <v>99</v>
      </c>
      <c r="F169" t="s">
        <v>100</v>
      </c>
      <c r="G169" t="s">
        <v>68</v>
      </c>
      <c r="H169" t="s">
        <v>269</v>
      </c>
      <c r="I169" s="57" t="s">
        <v>70</v>
      </c>
      <c r="J169" s="57" t="s">
        <v>71</v>
      </c>
      <c r="K169" s="57" t="s">
        <v>123</v>
      </c>
      <c r="L169" s="57" t="s">
        <v>65</v>
      </c>
      <c r="M169" s="57" t="s">
        <v>65</v>
      </c>
      <c r="N169">
        <v>290</v>
      </c>
      <c r="O169">
        <v>2</v>
      </c>
      <c r="P169">
        <v>100</v>
      </c>
      <c r="Q169">
        <v>0.01</v>
      </c>
      <c r="R169">
        <v>0</v>
      </c>
      <c r="S169" s="57" t="s">
        <v>71</v>
      </c>
      <c r="T169" t="s">
        <v>65</v>
      </c>
      <c r="U169" t="s">
        <v>73</v>
      </c>
    </row>
    <row r="170" spans="2:21">
      <c r="B170" s="60"/>
      <c r="C170" t="s">
        <v>18</v>
      </c>
      <c r="D170" t="s">
        <v>65</v>
      </c>
      <c r="E170" t="s">
        <v>99</v>
      </c>
      <c r="F170" t="s">
        <v>100</v>
      </c>
      <c r="G170" t="s">
        <v>68</v>
      </c>
      <c r="H170" t="s">
        <v>270</v>
      </c>
      <c r="I170" s="57" t="s">
        <v>70</v>
      </c>
      <c r="J170" s="57" t="s">
        <v>71</v>
      </c>
      <c r="K170" s="57" t="s">
        <v>76</v>
      </c>
      <c r="L170" s="57" t="s">
        <v>65</v>
      </c>
      <c r="M170" s="57" t="s">
        <v>65</v>
      </c>
      <c r="N170">
        <v>289</v>
      </c>
      <c r="O170">
        <v>2</v>
      </c>
      <c r="P170">
        <v>100</v>
      </c>
      <c r="Q170">
        <v>0.01</v>
      </c>
      <c r="R170">
        <v>0</v>
      </c>
      <c r="S170" s="57" t="s">
        <v>71</v>
      </c>
      <c r="T170" t="s">
        <v>65</v>
      </c>
      <c r="U170" t="s">
        <v>73</v>
      </c>
    </row>
    <row r="171" spans="2:21">
      <c r="B171" s="60"/>
      <c r="C171" t="s">
        <v>18</v>
      </c>
      <c r="D171" t="s">
        <v>65</v>
      </c>
      <c r="E171" t="s">
        <v>99</v>
      </c>
      <c r="F171" t="s">
        <v>100</v>
      </c>
      <c r="G171" t="s">
        <v>68</v>
      </c>
      <c r="H171" t="s">
        <v>271</v>
      </c>
      <c r="I171" s="57" t="s">
        <v>70</v>
      </c>
      <c r="J171" s="57" t="s">
        <v>71</v>
      </c>
      <c r="K171" s="57" t="s">
        <v>123</v>
      </c>
      <c r="L171" s="57" t="s">
        <v>65</v>
      </c>
      <c r="M171" s="57" t="s">
        <v>65</v>
      </c>
      <c r="N171">
        <v>261</v>
      </c>
      <c r="O171">
        <v>0</v>
      </c>
      <c r="P171">
        <v>0</v>
      </c>
      <c r="Q171">
        <v>0</v>
      </c>
      <c r="R171">
        <v>0</v>
      </c>
      <c r="S171" s="57" t="s">
        <v>71</v>
      </c>
      <c r="T171" t="s">
        <v>65</v>
      </c>
      <c r="U171" t="s">
        <v>73</v>
      </c>
    </row>
    <row r="172" spans="2:21">
      <c r="B172" s="60"/>
      <c r="C172" t="s">
        <v>18</v>
      </c>
      <c r="D172" t="s">
        <v>65</v>
      </c>
      <c r="E172" t="s">
        <v>99</v>
      </c>
      <c r="F172" t="s">
        <v>100</v>
      </c>
      <c r="G172" t="s">
        <v>68</v>
      </c>
      <c r="H172" t="s">
        <v>272</v>
      </c>
      <c r="I172" s="57" t="s">
        <v>70</v>
      </c>
      <c r="J172" s="57" t="s">
        <v>71</v>
      </c>
      <c r="K172" s="57" t="s">
        <v>123</v>
      </c>
      <c r="L172" s="57" t="s">
        <v>65</v>
      </c>
      <c r="M172" s="57" t="s">
        <v>65</v>
      </c>
      <c r="N172">
        <v>257</v>
      </c>
      <c r="O172">
        <v>0</v>
      </c>
      <c r="P172">
        <v>0</v>
      </c>
      <c r="Q172">
        <v>0</v>
      </c>
      <c r="R172">
        <v>0</v>
      </c>
      <c r="S172" s="57" t="s">
        <v>71</v>
      </c>
      <c r="T172" t="s">
        <v>65</v>
      </c>
      <c r="U172" t="s">
        <v>73</v>
      </c>
    </row>
    <row r="173" spans="2:21">
      <c r="B173" s="60"/>
      <c r="C173" t="s">
        <v>18</v>
      </c>
      <c r="D173" t="s">
        <v>65</v>
      </c>
      <c r="E173" t="s">
        <v>99</v>
      </c>
      <c r="F173" t="s">
        <v>100</v>
      </c>
      <c r="G173" t="s">
        <v>68</v>
      </c>
      <c r="H173" t="s">
        <v>273</v>
      </c>
      <c r="I173" s="57" t="s">
        <v>70</v>
      </c>
      <c r="J173" s="57" t="s">
        <v>71</v>
      </c>
      <c r="K173" s="57" t="s">
        <v>123</v>
      </c>
      <c r="L173" s="57" t="s">
        <v>65</v>
      </c>
      <c r="M173" s="57" t="s">
        <v>65</v>
      </c>
      <c r="N173">
        <v>256</v>
      </c>
      <c r="O173">
        <v>0</v>
      </c>
      <c r="P173">
        <v>0</v>
      </c>
      <c r="Q173">
        <v>0</v>
      </c>
      <c r="R173">
        <v>0</v>
      </c>
      <c r="S173" s="57" t="s">
        <v>71</v>
      </c>
      <c r="T173" t="s">
        <v>65</v>
      </c>
      <c r="U173" t="s">
        <v>73</v>
      </c>
    </row>
    <row r="174" spans="2:21">
      <c r="B174" s="60"/>
      <c r="C174" t="s">
        <v>18</v>
      </c>
      <c r="D174" t="s">
        <v>65</v>
      </c>
      <c r="E174" t="s">
        <v>99</v>
      </c>
      <c r="F174" t="s">
        <v>100</v>
      </c>
      <c r="G174" t="s">
        <v>68</v>
      </c>
      <c r="H174" t="s">
        <v>274</v>
      </c>
      <c r="I174" s="57" t="s">
        <v>70</v>
      </c>
      <c r="J174" s="57" t="s">
        <v>71</v>
      </c>
      <c r="K174" s="57" t="s">
        <v>123</v>
      </c>
      <c r="L174" s="57" t="s">
        <v>65</v>
      </c>
      <c r="M174" s="57" t="s">
        <v>65</v>
      </c>
      <c r="N174">
        <v>255</v>
      </c>
      <c r="O174">
        <v>0</v>
      </c>
      <c r="P174">
        <v>0</v>
      </c>
      <c r="Q174">
        <v>0</v>
      </c>
      <c r="R174">
        <v>0</v>
      </c>
      <c r="S174" s="57" t="s">
        <v>71</v>
      </c>
      <c r="T174" t="s">
        <v>65</v>
      </c>
      <c r="U174" t="s">
        <v>73</v>
      </c>
    </row>
    <row r="175" spans="2:21">
      <c r="B175" s="60"/>
      <c r="C175" t="s">
        <v>18</v>
      </c>
      <c r="D175" t="s">
        <v>65</v>
      </c>
      <c r="E175" t="s">
        <v>99</v>
      </c>
      <c r="F175" t="s">
        <v>100</v>
      </c>
      <c r="G175" t="s">
        <v>68</v>
      </c>
      <c r="H175" t="s">
        <v>275</v>
      </c>
      <c r="I175" s="57" t="s">
        <v>70</v>
      </c>
      <c r="J175" s="57" t="s">
        <v>71</v>
      </c>
      <c r="K175" s="57" t="s">
        <v>123</v>
      </c>
      <c r="L175" s="57" t="s">
        <v>65</v>
      </c>
      <c r="M175" s="57" t="s">
        <v>65</v>
      </c>
      <c r="N175">
        <v>255</v>
      </c>
      <c r="O175">
        <v>0</v>
      </c>
      <c r="P175">
        <v>0</v>
      </c>
      <c r="Q175">
        <v>0</v>
      </c>
      <c r="R175">
        <v>0</v>
      </c>
      <c r="S175" s="57" t="s">
        <v>71</v>
      </c>
      <c r="T175" t="s">
        <v>65</v>
      </c>
      <c r="U175" t="s">
        <v>73</v>
      </c>
    </row>
    <row r="176" spans="2:21">
      <c r="B176" s="60"/>
      <c r="C176" t="s">
        <v>18</v>
      </c>
      <c r="D176" t="s">
        <v>65</v>
      </c>
      <c r="E176" t="s">
        <v>99</v>
      </c>
      <c r="F176" t="s">
        <v>100</v>
      </c>
      <c r="G176" t="s">
        <v>68</v>
      </c>
      <c r="H176" t="s">
        <v>276</v>
      </c>
      <c r="I176" s="57" t="s">
        <v>110</v>
      </c>
      <c r="J176" s="57" t="s">
        <v>71</v>
      </c>
      <c r="K176" s="57" t="s">
        <v>71</v>
      </c>
      <c r="L176" s="57" t="s">
        <v>65</v>
      </c>
      <c r="M176" s="57" t="s">
        <v>65</v>
      </c>
      <c r="N176">
        <v>253</v>
      </c>
      <c r="O176">
        <v>0</v>
      </c>
      <c r="P176">
        <v>0</v>
      </c>
      <c r="Q176">
        <v>0</v>
      </c>
      <c r="R176">
        <v>0</v>
      </c>
      <c r="S176" s="57" t="s">
        <v>71</v>
      </c>
      <c r="T176" t="s">
        <v>65</v>
      </c>
      <c r="U176" t="s">
        <v>73</v>
      </c>
    </row>
    <row r="177" spans="2:21">
      <c r="B177" s="60"/>
      <c r="C177" t="s">
        <v>18</v>
      </c>
      <c r="D177" t="s">
        <v>65</v>
      </c>
      <c r="E177" t="s">
        <v>99</v>
      </c>
      <c r="F177" t="s">
        <v>100</v>
      </c>
      <c r="G177" t="s">
        <v>68</v>
      </c>
      <c r="H177" t="s">
        <v>277</v>
      </c>
      <c r="I177" s="57" t="s">
        <v>70</v>
      </c>
      <c r="J177" s="57" t="s">
        <v>71</v>
      </c>
      <c r="K177" s="57" t="s">
        <v>123</v>
      </c>
      <c r="L177" s="57" t="s">
        <v>65</v>
      </c>
      <c r="M177" s="57" t="s">
        <v>65</v>
      </c>
      <c r="N177">
        <v>233</v>
      </c>
      <c r="O177">
        <v>0</v>
      </c>
      <c r="P177">
        <v>0</v>
      </c>
      <c r="Q177">
        <v>0</v>
      </c>
      <c r="R177">
        <v>0</v>
      </c>
      <c r="S177" s="57" t="s">
        <v>71</v>
      </c>
      <c r="T177" t="s">
        <v>65</v>
      </c>
      <c r="U177" t="s">
        <v>73</v>
      </c>
    </row>
    <row r="178" spans="2:21">
      <c r="B178" s="60"/>
      <c r="C178" t="s">
        <v>176</v>
      </c>
      <c r="D178" t="s">
        <v>65</v>
      </c>
      <c r="E178" t="s">
        <v>177</v>
      </c>
      <c r="F178" t="s">
        <v>178</v>
      </c>
      <c r="G178" t="s">
        <v>90</v>
      </c>
      <c r="H178" t="s">
        <v>101</v>
      </c>
      <c r="I178" s="57" t="s">
        <v>70</v>
      </c>
      <c r="J178" s="57" t="s">
        <v>71</v>
      </c>
      <c r="K178" s="57" t="s">
        <v>71</v>
      </c>
      <c r="L178" s="57" t="s">
        <v>65</v>
      </c>
      <c r="M178" s="57" t="s">
        <v>65</v>
      </c>
      <c r="N178">
        <v>230</v>
      </c>
      <c r="O178">
        <v>0</v>
      </c>
      <c r="P178">
        <v>0</v>
      </c>
      <c r="Q178">
        <v>0</v>
      </c>
      <c r="R178">
        <v>0</v>
      </c>
      <c r="S178" s="57" t="s">
        <v>71</v>
      </c>
      <c r="T178" t="s">
        <v>65</v>
      </c>
      <c r="U178" t="s">
        <v>73</v>
      </c>
    </row>
    <row r="179" spans="2:21">
      <c r="B179" s="60"/>
      <c r="C179" t="s">
        <v>18</v>
      </c>
      <c r="D179" t="s">
        <v>65</v>
      </c>
      <c r="E179" t="s">
        <v>99</v>
      </c>
      <c r="F179" t="s">
        <v>100</v>
      </c>
      <c r="G179" t="s">
        <v>68</v>
      </c>
      <c r="H179" t="s">
        <v>278</v>
      </c>
      <c r="I179" s="57" t="s">
        <v>70</v>
      </c>
      <c r="J179" s="57" t="s">
        <v>71</v>
      </c>
      <c r="K179" s="57" t="s">
        <v>123</v>
      </c>
      <c r="L179" s="57" t="s">
        <v>65</v>
      </c>
      <c r="M179" s="57" t="s">
        <v>65</v>
      </c>
      <c r="N179">
        <v>229</v>
      </c>
      <c r="O179">
        <v>0</v>
      </c>
      <c r="P179">
        <v>0</v>
      </c>
      <c r="Q179">
        <v>0</v>
      </c>
      <c r="R179">
        <v>0</v>
      </c>
      <c r="S179" s="57" t="s">
        <v>71</v>
      </c>
      <c r="T179" t="s">
        <v>65</v>
      </c>
      <c r="U179" t="s">
        <v>73</v>
      </c>
    </row>
    <row r="180" spans="2:21">
      <c r="B180" s="60"/>
      <c r="C180" t="s">
        <v>18</v>
      </c>
      <c r="D180" t="s">
        <v>65</v>
      </c>
      <c r="E180" t="s">
        <v>99</v>
      </c>
      <c r="F180" t="s">
        <v>100</v>
      </c>
      <c r="G180" t="s">
        <v>68</v>
      </c>
      <c r="H180" t="s">
        <v>279</v>
      </c>
      <c r="I180" s="57" t="s">
        <v>70</v>
      </c>
      <c r="J180" s="57" t="s">
        <v>71</v>
      </c>
      <c r="K180" s="57" t="s">
        <v>119</v>
      </c>
      <c r="L180" s="57" t="s">
        <v>65</v>
      </c>
      <c r="M180" s="57" t="s">
        <v>65</v>
      </c>
      <c r="N180">
        <v>226</v>
      </c>
      <c r="O180">
        <v>0</v>
      </c>
      <c r="P180">
        <v>0</v>
      </c>
      <c r="Q180">
        <v>0</v>
      </c>
      <c r="R180">
        <v>0</v>
      </c>
      <c r="S180" s="57" t="s">
        <v>71</v>
      </c>
      <c r="T180" t="s">
        <v>65</v>
      </c>
      <c r="U180" t="s">
        <v>73</v>
      </c>
    </row>
    <row r="181" spans="2:21">
      <c r="B181" s="60"/>
      <c r="C181" t="s">
        <v>18</v>
      </c>
      <c r="D181" t="s">
        <v>65</v>
      </c>
      <c r="E181" t="s">
        <v>99</v>
      </c>
      <c r="F181" t="s">
        <v>100</v>
      </c>
      <c r="G181" t="s">
        <v>68</v>
      </c>
      <c r="H181" t="s">
        <v>280</v>
      </c>
      <c r="I181" s="57" t="s">
        <v>240</v>
      </c>
      <c r="J181" s="57" t="s">
        <v>71</v>
      </c>
      <c r="K181" s="57" t="s">
        <v>71</v>
      </c>
      <c r="L181" s="57" t="s">
        <v>65</v>
      </c>
      <c r="M181" s="57" t="s">
        <v>65</v>
      </c>
      <c r="N181">
        <v>219</v>
      </c>
      <c r="O181">
        <v>0</v>
      </c>
      <c r="P181">
        <v>0</v>
      </c>
      <c r="Q181">
        <v>0</v>
      </c>
      <c r="R181">
        <v>0</v>
      </c>
      <c r="S181" s="57" t="s">
        <v>71</v>
      </c>
      <c r="T181" t="s">
        <v>65</v>
      </c>
      <c r="U181" t="s">
        <v>73</v>
      </c>
    </row>
    <row r="182" spans="2:21">
      <c r="C182" t="s">
        <v>18</v>
      </c>
      <c r="D182" t="s">
        <v>65</v>
      </c>
      <c r="E182" t="s">
        <v>99</v>
      </c>
      <c r="F182" t="s">
        <v>100</v>
      </c>
      <c r="G182" t="s">
        <v>68</v>
      </c>
      <c r="H182" t="s">
        <v>281</v>
      </c>
      <c r="I182" t="s">
        <v>70</v>
      </c>
      <c r="J182" t="s">
        <v>71</v>
      </c>
      <c r="K182" t="s">
        <v>123</v>
      </c>
      <c r="L182" t="s">
        <v>65</v>
      </c>
      <c r="M182" t="s">
        <v>65</v>
      </c>
      <c r="N182">
        <v>214</v>
      </c>
      <c r="O182">
        <v>0</v>
      </c>
      <c r="P182">
        <v>0</v>
      </c>
      <c r="Q182">
        <v>0</v>
      </c>
      <c r="R182">
        <v>0</v>
      </c>
      <c r="S182" t="s">
        <v>71</v>
      </c>
      <c r="T182" t="s">
        <v>65</v>
      </c>
      <c r="U182" t="s">
        <v>73</v>
      </c>
    </row>
    <row r="183" spans="2:21">
      <c r="C183" t="s">
        <v>18</v>
      </c>
      <c r="D183" t="s">
        <v>65</v>
      </c>
      <c r="E183" t="s">
        <v>99</v>
      </c>
      <c r="F183" t="s">
        <v>100</v>
      </c>
      <c r="G183" t="s">
        <v>68</v>
      </c>
      <c r="H183" t="s">
        <v>282</v>
      </c>
      <c r="I183" t="s">
        <v>70</v>
      </c>
      <c r="J183" t="s">
        <v>71</v>
      </c>
      <c r="K183" t="s">
        <v>123</v>
      </c>
      <c r="L183" t="s">
        <v>65</v>
      </c>
      <c r="M183" t="s">
        <v>65</v>
      </c>
      <c r="N183">
        <v>211</v>
      </c>
      <c r="O183">
        <v>0</v>
      </c>
      <c r="P183">
        <v>0</v>
      </c>
      <c r="Q183">
        <v>0</v>
      </c>
      <c r="R183">
        <v>0</v>
      </c>
      <c r="S183" t="s">
        <v>71</v>
      </c>
      <c r="T183" t="s">
        <v>65</v>
      </c>
      <c r="U183" t="s">
        <v>73</v>
      </c>
    </row>
    <row r="184" spans="2:21">
      <c r="C184" t="s">
        <v>18</v>
      </c>
      <c r="D184" t="s">
        <v>65</v>
      </c>
      <c r="E184" t="s">
        <v>99</v>
      </c>
      <c r="F184" t="s">
        <v>100</v>
      </c>
      <c r="G184" t="s">
        <v>68</v>
      </c>
      <c r="H184" t="s">
        <v>283</v>
      </c>
      <c r="I184" t="s">
        <v>70</v>
      </c>
      <c r="J184" t="s">
        <v>71</v>
      </c>
      <c r="K184" t="s">
        <v>76</v>
      </c>
      <c r="L184" t="s">
        <v>65</v>
      </c>
      <c r="M184" t="s">
        <v>65</v>
      </c>
      <c r="N184">
        <v>208</v>
      </c>
      <c r="O184">
        <v>0</v>
      </c>
      <c r="P184">
        <v>0</v>
      </c>
      <c r="Q184">
        <v>0</v>
      </c>
      <c r="R184">
        <v>0</v>
      </c>
      <c r="S184" t="s">
        <v>71</v>
      </c>
      <c r="T184" t="s">
        <v>65</v>
      </c>
      <c r="U184" t="s">
        <v>73</v>
      </c>
    </row>
    <row r="185" spans="2:21">
      <c r="C185" t="s">
        <v>18</v>
      </c>
      <c r="D185" t="s">
        <v>65</v>
      </c>
      <c r="E185" t="s">
        <v>99</v>
      </c>
      <c r="F185" t="s">
        <v>100</v>
      </c>
      <c r="G185" t="s">
        <v>68</v>
      </c>
      <c r="H185" t="s">
        <v>284</v>
      </c>
      <c r="I185" t="s">
        <v>70</v>
      </c>
      <c r="J185" t="s">
        <v>71</v>
      </c>
      <c r="K185" t="s">
        <v>123</v>
      </c>
      <c r="L185" t="s">
        <v>65</v>
      </c>
      <c r="M185" t="s">
        <v>65</v>
      </c>
      <c r="N185">
        <v>207</v>
      </c>
      <c r="O185">
        <v>0</v>
      </c>
      <c r="P185">
        <v>0</v>
      </c>
      <c r="Q185">
        <v>0</v>
      </c>
      <c r="R185">
        <v>0</v>
      </c>
      <c r="S185" t="s">
        <v>71</v>
      </c>
      <c r="T185" t="s">
        <v>65</v>
      </c>
      <c r="U185" t="s">
        <v>73</v>
      </c>
    </row>
    <row r="186" spans="2:21">
      <c r="C186" t="s">
        <v>18</v>
      </c>
      <c r="D186" t="s">
        <v>65</v>
      </c>
      <c r="E186" t="s">
        <v>99</v>
      </c>
      <c r="F186" t="s">
        <v>100</v>
      </c>
      <c r="G186" t="s">
        <v>68</v>
      </c>
      <c r="H186" t="s">
        <v>285</v>
      </c>
      <c r="I186" t="s">
        <v>70</v>
      </c>
      <c r="J186" t="s">
        <v>71</v>
      </c>
      <c r="K186" t="s">
        <v>123</v>
      </c>
      <c r="L186" t="s">
        <v>65</v>
      </c>
      <c r="M186" t="s">
        <v>65</v>
      </c>
      <c r="N186">
        <v>206</v>
      </c>
      <c r="O186">
        <v>0</v>
      </c>
      <c r="P186">
        <v>0</v>
      </c>
      <c r="Q186">
        <v>0</v>
      </c>
      <c r="R186">
        <v>0</v>
      </c>
      <c r="S186" t="s">
        <v>71</v>
      </c>
      <c r="T186" t="s">
        <v>65</v>
      </c>
      <c r="U186" t="s">
        <v>73</v>
      </c>
    </row>
    <row r="187" spans="2:21">
      <c r="C187" t="s">
        <v>18</v>
      </c>
      <c r="D187" t="s">
        <v>65</v>
      </c>
      <c r="E187" t="s">
        <v>99</v>
      </c>
      <c r="F187" t="s">
        <v>100</v>
      </c>
      <c r="G187" t="s">
        <v>68</v>
      </c>
      <c r="H187" t="s">
        <v>286</v>
      </c>
      <c r="I187" t="s">
        <v>70</v>
      </c>
      <c r="J187" t="s">
        <v>71</v>
      </c>
      <c r="K187" t="s">
        <v>119</v>
      </c>
      <c r="L187" t="s">
        <v>65</v>
      </c>
      <c r="M187" t="s">
        <v>65</v>
      </c>
      <c r="N187">
        <v>204</v>
      </c>
      <c r="O187">
        <v>0</v>
      </c>
      <c r="P187">
        <v>0</v>
      </c>
      <c r="Q187">
        <v>0</v>
      </c>
      <c r="R187">
        <v>0</v>
      </c>
      <c r="S187" t="s">
        <v>71</v>
      </c>
      <c r="T187" t="s">
        <v>65</v>
      </c>
      <c r="U187" t="s">
        <v>73</v>
      </c>
    </row>
    <row r="188" spans="2:21">
      <c r="C188" t="s">
        <v>18</v>
      </c>
      <c r="D188" t="s">
        <v>65</v>
      </c>
      <c r="E188" t="s">
        <v>99</v>
      </c>
      <c r="F188" t="s">
        <v>100</v>
      </c>
      <c r="G188" t="s">
        <v>68</v>
      </c>
      <c r="H188" t="s">
        <v>287</v>
      </c>
      <c r="I188" t="s">
        <v>70</v>
      </c>
      <c r="J188" t="s">
        <v>71</v>
      </c>
      <c r="K188" t="s">
        <v>123</v>
      </c>
      <c r="L188" t="s">
        <v>65</v>
      </c>
      <c r="M188" t="s">
        <v>65</v>
      </c>
      <c r="N188">
        <v>199</v>
      </c>
      <c r="O188">
        <v>0</v>
      </c>
      <c r="P188">
        <v>0</v>
      </c>
      <c r="Q188">
        <v>0</v>
      </c>
      <c r="R188">
        <v>0</v>
      </c>
      <c r="S188" t="s">
        <v>71</v>
      </c>
      <c r="T188" t="s">
        <v>65</v>
      </c>
      <c r="U188" t="s">
        <v>73</v>
      </c>
    </row>
    <row r="189" spans="2:21">
      <c r="C189" t="s">
        <v>176</v>
      </c>
      <c r="D189" t="s">
        <v>65</v>
      </c>
      <c r="E189" t="s">
        <v>177</v>
      </c>
      <c r="F189" t="s">
        <v>178</v>
      </c>
      <c r="G189" t="s">
        <v>68</v>
      </c>
      <c r="H189" t="s">
        <v>182</v>
      </c>
      <c r="I189" t="s">
        <v>70</v>
      </c>
      <c r="J189" t="s">
        <v>71</v>
      </c>
      <c r="K189" t="s">
        <v>183</v>
      </c>
      <c r="L189" t="s">
        <v>65</v>
      </c>
      <c r="M189" t="s">
        <v>65</v>
      </c>
      <c r="N189">
        <v>196</v>
      </c>
      <c r="O189">
        <v>0</v>
      </c>
      <c r="P189">
        <v>0</v>
      </c>
      <c r="Q189">
        <v>0</v>
      </c>
      <c r="R189">
        <v>0</v>
      </c>
      <c r="S189" t="s">
        <v>71</v>
      </c>
      <c r="T189" t="s">
        <v>65</v>
      </c>
      <c r="U189" t="s">
        <v>73</v>
      </c>
    </row>
    <row r="190" spans="2:21">
      <c r="B190" s="60"/>
      <c r="C190" s="60" t="s">
        <v>18</v>
      </c>
      <c r="D190" s="60" t="s">
        <v>65</v>
      </c>
      <c r="E190" s="60" t="s">
        <v>99</v>
      </c>
      <c r="F190" s="60" t="s">
        <v>100</v>
      </c>
      <c r="G190" t="s">
        <v>68</v>
      </c>
      <c r="H190" t="s">
        <v>288</v>
      </c>
      <c r="I190" s="57" t="s">
        <v>70</v>
      </c>
      <c r="J190" s="57" t="s">
        <v>71</v>
      </c>
      <c r="K190" s="57" t="s">
        <v>123</v>
      </c>
      <c r="L190" s="57" t="s">
        <v>65</v>
      </c>
      <c r="M190" s="57" t="s">
        <v>65</v>
      </c>
      <c r="N190">
        <v>190</v>
      </c>
      <c r="O190">
        <v>0</v>
      </c>
      <c r="P190">
        <v>0</v>
      </c>
      <c r="Q190">
        <v>0</v>
      </c>
      <c r="R190">
        <v>0</v>
      </c>
      <c r="S190" s="57" t="s">
        <v>71</v>
      </c>
      <c r="T190" t="s">
        <v>65</v>
      </c>
      <c r="U190" s="57" t="s">
        <v>73</v>
      </c>
    </row>
    <row r="191" spans="2:21">
      <c r="B191" s="60"/>
      <c r="C191" s="60" t="s">
        <v>82</v>
      </c>
      <c r="D191" s="60" t="s">
        <v>65</v>
      </c>
      <c r="E191" s="60" t="s">
        <v>83</v>
      </c>
      <c r="F191" s="60" t="s">
        <v>84</v>
      </c>
      <c r="G191" t="s">
        <v>90</v>
      </c>
      <c r="H191" t="s">
        <v>289</v>
      </c>
      <c r="I191" s="57" t="s">
        <v>70</v>
      </c>
      <c r="J191" s="57" t="s">
        <v>79</v>
      </c>
      <c r="K191" s="57" t="s">
        <v>71</v>
      </c>
      <c r="L191" s="57" t="s">
        <v>65</v>
      </c>
      <c r="M191" s="57" t="s">
        <v>65</v>
      </c>
      <c r="N191">
        <v>189</v>
      </c>
      <c r="O191">
        <v>0</v>
      </c>
      <c r="P191">
        <v>0</v>
      </c>
      <c r="Q191">
        <v>0</v>
      </c>
      <c r="R191">
        <v>0</v>
      </c>
      <c r="S191" s="57" t="s">
        <v>71</v>
      </c>
      <c r="T191" t="s">
        <v>65</v>
      </c>
      <c r="U191" s="57" t="s">
        <v>73</v>
      </c>
    </row>
    <row r="192" spans="2:21">
      <c r="B192" s="60"/>
      <c r="C192" s="60" t="s">
        <v>18</v>
      </c>
      <c r="D192" s="60" t="s">
        <v>65</v>
      </c>
      <c r="E192" s="60" t="s">
        <v>99</v>
      </c>
      <c r="F192" s="60" t="s">
        <v>100</v>
      </c>
      <c r="G192" t="s">
        <v>68</v>
      </c>
      <c r="H192" t="s">
        <v>290</v>
      </c>
      <c r="I192" s="57" t="s">
        <v>70</v>
      </c>
      <c r="J192" s="57" t="s">
        <v>71</v>
      </c>
      <c r="K192" s="57" t="s">
        <v>123</v>
      </c>
      <c r="L192" s="57" t="s">
        <v>65</v>
      </c>
      <c r="M192" s="57" t="s">
        <v>65</v>
      </c>
      <c r="N192">
        <v>188</v>
      </c>
      <c r="O192">
        <v>0</v>
      </c>
      <c r="P192">
        <v>0</v>
      </c>
      <c r="Q192">
        <v>0</v>
      </c>
      <c r="R192">
        <v>0</v>
      </c>
      <c r="S192" s="57" t="s">
        <v>71</v>
      </c>
      <c r="T192" t="s">
        <v>65</v>
      </c>
      <c r="U192" s="57" t="s">
        <v>73</v>
      </c>
    </row>
    <row r="193" spans="2:21">
      <c r="B193" s="60"/>
      <c r="C193" s="60" t="s">
        <v>18</v>
      </c>
      <c r="D193" s="60" t="s">
        <v>65</v>
      </c>
      <c r="E193" s="60" t="s">
        <v>99</v>
      </c>
      <c r="F193" s="60" t="s">
        <v>100</v>
      </c>
      <c r="G193" t="s">
        <v>68</v>
      </c>
      <c r="H193" t="s">
        <v>291</v>
      </c>
      <c r="I193" s="57" t="s">
        <v>70</v>
      </c>
      <c r="J193" s="57" t="s">
        <v>71</v>
      </c>
      <c r="K193" s="57" t="s">
        <v>123</v>
      </c>
      <c r="L193" s="57" t="s">
        <v>65</v>
      </c>
      <c r="M193" s="57" t="s">
        <v>65</v>
      </c>
      <c r="N193">
        <v>187</v>
      </c>
      <c r="O193">
        <v>0</v>
      </c>
      <c r="P193">
        <v>0</v>
      </c>
      <c r="Q193">
        <v>0</v>
      </c>
      <c r="R193">
        <v>0</v>
      </c>
      <c r="S193" s="57" t="s">
        <v>71</v>
      </c>
      <c r="T193" t="s">
        <v>65</v>
      </c>
      <c r="U193" s="57" t="s">
        <v>73</v>
      </c>
    </row>
    <row r="194" spans="2:21">
      <c r="B194" s="60"/>
      <c r="C194" s="60" t="s">
        <v>18</v>
      </c>
      <c r="D194" s="60" t="s">
        <v>65</v>
      </c>
      <c r="E194" s="60" t="s">
        <v>99</v>
      </c>
      <c r="F194" s="60" t="s">
        <v>100</v>
      </c>
      <c r="G194" t="s">
        <v>68</v>
      </c>
      <c r="H194" t="s">
        <v>292</v>
      </c>
      <c r="I194" s="57" t="s">
        <v>70</v>
      </c>
      <c r="J194" s="57" t="s">
        <v>71</v>
      </c>
      <c r="K194" s="57" t="s">
        <v>123</v>
      </c>
      <c r="L194" s="57" t="s">
        <v>65</v>
      </c>
      <c r="M194" s="57" t="s">
        <v>65</v>
      </c>
      <c r="N194">
        <v>187</v>
      </c>
      <c r="O194">
        <v>0</v>
      </c>
      <c r="P194">
        <v>0</v>
      </c>
      <c r="Q194">
        <v>0</v>
      </c>
      <c r="R194">
        <v>0</v>
      </c>
      <c r="S194" s="57" t="s">
        <v>71</v>
      </c>
      <c r="T194" t="s">
        <v>65</v>
      </c>
      <c r="U194" s="57" t="s">
        <v>73</v>
      </c>
    </row>
    <row r="195" spans="2:21">
      <c r="B195" s="60"/>
      <c r="C195" s="60" t="s">
        <v>18</v>
      </c>
      <c r="D195" s="60" t="s">
        <v>65</v>
      </c>
      <c r="E195" s="60" t="s">
        <v>99</v>
      </c>
      <c r="F195" s="60" t="s">
        <v>100</v>
      </c>
      <c r="G195" t="s">
        <v>68</v>
      </c>
      <c r="H195" t="s">
        <v>293</v>
      </c>
      <c r="I195" s="57" t="s">
        <v>110</v>
      </c>
      <c r="J195" s="57" t="s">
        <v>71</v>
      </c>
      <c r="K195" s="57" t="s">
        <v>71</v>
      </c>
      <c r="L195" s="57" t="s">
        <v>65</v>
      </c>
      <c r="M195" s="57" t="s">
        <v>65</v>
      </c>
      <c r="N195">
        <v>184</v>
      </c>
      <c r="O195">
        <v>0</v>
      </c>
      <c r="P195">
        <v>0</v>
      </c>
      <c r="Q195">
        <v>0</v>
      </c>
      <c r="R195">
        <v>0</v>
      </c>
      <c r="S195" s="57" t="s">
        <v>71</v>
      </c>
      <c r="T195" t="s">
        <v>65</v>
      </c>
      <c r="U195" s="57" t="s">
        <v>73</v>
      </c>
    </row>
    <row r="196" spans="2:21">
      <c r="B196" s="60"/>
      <c r="C196" s="60" t="s">
        <v>18</v>
      </c>
      <c r="D196" s="60" t="s">
        <v>65</v>
      </c>
      <c r="E196" s="60" t="s">
        <v>99</v>
      </c>
      <c r="F196" s="60" t="s">
        <v>100</v>
      </c>
      <c r="G196" t="s">
        <v>68</v>
      </c>
      <c r="H196" t="s">
        <v>294</v>
      </c>
      <c r="I196" s="57" t="s">
        <v>110</v>
      </c>
      <c r="J196" s="57" t="s">
        <v>71</v>
      </c>
      <c r="K196" s="57" t="s">
        <v>71</v>
      </c>
      <c r="L196" s="57" t="s">
        <v>65</v>
      </c>
      <c r="M196" s="57" t="s">
        <v>65</v>
      </c>
      <c r="N196">
        <v>184</v>
      </c>
      <c r="O196">
        <v>0</v>
      </c>
      <c r="P196">
        <v>0</v>
      </c>
      <c r="Q196">
        <v>0</v>
      </c>
      <c r="R196">
        <v>0</v>
      </c>
      <c r="S196" s="57" t="s">
        <v>71</v>
      </c>
      <c r="T196" t="s">
        <v>65</v>
      </c>
      <c r="U196" s="57" t="s">
        <v>73</v>
      </c>
    </row>
    <row r="197" spans="2:21">
      <c r="B197" s="60"/>
      <c r="C197" s="60" t="s">
        <v>18</v>
      </c>
      <c r="D197" s="60" t="s">
        <v>65</v>
      </c>
      <c r="E197" s="60" t="s">
        <v>99</v>
      </c>
      <c r="F197" s="60" t="s">
        <v>100</v>
      </c>
      <c r="G197" t="s">
        <v>68</v>
      </c>
      <c r="H197" t="s">
        <v>295</v>
      </c>
      <c r="I197" s="57" t="s">
        <v>240</v>
      </c>
      <c r="J197" s="57" t="s">
        <v>71</v>
      </c>
      <c r="K197" s="57" t="s">
        <v>71</v>
      </c>
      <c r="L197" s="57" t="s">
        <v>65</v>
      </c>
      <c r="M197" s="57" t="s">
        <v>65</v>
      </c>
      <c r="N197">
        <v>184</v>
      </c>
      <c r="O197">
        <v>0</v>
      </c>
      <c r="P197">
        <v>0</v>
      </c>
      <c r="Q197">
        <v>0</v>
      </c>
      <c r="R197">
        <v>0</v>
      </c>
      <c r="S197" s="57" t="s">
        <v>71</v>
      </c>
      <c r="T197" t="s">
        <v>65</v>
      </c>
      <c r="U197" s="57" t="s">
        <v>73</v>
      </c>
    </row>
    <row r="198" spans="2:21">
      <c r="B198" s="60"/>
      <c r="C198" s="60" t="s">
        <v>18</v>
      </c>
      <c r="D198" s="60" t="s">
        <v>65</v>
      </c>
      <c r="E198" s="60" t="s">
        <v>99</v>
      </c>
      <c r="F198" s="60" t="s">
        <v>100</v>
      </c>
      <c r="G198" t="s">
        <v>68</v>
      </c>
      <c r="H198" t="s">
        <v>296</v>
      </c>
      <c r="I198" s="57" t="s">
        <v>110</v>
      </c>
      <c r="J198" s="57" t="s">
        <v>71</v>
      </c>
      <c r="K198" s="57" t="s">
        <v>71</v>
      </c>
      <c r="L198" s="57" t="s">
        <v>65</v>
      </c>
      <c r="M198" s="57" t="s">
        <v>65</v>
      </c>
      <c r="N198">
        <v>182</v>
      </c>
      <c r="O198">
        <v>0</v>
      </c>
      <c r="P198">
        <v>0</v>
      </c>
      <c r="Q198">
        <v>0</v>
      </c>
      <c r="R198">
        <v>0</v>
      </c>
      <c r="S198" s="57" t="s">
        <v>71</v>
      </c>
      <c r="T198" t="s">
        <v>65</v>
      </c>
      <c r="U198" s="57" t="s">
        <v>73</v>
      </c>
    </row>
    <row r="199" spans="2:21">
      <c r="B199" s="60"/>
      <c r="C199" s="60" t="s">
        <v>18</v>
      </c>
      <c r="D199" s="60" t="s">
        <v>65</v>
      </c>
      <c r="E199" s="60" t="s">
        <v>99</v>
      </c>
      <c r="F199" s="60" t="s">
        <v>100</v>
      </c>
      <c r="G199" t="s">
        <v>68</v>
      </c>
      <c r="H199" t="s">
        <v>297</v>
      </c>
      <c r="I199" s="57" t="s">
        <v>70</v>
      </c>
      <c r="J199" s="57" t="s">
        <v>71</v>
      </c>
      <c r="K199" s="57" t="s">
        <v>123</v>
      </c>
      <c r="L199" s="57" t="s">
        <v>65</v>
      </c>
      <c r="M199" s="57" t="s">
        <v>65</v>
      </c>
      <c r="N199">
        <v>164</v>
      </c>
      <c r="O199">
        <v>1</v>
      </c>
      <c r="P199">
        <v>100</v>
      </c>
      <c r="Q199">
        <v>0.01</v>
      </c>
      <c r="R199">
        <v>0</v>
      </c>
      <c r="S199" s="57" t="s">
        <v>71</v>
      </c>
      <c r="T199" t="s">
        <v>65</v>
      </c>
      <c r="U199" s="57" t="s">
        <v>73</v>
      </c>
    </row>
    <row r="200" spans="2:21">
      <c r="B200" s="60"/>
      <c r="C200" s="60" t="s">
        <v>18</v>
      </c>
      <c r="D200" s="60" t="s">
        <v>65</v>
      </c>
      <c r="E200" s="60" t="s">
        <v>99</v>
      </c>
      <c r="F200" s="60" t="s">
        <v>100</v>
      </c>
      <c r="G200" t="s">
        <v>68</v>
      </c>
      <c r="H200" t="s">
        <v>298</v>
      </c>
      <c r="I200" s="57" t="s">
        <v>110</v>
      </c>
      <c r="J200" s="57" t="s">
        <v>71</v>
      </c>
      <c r="K200" s="57" t="s">
        <v>119</v>
      </c>
      <c r="L200" s="57" t="s">
        <v>65</v>
      </c>
      <c r="M200" s="57" t="s">
        <v>65</v>
      </c>
      <c r="N200">
        <v>162</v>
      </c>
      <c r="O200">
        <v>0</v>
      </c>
      <c r="P200">
        <v>0</v>
      </c>
      <c r="Q200">
        <v>0</v>
      </c>
      <c r="R200">
        <v>0</v>
      </c>
      <c r="S200" s="57" t="s">
        <v>71</v>
      </c>
      <c r="T200" t="s">
        <v>65</v>
      </c>
      <c r="U200" s="57" t="s">
        <v>73</v>
      </c>
    </row>
    <row r="201" spans="2:21">
      <c r="B201" s="60"/>
      <c r="C201" s="60" t="s">
        <v>18</v>
      </c>
      <c r="D201" s="60" t="s">
        <v>65</v>
      </c>
      <c r="E201" s="60" t="s">
        <v>99</v>
      </c>
      <c r="F201" s="60" t="s">
        <v>100</v>
      </c>
      <c r="G201" t="s">
        <v>68</v>
      </c>
      <c r="H201" t="s">
        <v>299</v>
      </c>
      <c r="I201" s="57" t="s">
        <v>110</v>
      </c>
      <c r="J201" s="57" t="s">
        <v>71</v>
      </c>
      <c r="K201" s="57" t="s">
        <v>119</v>
      </c>
      <c r="L201" s="57" t="s">
        <v>65</v>
      </c>
      <c r="M201" s="57" t="s">
        <v>65</v>
      </c>
      <c r="N201">
        <v>161</v>
      </c>
      <c r="O201">
        <v>0</v>
      </c>
      <c r="P201">
        <v>0</v>
      </c>
      <c r="Q201">
        <v>0</v>
      </c>
      <c r="R201">
        <v>0</v>
      </c>
      <c r="S201" s="57" t="s">
        <v>71</v>
      </c>
      <c r="T201" t="s">
        <v>65</v>
      </c>
      <c r="U201" s="57" t="s">
        <v>73</v>
      </c>
    </row>
    <row r="202" spans="2:21">
      <c r="B202" s="60"/>
      <c r="C202" s="60" t="s">
        <v>18</v>
      </c>
      <c r="D202" s="60" t="s">
        <v>65</v>
      </c>
      <c r="E202" s="60" t="s">
        <v>99</v>
      </c>
      <c r="F202" s="60" t="s">
        <v>100</v>
      </c>
      <c r="G202" t="s">
        <v>68</v>
      </c>
      <c r="H202" t="s">
        <v>300</v>
      </c>
      <c r="I202" s="57" t="s">
        <v>110</v>
      </c>
      <c r="J202" s="57" t="s">
        <v>71</v>
      </c>
      <c r="K202" s="57" t="s">
        <v>119</v>
      </c>
      <c r="L202" s="57" t="s">
        <v>65</v>
      </c>
      <c r="M202" s="57" t="s">
        <v>65</v>
      </c>
      <c r="N202">
        <v>160</v>
      </c>
      <c r="O202">
        <v>0</v>
      </c>
      <c r="P202">
        <v>0</v>
      </c>
      <c r="Q202">
        <v>0</v>
      </c>
      <c r="R202">
        <v>0</v>
      </c>
      <c r="S202" s="57" t="s">
        <v>71</v>
      </c>
      <c r="T202" t="s">
        <v>65</v>
      </c>
      <c r="U202" s="57" t="s">
        <v>73</v>
      </c>
    </row>
    <row r="203" spans="2:21">
      <c r="B203" s="60"/>
      <c r="C203" s="60" t="s">
        <v>18</v>
      </c>
      <c r="D203" s="60" t="s">
        <v>65</v>
      </c>
      <c r="E203" s="60" t="s">
        <v>99</v>
      </c>
      <c r="F203" s="60" t="s">
        <v>100</v>
      </c>
      <c r="G203" t="s">
        <v>68</v>
      </c>
      <c r="H203" t="s">
        <v>301</v>
      </c>
      <c r="I203" s="57" t="s">
        <v>110</v>
      </c>
      <c r="J203" s="57" t="s">
        <v>71</v>
      </c>
      <c r="K203" s="57" t="s">
        <v>71</v>
      </c>
      <c r="L203" s="57" t="s">
        <v>65</v>
      </c>
      <c r="M203" s="57" t="s">
        <v>65</v>
      </c>
      <c r="N203">
        <v>160</v>
      </c>
      <c r="O203">
        <v>0</v>
      </c>
      <c r="P203">
        <v>0</v>
      </c>
      <c r="Q203">
        <v>0</v>
      </c>
      <c r="R203">
        <v>0</v>
      </c>
      <c r="S203" s="57" t="s">
        <v>71</v>
      </c>
      <c r="T203" t="s">
        <v>65</v>
      </c>
      <c r="U203" s="57" t="s">
        <v>73</v>
      </c>
    </row>
    <row r="204" spans="2:21">
      <c r="B204" s="60"/>
      <c r="C204" s="60" t="s">
        <v>18</v>
      </c>
      <c r="D204" s="60" t="s">
        <v>65</v>
      </c>
      <c r="E204" s="60" t="s">
        <v>99</v>
      </c>
      <c r="F204" s="60" t="s">
        <v>100</v>
      </c>
      <c r="G204" t="s">
        <v>68</v>
      </c>
      <c r="H204" t="s">
        <v>302</v>
      </c>
      <c r="I204" s="57" t="s">
        <v>110</v>
      </c>
      <c r="J204" s="57" t="s">
        <v>71</v>
      </c>
      <c r="K204" s="57" t="s">
        <v>119</v>
      </c>
      <c r="L204" s="57" t="s">
        <v>65</v>
      </c>
      <c r="M204" s="57" t="s">
        <v>65</v>
      </c>
      <c r="N204">
        <v>160</v>
      </c>
      <c r="O204">
        <v>0</v>
      </c>
      <c r="P204">
        <v>0</v>
      </c>
      <c r="Q204">
        <v>0</v>
      </c>
      <c r="R204">
        <v>0</v>
      </c>
      <c r="S204" s="57" t="s">
        <v>71</v>
      </c>
      <c r="T204" t="s">
        <v>65</v>
      </c>
      <c r="U204" s="57" t="s">
        <v>73</v>
      </c>
    </row>
    <row r="205" spans="2:21">
      <c r="B205" s="60"/>
      <c r="C205" s="60" t="s">
        <v>18</v>
      </c>
      <c r="D205" s="60" t="s">
        <v>65</v>
      </c>
      <c r="E205" s="60" t="s">
        <v>99</v>
      </c>
      <c r="F205" s="60" t="s">
        <v>100</v>
      </c>
      <c r="G205" t="s">
        <v>68</v>
      </c>
      <c r="H205" t="s">
        <v>303</v>
      </c>
      <c r="I205" s="57" t="s">
        <v>110</v>
      </c>
      <c r="J205" s="57" t="s">
        <v>71</v>
      </c>
      <c r="K205" s="57" t="s">
        <v>119</v>
      </c>
      <c r="L205" s="57" t="s">
        <v>65</v>
      </c>
      <c r="M205" s="57" t="s">
        <v>65</v>
      </c>
      <c r="N205">
        <v>160</v>
      </c>
      <c r="O205">
        <v>0</v>
      </c>
      <c r="P205">
        <v>0</v>
      </c>
      <c r="Q205">
        <v>0</v>
      </c>
      <c r="R205">
        <v>0</v>
      </c>
      <c r="S205" s="57" t="s">
        <v>71</v>
      </c>
      <c r="T205" t="s">
        <v>65</v>
      </c>
      <c r="U205" s="57" t="s">
        <v>73</v>
      </c>
    </row>
    <row r="206" spans="2:21">
      <c r="B206" s="60"/>
      <c r="C206" s="60" t="s">
        <v>18</v>
      </c>
      <c r="D206" s="60" t="s">
        <v>65</v>
      </c>
      <c r="E206" s="60" t="s">
        <v>99</v>
      </c>
      <c r="F206" s="60" t="s">
        <v>100</v>
      </c>
      <c r="G206" t="s">
        <v>68</v>
      </c>
      <c r="H206" t="s">
        <v>304</v>
      </c>
      <c r="I206" s="57" t="s">
        <v>110</v>
      </c>
      <c r="J206" s="57" t="s">
        <v>71</v>
      </c>
      <c r="K206" s="57" t="s">
        <v>119</v>
      </c>
      <c r="L206" s="57" t="s">
        <v>65</v>
      </c>
      <c r="M206" s="57" t="s">
        <v>65</v>
      </c>
      <c r="N206">
        <v>159</v>
      </c>
      <c r="O206">
        <v>0</v>
      </c>
      <c r="P206">
        <v>0</v>
      </c>
      <c r="Q206">
        <v>0</v>
      </c>
      <c r="R206">
        <v>0</v>
      </c>
      <c r="S206" s="57" t="s">
        <v>71</v>
      </c>
      <c r="T206" t="s">
        <v>65</v>
      </c>
      <c r="U206" s="57" t="s">
        <v>73</v>
      </c>
    </row>
    <row r="207" spans="2:21">
      <c r="B207" s="60"/>
      <c r="C207" s="60" t="s">
        <v>18</v>
      </c>
      <c r="D207" s="60" t="s">
        <v>65</v>
      </c>
      <c r="E207" s="60" t="s">
        <v>99</v>
      </c>
      <c r="F207" s="60" t="s">
        <v>100</v>
      </c>
      <c r="G207" t="s">
        <v>68</v>
      </c>
      <c r="H207" t="s">
        <v>305</v>
      </c>
      <c r="I207" s="57" t="s">
        <v>110</v>
      </c>
      <c r="J207" s="57" t="s">
        <v>71</v>
      </c>
      <c r="K207" s="57" t="s">
        <v>119</v>
      </c>
      <c r="L207" s="57" t="s">
        <v>65</v>
      </c>
      <c r="M207" s="57" t="s">
        <v>65</v>
      </c>
      <c r="N207">
        <v>159</v>
      </c>
      <c r="O207">
        <v>0</v>
      </c>
      <c r="P207">
        <v>0</v>
      </c>
      <c r="Q207">
        <v>0</v>
      </c>
      <c r="R207">
        <v>0</v>
      </c>
      <c r="S207" s="57" t="s">
        <v>71</v>
      </c>
      <c r="T207" t="s">
        <v>65</v>
      </c>
      <c r="U207" s="57" t="s">
        <v>73</v>
      </c>
    </row>
    <row r="208" spans="2:21">
      <c r="B208" s="60"/>
      <c r="C208" s="60" t="s">
        <v>18</v>
      </c>
      <c r="D208" s="60" t="s">
        <v>65</v>
      </c>
      <c r="E208" s="60" t="s">
        <v>99</v>
      </c>
      <c r="F208" s="60" t="s">
        <v>100</v>
      </c>
      <c r="G208" t="s">
        <v>68</v>
      </c>
      <c r="H208" t="s">
        <v>306</v>
      </c>
      <c r="I208" s="57" t="s">
        <v>110</v>
      </c>
      <c r="J208" s="57" t="s">
        <v>71</v>
      </c>
      <c r="K208" s="57" t="s">
        <v>71</v>
      </c>
      <c r="L208" s="57" t="s">
        <v>65</v>
      </c>
      <c r="M208" s="57" t="s">
        <v>65</v>
      </c>
      <c r="N208">
        <v>158</v>
      </c>
      <c r="O208">
        <v>0</v>
      </c>
      <c r="P208">
        <v>0</v>
      </c>
      <c r="Q208">
        <v>0</v>
      </c>
      <c r="R208">
        <v>0</v>
      </c>
      <c r="S208" s="57" t="s">
        <v>71</v>
      </c>
      <c r="T208" t="s">
        <v>65</v>
      </c>
      <c r="U208" s="57" t="s">
        <v>73</v>
      </c>
    </row>
    <row r="209" spans="2:21">
      <c r="B209" s="60"/>
      <c r="C209" s="60" t="s">
        <v>18</v>
      </c>
      <c r="D209" s="60" t="s">
        <v>65</v>
      </c>
      <c r="E209" s="60" t="s">
        <v>99</v>
      </c>
      <c r="F209" s="60" t="s">
        <v>100</v>
      </c>
      <c r="G209" t="s">
        <v>68</v>
      </c>
      <c r="H209" t="s">
        <v>307</v>
      </c>
      <c r="I209" s="57" t="s">
        <v>110</v>
      </c>
      <c r="J209" s="57" t="s">
        <v>71</v>
      </c>
      <c r="K209" s="57" t="s">
        <v>71</v>
      </c>
      <c r="L209" s="57" t="s">
        <v>65</v>
      </c>
      <c r="M209" s="57" t="s">
        <v>65</v>
      </c>
      <c r="N209">
        <v>156</v>
      </c>
      <c r="O209">
        <v>0</v>
      </c>
      <c r="P209">
        <v>0</v>
      </c>
      <c r="Q209">
        <v>0</v>
      </c>
      <c r="R209">
        <v>0</v>
      </c>
      <c r="S209" s="57" t="s">
        <v>71</v>
      </c>
      <c r="T209" t="s">
        <v>65</v>
      </c>
      <c r="U209" s="57" t="s">
        <v>73</v>
      </c>
    </row>
    <row r="210" spans="2:21">
      <c r="B210" s="60"/>
      <c r="C210" s="60" t="s">
        <v>18</v>
      </c>
      <c r="D210" s="60" t="s">
        <v>65</v>
      </c>
      <c r="E210" s="60" t="s">
        <v>99</v>
      </c>
      <c r="F210" s="60" t="s">
        <v>100</v>
      </c>
      <c r="G210" t="s">
        <v>68</v>
      </c>
      <c r="H210" t="s">
        <v>308</v>
      </c>
      <c r="I210" s="57" t="s">
        <v>110</v>
      </c>
      <c r="J210" s="57" t="s">
        <v>71</v>
      </c>
      <c r="K210" s="57" t="s">
        <v>71</v>
      </c>
      <c r="L210" s="57" t="s">
        <v>65</v>
      </c>
      <c r="M210" s="57" t="s">
        <v>65</v>
      </c>
      <c r="N210">
        <v>154</v>
      </c>
      <c r="O210">
        <v>0</v>
      </c>
      <c r="P210">
        <v>0</v>
      </c>
      <c r="Q210">
        <v>0</v>
      </c>
      <c r="R210">
        <v>0</v>
      </c>
      <c r="S210" s="57" t="s">
        <v>71</v>
      </c>
      <c r="T210" t="s">
        <v>65</v>
      </c>
      <c r="U210" s="57" t="s">
        <v>73</v>
      </c>
    </row>
    <row r="211" spans="2:21">
      <c r="B211" s="60"/>
      <c r="C211" s="60" t="s">
        <v>18</v>
      </c>
      <c r="D211" s="60" t="s">
        <v>65</v>
      </c>
      <c r="E211" s="60" t="s">
        <v>99</v>
      </c>
      <c r="F211" s="60" t="s">
        <v>100</v>
      </c>
      <c r="G211" t="s">
        <v>68</v>
      </c>
      <c r="H211" t="s">
        <v>309</v>
      </c>
      <c r="I211" s="57" t="s">
        <v>110</v>
      </c>
      <c r="J211" s="57" t="s">
        <v>71</v>
      </c>
      <c r="K211" s="57" t="s">
        <v>310</v>
      </c>
      <c r="L211" s="57" t="s">
        <v>65</v>
      </c>
      <c r="M211" s="57" t="s">
        <v>65</v>
      </c>
      <c r="N211">
        <v>153</v>
      </c>
      <c r="O211">
        <v>0</v>
      </c>
      <c r="P211">
        <v>0</v>
      </c>
      <c r="Q211">
        <v>0</v>
      </c>
      <c r="R211">
        <v>0</v>
      </c>
      <c r="S211" s="57" t="s">
        <v>71</v>
      </c>
      <c r="T211" t="s">
        <v>65</v>
      </c>
      <c r="U211" s="57" t="s">
        <v>73</v>
      </c>
    </row>
    <row r="212" spans="2:21">
      <c r="B212" s="60"/>
      <c r="C212" s="60" t="s">
        <v>18</v>
      </c>
      <c r="D212" s="60" t="s">
        <v>65</v>
      </c>
      <c r="E212" s="60" t="s">
        <v>99</v>
      </c>
      <c r="F212" s="60" t="s">
        <v>100</v>
      </c>
      <c r="G212" t="s">
        <v>68</v>
      </c>
      <c r="H212" t="s">
        <v>311</v>
      </c>
      <c r="I212" s="57" t="s">
        <v>110</v>
      </c>
      <c r="J212" s="57" t="s">
        <v>71</v>
      </c>
      <c r="K212" s="57" t="s">
        <v>71</v>
      </c>
      <c r="L212" s="57" t="s">
        <v>65</v>
      </c>
      <c r="M212" s="57" t="s">
        <v>65</v>
      </c>
      <c r="N212">
        <v>150</v>
      </c>
      <c r="O212">
        <v>0</v>
      </c>
      <c r="P212">
        <v>0</v>
      </c>
      <c r="Q212">
        <v>0</v>
      </c>
      <c r="R212">
        <v>0</v>
      </c>
      <c r="S212" s="57" t="s">
        <v>71</v>
      </c>
      <c r="T212" t="s">
        <v>65</v>
      </c>
      <c r="U212" s="57" t="s">
        <v>73</v>
      </c>
    </row>
    <row r="213" spans="2:21">
      <c r="B213" s="60"/>
      <c r="C213" s="60" t="s">
        <v>18</v>
      </c>
      <c r="D213" s="60" t="s">
        <v>65</v>
      </c>
      <c r="E213" s="60" t="s">
        <v>99</v>
      </c>
      <c r="F213" s="60" t="s">
        <v>100</v>
      </c>
      <c r="G213" t="s">
        <v>68</v>
      </c>
      <c r="H213" t="s">
        <v>312</v>
      </c>
      <c r="I213" s="57" t="s">
        <v>110</v>
      </c>
      <c r="J213" s="57" t="s">
        <v>71</v>
      </c>
      <c r="K213" s="57" t="s">
        <v>71</v>
      </c>
      <c r="L213" s="57" t="s">
        <v>65</v>
      </c>
      <c r="M213" s="57" t="s">
        <v>65</v>
      </c>
      <c r="N213">
        <v>150</v>
      </c>
      <c r="O213">
        <v>0</v>
      </c>
      <c r="P213">
        <v>0</v>
      </c>
      <c r="Q213">
        <v>0</v>
      </c>
      <c r="R213">
        <v>0</v>
      </c>
      <c r="S213" s="57" t="s">
        <v>71</v>
      </c>
      <c r="T213" t="s">
        <v>65</v>
      </c>
      <c r="U213" s="57" t="s">
        <v>73</v>
      </c>
    </row>
    <row r="214" spans="2:21">
      <c r="B214" s="60"/>
      <c r="C214" s="60" t="s">
        <v>18</v>
      </c>
      <c r="D214" s="60" t="s">
        <v>65</v>
      </c>
      <c r="E214" s="60" t="s">
        <v>99</v>
      </c>
      <c r="F214" s="60" t="s">
        <v>100</v>
      </c>
      <c r="G214" t="s">
        <v>68</v>
      </c>
      <c r="H214" t="s">
        <v>313</v>
      </c>
      <c r="I214" s="57" t="s">
        <v>110</v>
      </c>
      <c r="J214" s="57" t="s">
        <v>71</v>
      </c>
      <c r="K214" s="57" t="s">
        <v>71</v>
      </c>
      <c r="L214" s="57" t="s">
        <v>65</v>
      </c>
      <c r="M214" s="57" t="s">
        <v>65</v>
      </c>
      <c r="N214">
        <v>150</v>
      </c>
      <c r="O214">
        <v>0</v>
      </c>
      <c r="P214">
        <v>0</v>
      </c>
      <c r="Q214">
        <v>0</v>
      </c>
      <c r="R214">
        <v>0</v>
      </c>
      <c r="S214" s="57" t="s">
        <v>71</v>
      </c>
      <c r="T214" t="s">
        <v>65</v>
      </c>
      <c r="U214" s="57" t="s">
        <v>73</v>
      </c>
    </row>
    <row r="215" spans="2:21">
      <c r="B215" s="60"/>
      <c r="C215" s="60" t="s">
        <v>18</v>
      </c>
      <c r="D215" s="60" t="s">
        <v>65</v>
      </c>
      <c r="E215" s="60" t="s">
        <v>99</v>
      </c>
      <c r="F215" s="60" t="s">
        <v>100</v>
      </c>
      <c r="G215" t="s">
        <v>68</v>
      </c>
      <c r="H215" t="s">
        <v>314</v>
      </c>
      <c r="I215" s="57" t="s">
        <v>110</v>
      </c>
      <c r="J215" s="57" t="s">
        <v>71</v>
      </c>
      <c r="K215" s="57" t="s">
        <v>71</v>
      </c>
      <c r="L215" s="57" t="s">
        <v>65</v>
      </c>
      <c r="M215" s="57" t="s">
        <v>65</v>
      </c>
      <c r="N215">
        <v>150</v>
      </c>
      <c r="O215">
        <v>0</v>
      </c>
      <c r="P215">
        <v>0</v>
      </c>
      <c r="Q215">
        <v>0</v>
      </c>
      <c r="R215">
        <v>0</v>
      </c>
      <c r="S215" s="57" t="s">
        <v>71</v>
      </c>
      <c r="T215" t="s">
        <v>65</v>
      </c>
      <c r="U215" s="57" t="s">
        <v>73</v>
      </c>
    </row>
    <row r="216" spans="2:21">
      <c r="B216" s="60"/>
      <c r="C216" s="60" t="s">
        <v>18</v>
      </c>
      <c r="D216" s="60" t="s">
        <v>65</v>
      </c>
      <c r="E216" s="60" t="s">
        <v>99</v>
      </c>
      <c r="F216" s="60" t="s">
        <v>100</v>
      </c>
      <c r="G216" t="s">
        <v>68</v>
      </c>
      <c r="H216" t="s">
        <v>315</v>
      </c>
      <c r="I216" s="57" t="s">
        <v>240</v>
      </c>
      <c r="J216" s="57" t="s">
        <v>71</v>
      </c>
      <c r="K216" s="57" t="s">
        <v>71</v>
      </c>
      <c r="L216" s="57" t="s">
        <v>65</v>
      </c>
      <c r="M216" s="57" t="s">
        <v>65</v>
      </c>
      <c r="N216">
        <v>141</v>
      </c>
      <c r="O216">
        <v>0</v>
      </c>
      <c r="P216">
        <v>0</v>
      </c>
      <c r="Q216">
        <v>0</v>
      </c>
      <c r="R216">
        <v>0</v>
      </c>
      <c r="S216" s="57" t="s">
        <v>71</v>
      </c>
      <c r="T216" t="s">
        <v>65</v>
      </c>
      <c r="U216" s="57" t="s">
        <v>73</v>
      </c>
    </row>
    <row r="217" spans="2:21">
      <c r="B217" s="60"/>
      <c r="C217" s="60" t="s">
        <v>18</v>
      </c>
      <c r="D217" s="60" t="s">
        <v>65</v>
      </c>
      <c r="E217" s="60" t="s">
        <v>99</v>
      </c>
      <c r="F217" s="60" t="s">
        <v>100</v>
      </c>
      <c r="G217" t="s">
        <v>68</v>
      </c>
      <c r="H217" t="s">
        <v>316</v>
      </c>
      <c r="I217" s="57" t="s">
        <v>70</v>
      </c>
      <c r="J217" s="57" t="s">
        <v>71</v>
      </c>
      <c r="K217" s="57" t="s">
        <v>123</v>
      </c>
      <c r="L217" s="57" t="s">
        <v>65</v>
      </c>
      <c r="M217" s="57" t="s">
        <v>65</v>
      </c>
      <c r="N217">
        <v>140</v>
      </c>
      <c r="O217">
        <v>0</v>
      </c>
      <c r="P217">
        <v>0</v>
      </c>
      <c r="Q217">
        <v>0</v>
      </c>
      <c r="R217">
        <v>0</v>
      </c>
      <c r="S217" s="57" t="s">
        <v>71</v>
      </c>
      <c r="T217" t="s">
        <v>65</v>
      </c>
      <c r="U217" s="57" t="s">
        <v>73</v>
      </c>
    </row>
    <row r="218" spans="2:21">
      <c r="B218" s="60"/>
      <c r="C218" s="60" t="s">
        <v>18</v>
      </c>
      <c r="D218" s="60" t="s">
        <v>65</v>
      </c>
      <c r="E218" s="60" t="s">
        <v>99</v>
      </c>
      <c r="F218" s="60" t="s">
        <v>100</v>
      </c>
      <c r="G218" t="s">
        <v>68</v>
      </c>
      <c r="H218" t="s">
        <v>317</v>
      </c>
      <c r="I218" s="57" t="s">
        <v>70</v>
      </c>
      <c r="J218" s="57" t="s">
        <v>71</v>
      </c>
      <c r="K218" s="57" t="s">
        <v>76</v>
      </c>
      <c r="L218" s="57" t="s">
        <v>65</v>
      </c>
      <c r="M218" s="57" t="s">
        <v>65</v>
      </c>
      <c r="N218">
        <v>138</v>
      </c>
      <c r="O218">
        <v>0</v>
      </c>
      <c r="P218">
        <v>0</v>
      </c>
      <c r="Q218">
        <v>0</v>
      </c>
      <c r="R218">
        <v>0</v>
      </c>
      <c r="S218" s="57" t="s">
        <v>71</v>
      </c>
      <c r="T218" t="s">
        <v>65</v>
      </c>
      <c r="U218" s="57" t="s">
        <v>73</v>
      </c>
    </row>
    <row r="219" spans="2:21">
      <c r="B219" s="60"/>
      <c r="C219" s="60" t="s">
        <v>18</v>
      </c>
      <c r="D219" s="60" t="s">
        <v>65</v>
      </c>
      <c r="E219" s="60" t="s">
        <v>99</v>
      </c>
      <c r="F219" s="60" t="s">
        <v>100</v>
      </c>
      <c r="G219" t="s">
        <v>68</v>
      </c>
      <c r="H219" t="s">
        <v>318</v>
      </c>
      <c r="I219" s="57" t="s">
        <v>70</v>
      </c>
      <c r="J219" s="57" t="s">
        <v>71</v>
      </c>
      <c r="K219" s="57" t="s">
        <v>123</v>
      </c>
      <c r="L219" s="57" t="s">
        <v>65</v>
      </c>
      <c r="M219" s="57" t="s">
        <v>65</v>
      </c>
      <c r="N219">
        <v>135</v>
      </c>
      <c r="O219">
        <v>1</v>
      </c>
      <c r="P219">
        <v>100</v>
      </c>
      <c r="Q219">
        <v>0.02</v>
      </c>
      <c r="R219">
        <v>0</v>
      </c>
      <c r="S219" s="57" t="s">
        <v>71</v>
      </c>
      <c r="T219" t="s">
        <v>65</v>
      </c>
      <c r="U219" s="57" t="s">
        <v>73</v>
      </c>
    </row>
    <row r="220" spans="2:21">
      <c r="B220" s="60"/>
      <c r="C220" s="60" t="s">
        <v>18</v>
      </c>
      <c r="D220" s="60" t="s">
        <v>65</v>
      </c>
      <c r="E220" s="60" t="s">
        <v>99</v>
      </c>
      <c r="F220" s="60" t="s">
        <v>100</v>
      </c>
      <c r="G220" t="s">
        <v>68</v>
      </c>
      <c r="H220" t="s">
        <v>319</v>
      </c>
      <c r="I220" s="57" t="s">
        <v>70</v>
      </c>
      <c r="J220" s="57" t="s">
        <v>71</v>
      </c>
      <c r="K220" s="57" t="s">
        <v>76</v>
      </c>
      <c r="L220" s="57" t="s">
        <v>65</v>
      </c>
      <c r="M220" s="57" t="s">
        <v>65</v>
      </c>
      <c r="N220">
        <v>135</v>
      </c>
      <c r="O220">
        <v>1</v>
      </c>
      <c r="P220">
        <v>100</v>
      </c>
      <c r="Q220">
        <v>0.02</v>
      </c>
      <c r="R220">
        <v>0</v>
      </c>
      <c r="S220" s="57" t="s">
        <v>71</v>
      </c>
      <c r="T220" t="s">
        <v>65</v>
      </c>
      <c r="U220" s="57" t="s">
        <v>73</v>
      </c>
    </row>
    <row r="221" spans="2:21">
      <c r="B221" s="60"/>
      <c r="C221" s="60" t="s">
        <v>18</v>
      </c>
      <c r="D221" s="60" t="s">
        <v>65</v>
      </c>
      <c r="E221" s="60" t="s">
        <v>99</v>
      </c>
      <c r="F221" s="60" t="s">
        <v>100</v>
      </c>
      <c r="G221" t="s">
        <v>68</v>
      </c>
      <c r="H221" t="s">
        <v>320</v>
      </c>
      <c r="I221" s="57" t="s">
        <v>70</v>
      </c>
      <c r="J221" s="57" t="s">
        <v>71</v>
      </c>
      <c r="K221" s="57" t="s">
        <v>123</v>
      </c>
      <c r="L221" s="57" t="s">
        <v>65</v>
      </c>
      <c r="M221" s="57" t="s">
        <v>65</v>
      </c>
      <c r="N221">
        <v>129</v>
      </c>
      <c r="O221">
        <v>0</v>
      </c>
      <c r="P221">
        <v>0</v>
      </c>
      <c r="Q221">
        <v>0</v>
      </c>
      <c r="R221">
        <v>0</v>
      </c>
      <c r="S221" s="57" t="s">
        <v>71</v>
      </c>
      <c r="T221" t="s">
        <v>65</v>
      </c>
      <c r="U221" s="57" t="s">
        <v>73</v>
      </c>
    </row>
    <row r="222" spans="2:21">
      <c r="B222" s="60"/>
      <c r="C222" s="60" t="s">
        <v>18</v>
      </c>
      <c r="D222" s="60" t="s">
        <v>65</v>
      </c>
      <c r="E222" s="60" t="s">
        <v>99</v>
      </c>
      <c r="F222" s="60" t="s">
        <v>100</v>
      </c>
      <c r="G222" t="s">
        <v>68</v>
      </c>
      <c r="H222" t="s">
        <v>321</v>
      </c>
      <c r="I222" s="57" t="s">
        <v>70</v>
      </c>
      <c r="J222" s="57" t="s">
        <v>71</v>
      </c>
      <c r="K222" s="57" t="s">
        <v>123</v>
      </c>
      <c r="L222" s="57" t="s">
        <v>65</v>
      </c>
      <c r="M222" s="57" t="s">
        <v>65</v>
      </c>
      <c r="N222">
        <v>128</v>
      </c>
      <c r="O222">
        <v>1</v>
      </c>
      <c r="P222">
        <v>100</v>
      </c>
      <c r="Q222">
        <v>0.01</v>
      </c>
      <c r="R222">
        <v>0</v>
      </c>
      <c r="S222" s="57" t="s">
        <v>71</v>
      </c>
      <c r="T222" t="s">
        <v>65</v>
      </c>
      <c r="U222" s="57" t="s">
        <v>73</v>
      </c>
    </row>
    <row r="223" spans="2:21">
      <c r="B223" s="60"/>
      <c r="C223" s="60" t="s">
        <v>18</v>
      </c>
      <c r="D223" s="60" t="s">
        <v>65</v>
      </c>
      <c r="E223" s="60" t="s">
        <v>99</v>
      </c>
      <c r="F223" s="60" t="s">
        <v>100</v>
      </c>
      <c r="G223" t="s">
        <v>68</v>
      </c>
      <c r="H223" t="s">
        <v>322</v>
      </c>
      <c r="I223" s="57" t="s">
        <v>70</v>
      </c>
      <c r="J223" s="57" t="s">
        <v>71</v>
      </c>
      <c r="K223" s="57" t="s">
        <v>123</v>
      </c>
      <c r="L223" s="57" t="s">
        <v>65</v>
      </c>
      <c r="M223" s="57" t="s">
        <v>65</v>
      </c>
      <c r="N223">
        <v>128</v>
      </c>
      <c r="O223">
        <v>0</v>
      </c>
      <c r="P223">
        <v>0</v>
      </c>
      <c r="Q223">
        <v>0</v>
      </c>
      <c r="R223">
        <v>0</v>
      </c>
      <c r="S223" s="57" t="s">
        <v>71</v>
      </c>
      <c r="T223" t="s">
        <v>65</v>
      </c>
      <c r="U223" s="57" t="s">
        <v>73</v>
      </c>
    </row>
    <row r="224" spans="2:21">
      <c r="B224" s="60"/>
      <c r="C224" s="60" t="s">
        <v>18</v>
      </c>
      <c r="D224" s="60" t="s">
        <v>65</v>
      </c>
      <c r="E224" s="60" t="s">
        <v>99</v>
      </c>
      <c r="F224" s="60" t="s">
        <v>100</v>
      </c>
      <c r="G224" t="s">
        <v>68</v>
      </c>
      <c r="H224" t="s">
        <v>323</v>
      </c>
      <c r="I224" s="57" t="s">
        <v>70</v>
      </c>
      <c r="J224" s="57" t="s">
        <v>71</v>
      </c>
      <c r="K224" s="57" t="s">
        <v>123</v>
      </c>
      <c r="L224" s="57" t="s">
        <v>65</v>
      </c>
      <c r="M224" s="57" t="s">
        <v>65</v>
      </c>
      <c r="N224">
        <v>128</v>
      </c>
      <c r="O224">
        <v>1</v>
      </c>
      <c r="P224">
        <v>100</v>
      </c>
      <c r="Q224">
        <v>0.02</v>
      </c>
      <c r="R224">
        <v>0</v>
      </c>
      <c r="S224" s="57" t="s">
        <v>71</v>
      </c>
      <c r="T224" t="s">
        <v>65</v>
      </c>
      <c r="U224" s="57" t="s">
        <v>73</v>
      </c>
    </row>
    <row r="225" spans="2:21">
      <c r="B225" s="60"/>
      <c r="C225" s="60" t="s">
        <v>18</v>
      </c>
      <c r="D225" s="60" t="s">
        <v>65</v>
      </c>
      <c r="E225" s="60" t="s">
        <v>99</v>
      </c>
      <c r="F225" s="60" t="s">
        <v>100</v>
      </c>
      <c r="G225" t="s">
        <v>68</v>
      </c>
      <c r="H225" t="s">
        <v>324</v>
      </c>
      <c r="I225" s="57" t="s">
        <v>70</v>
      </c>
      <c r="J225" s="57" t="s">
        <v>71</v>
      </c>
      <c r="K225" s="57" t="s">
        <v>86</v>
      </c>
      <c r="L225" s="57" t="s">
        <v>65</v>
      </c>
      <c r="M225" s="57" t="s">
        <v>65</v>
      </c>
      <c r="N225">
        <v>119</v>
      </c>
      <c r="O225">
        <v>0</v>
      </c>
      <c r="P225">
        <v>0</v>
      </c>
      <c r="Q225">
        <v>0</v>
      </c>
      <c r="R225">
        <v>0</v>
      </c>
      <c r="S225" s="57" t="s">
        <v>71</v>
      </c>
      <c r="T225" t="s">
        <v>65</v>
      </c>
      <c r="U225" s="57" t="s">
        <v>73</v>
      </c>
    </row>
    <row r="226" spans="2:21">
      <c r="B226" s="60"/>
      <c r="C226" s="60" t="s">
        <v>18</v>
      </c>
      <c r="D226" s="60" t="s">
        <v>65</v>
      </c>
      <c r="E226" s="60" t="s">
        <v>99</v>
      </c>
      <c r="F226" s="60" t="s">
        <v>100</v>
      </c>
      <c r="G226" t="s">
        <v>68</v>
      </c>
      <c r="H226" t="s">
        <v>325</v>
      </c>
      <c r="I226" s="57" t="s">
        <v>70</v>
      </c>
      <c r="J226" s="57" t="s">
        <v>71</v>
      </c>
      <c r="K226" s="57" t="s">
        <v>326</v>
      </c>
      <c r="L226" s="57" t="s">
        <v>65</v>
      </c>
      <c r="M226" s="57" t="s">
        <v>65</v>
      </c>
      <c r="N226">
        <v>117</v>
      </c>
      <c r="O226">
        <v>0</v>
      </c>
      <c r="P226">
        <v>0</v>
      </c>
      <c r="Q226">
        <v>0</v>
      </c>
      <c r="R226">
        <v>0</v>
      </c>
      <c r="S226" s="57" t="s">
        <v>71</v>
      </c>
      <c r="T226" t="s">
        <v>65</v>
      </c>
      <c r="U226" s="57" t="s">
        <v>73</v>
      </c>
    </row>
    <row r="227" spans="2:21">
      <c r="B227" s="60"/>
      <c r="C227" s="60" t="s">
        <v>18</v>
      </c>
      <c r="D227" s="60" t="s">
        <v>65</v>
      </c>
      <c r="E227" s="60" t="s">
        <v>99</v>
      </c>
      <c r="F227" s="60" t="s">
        <v>100</v>
      </c>
      <c r="G227" t="s">
        <v>68</v>
      </c>
      <c r="H227" t="s">
        <v>327</v>
      </c>
      <c r="I227" s="57" t="s">
        <v>70</v>
      </c>
      <c r="J227" s="57" t="s">
        <v>71</v>
      </c>
      <c r="K227" s="57" t="s">
        <v>123</v>
      </c>
      <c r="L227" s="57" t="s">
        <v>65</v>
      </c>
      <c r="M227" s="57" t="s">
        <v>65</v>
      </c>
      <c r="N227">
        <v>107</v>
      </c>
      <c r="O227">
        <v>0</v>
      </c>
      <c r="P227">
        <v>0</v>
      </c>
      <c r="Q227">
        <v>0</v>
      </c>
      <c r="R227">
        <v>0</v>
      </c>
      <c r="S227" s="57" t="s">
        <v>71</v>
      </c>
      <c r="T227" t="s">
        <v>65</v>
      </c>
      <c r="U227" s="57" t="s">
        <v>73</v>
      </c>
    </row>
    <row r="228" spans="2:21">
      <c r="B228" s="60"/>
      <c r="C228" s="60" t="s">
        <v>18</v>
      </c>
      <c r="D228" s="60" t="s">
        <v>65</v>
      </c>
      <c r="E228" s="60" t="s">
        <v>99</v>
      </c>
      <c r="F228" s="60" t="s">
        <v>100</v>
      </c>
      <c r="G228" t="s">
        <v>90</v>
      </c>
      <c r="H228" t="s">
        <v>328</v>
      </c>
      <c r="I228" s="57" t="s">
        <v>110</v>
      </c>
      <c r="J228" s="57" t="s">
        <v>79</v>
      </c>
      <c r="K228" s="57" t="s">
        <v>119</v>
      </c>
      <c r="L228" s="57" t="s">
        <v>65</v>
      </c>
      <c r="M228" s="57" t="s">
        <v>65</v>
      </c>
      <c r="N228">
        <v>104</v>
      </c>
      <c r="O228">
        <v>0</v>
      </c>
      <c r="P228">
        <v>0</v>
      </c>
      <c r="Q228">
        <v>0</v>
      </c>
      <c r="R228">
        <v>0</v>
      </c>
      <c r="S228" s="57" t="s">
        <v>71</v>
      </c>
      <c r="T228" t="s">
        <v>65</v>
      </c>
      <c r="U228" s="57" t="s">
        <v>73</v>
      </c>
    </row>
    <row r="229" spans="2:21">
      <c r="B229" s="60"/>
      <c r="C229" s="60" t="s">
        <v>18</v>
      </c>
      <c r="D229" s="60" t="s">
        <v>65</v>
      </c>
      <c r="E229" s="60" t="s">
        <v>99</v>
      </c>
      <c r="F229" s="60" t="s">
        <v>100</v>
      </c>
      <c r="G229" t="s">
        <v>68</v>
      </c>
      <c r="H229" t="s">
        <v>329</v>
      </c>
      <c r="I229" s="57" t="s">
        <v>70</v>
      </c>
      <c r="J229" s="57" t="s">
        <v>71</v>
      </c>
      <c r="K229" s="57" t="s">
        <v>123</v>
      </c>
      <c r="L229" s="57" t="s">
        <v>65</v>
      </c>
      <c r="M229" s="57" t="s">
        <v>65</v>
      </c>
      <c r="N229">
        <v>102</v>
      </c>
      <c r="O229">
        <v>0</v>
      </c>
      <c r="P229">
        <v>0</v>
      </c>
      <c r="Q229">
        <v>0</v>
      </c>
      <c r="R229">
        <v>0</v>
      </c>
      <c r="S229" s="57" t="s">
        <v>71</v>
      </c>
      <c r="T229" t="s">
        <v>65</v>
      </c>
      <c r="U229" s="57" t="s">
        <v>73</v>
      </c>
    </row>
    <row r="230" spans="2:21">
      <c r="B230" s="60"/>
      <c r="C230" s="60" t="s">
        <v>18</v>
      </c>
      <c r="D230" s="60" t="s">
        <v>65</v>
      </c>
      <c r="E230" s="60" t="s">
        <v>99</v>
      </c>
      <c r="F230" s="60" t="s">
        <v>100</v>
      </c>
      <c r="G230" t="s">
        <v>68</v>
      </c>
      <c r="H230" t="s">
        <v>330</v>
      </c>
      <c r="I230" s="57" t="s">
        <v>110</v>
      </c>
      <c r="J230" s="57" t="s">
        <v>71</v>
      </c>
      <c r="K230" s="57" t="s">
        <v>326</v>
      </c>
      <c r="L230" s="57" t="s">
        <v>65</v>
      </c>
      <c r="M230" s="57" t="s">
        <v>65</v>
      </c>
      <c r="N230">
        <v>24</v>
      </c>
      <c r="O230">
        <v>0</v>
      </c>
      <c r="P230">
        <v>0</v>
      </c>
      <c r="Q230">
        <v>0</v>
      </c>
      <c r="R230">
        <v>0</v>
      </c>
      <c r="S230" s="57" t="s">
        <v>71</v>
      </c>
      <c r="T230" t="s">
        <v>65</v>
      </c>
      <c r="U230" s="57" t="s">
        <v>73</v>
      </c>
    </row>
    <row r="231" spans="2:21">
      <c r="B231" s="60"/>
      <c r="C231" s="60" t="s">
        <v>18</v>
      </c>
      <c r="D231" s="60" t="s">
        <v>65</v>
      </c>
      <c r="E231" s="60" t="s">
        <v>99</v>
      </c>
      <c r="F231" s="60" t="s">
        <v>100</v>
      </c>
      <c r="G231" t="s">
        <v>90</v>
      </c>
      <c r="H231" t="s">
        <v>330</v>
      </c>
      <c r="I231" s="57" t="s">
        <v>110</v>
      </c>
      <c r="J231" s="57" t="s">
        <v>71</v>
      </c>
      <c r="K231" s="57" t="s">
        <v>326</v>
      </c>
      <c r="L231" s="57" t="s">
        <v>65</v>
      </c>
      <c r="M231" s="57" t="s">
        <v>65</v>
      </c>
      <c r="N231">
        <v>24</v>
      </c>
      <c r="O231">
        <v>0</v>
      </c>
      <c r="P231">
        <v>0</v>
      </c>
      <c r="Q231">
        <v>0</v>
      </c>
      <c r="R231">
        <v>0</v>
      </c>
      <c r="S231" s="57" t="s">
        <v>71</v>
      </c>
      <c r="T231" t="s">
        <v>65</v>
      </c>
      <c r="U231" s="57" t="s">
        <v>73</v>
      </c>
    </row>
    <row r="232" spans="2:21">
      <c r="B232" s="60"/>
      <c r="C232" s="60" t="s">
        <v>82</v>
      </c>
      <c r="D232" s="60" t="s">
        <v>65</v>
      </c>
      <c r="E232" s="60" t="s">
        <v>331</v>
      </c>
      <c r="F232" s="60" t="s">
        <v>332</v>
      </c>
      <c r="G232" t="s">
        <v>90</v>
      </c>
      <c r="H232" t="s">
        <v>333</v>
      </c>
      <c r="I232" s="57" t="s">
        <v>70</v>
      </c>
      <c r="J232" s="57" t="s">
        <v>71</v>
      </c>
      <c r="K232" s="57" t="s">
        <v>96</v>
      </c>
      <c r="L232" s="57" t="s">
        <v>65</v>
      </c>
      <c r="M232" s="57" t="s">
        <v>65</v>
      </c>
      <c r="N232">
        <v>24</v>
      </c>
      <c r="O232">
        <v>0</v>
      </c>
      <c r="P232">
        <v>0</v>
      </c>
      <c r="Q232">
        <v>0</v>
      </c>
      <c r="R232">
        <v>0</v>
      </c>
      <c r="S232" s="57" t="s">
        <v>71</v>
      </c>
      <c r="T232" t="s">
        <v>65</v>
      </c>
      <c r="U232" s="57" t="s">
        <v>73</v>
      </c>
    </row>
    <row r="233" spans="2:21">
      <c r="B233" s="60"/>
      <c r="C233" s="60" t="s">
        <v>176</v>
      </c>
      <c r="D233" s="60" t="s">
        <v>65</v>
      </c>
      <c r="E233" s="60" t="s">
        <v>177</v>
      </c>
      <c r="F233" s="60" t="s">
        <v>178</v>
      </c>
      <c r="G233" t="s">
        <v>68</v>
      </c>
      <c r="H233" t="s">
        <v>334</v>
      </c>
      <c r="I233" s="57" t="s">
        <v>335</v>
      </c>
      <c r="J233" s="57" t="s">
        <v>71</v>
      </c>
      <c r="K233" s="57" t="s">
        <v>326</v>
      </c>
      <c r="L233" s="57" t="s">
        <v>65</v>
      </c>
      <c r="M233" s="57" t="s">
        <v>65</v>
      </c>
      <c r="N233">
        <v>5</v>
      </c>
      <c r="O233">
        <v>5</v>
      </c>
      <c r="P233">
        <v>0</v>
      </c>
      <c r="Q233">
        <v>0.01</v>
      </c>
      <c r="R233">
        <v>0</v>
      </c>
      <c r="S233" s="57" t="s">
        <v>71</v>
      </c>
      <c r="T233" t="s">
        <v>65</v>
      </c>
      <c r="U233" s="57" t="s">
        <v>73</v>
      </c>
    </row>
    <row r="234" spans="2:21">
      <c r="B234" s="60"/>
      <c r="C234" s="60" t="s">
        <v>176</v>
      </c>
      <c r="D234" s="60" t="s">
        <v>65</v>
      </c>
      <c r="E234" s="60" t="s">
        <v>177</v>
      </c>
      <c r="F234" s="60" t="s">
        <v>178</v>
      </c>
      <c r="G234" t="s">
        <v>68</v>
      </c>
      <c r="H234" t="s">
        <v>336</v>
      </c>
      <c r="I234" s="57" t="s">
        <v>335</v>
      </c>
      <c r="J234" s="57" t="s">
        <v>71</v>
      </c>
      <c r="K234" s="57" t="s">
        <v>326</v>
      </c>
      <c r="L234" s="57" t="s">
        <v>65</v>
      </c>
      <c r="M234" s="57" t="s">
        <v>65</v>
      </c>
      <c r="N234">
        <v>5</v>
      </c>
      <c r="O234">
        <v>5</v>
      </c>
      <c r="P234">
        <v>0</v>
      </c>
      <c r="Q234">
        <v>0.02</v>
      </c>
      <c r="R234">
        <v>0</v>
      </c>
      <c r="S234" s="57" t="s">
        <v>71</v>
      </c>
      <c r="T234" t="s">
        <v>65</v>
      </c>
      <c r="U234" s="57" t="s">
        <v>73</v>
      </c>
    </row>
    <row r="235" spans="2:21">
      <c r="B235" s="60"/>
      <c r="C235" s="60" t="s">
        <v>176</v>
      </c>
      <c r="D235" s="60" t="s">
        <v>65</v>
      </c>
      <c r="E235" s="60" t="s">
        <v>177</v>
      </c>
      <c r="F235" s="60" t="s">
        <v>178</v>
      </c>
      <c r="G235" t="s">
        <v>68</v>
      </c>
      <c r="H235" t="s">
        <v>337</v>
      </c>
      <c r="I235" s="57" t="s">
        <v>335</v>
      </c>
      <c r="J235" s="57" t="s">
        <v>71</v>
      </c>
      <c r="K235" s="57" t="s">
        <v>326</v>
      </c>
      <c r="L235" s="57" t="s">
        <v>65</v>
      </c>
      <c r="M235" s="57" t="s">
        <v>65</v>
      </c>
      <c r="N235">
        <v>5</v>
      </c>
      <c r="O235">
        <v>5</v>
      </c>
      <c r="P235">
        <v>0</v>
      </c>
      <c r="Q235">
        <v>0.02</v>
      </c>
      <c r="R235">
        <v>0</v>
      </c>
      <c r="S235" s="57" t="s">
        <v>71</v>
      </c>
      <c r="T235" t="s">
        <v>65</v>
      </c>
      <c r="U235" s="57" t="s">
        <v>73</v>
      </c>
    </row>
    <row r="236" spans="2:21">
      <c r="B236" s="60"/>
      <c r="C236" s="60" t="s">
        <v>176</v>
      </c>
      <c r="D236" s="60" t="s">
        <v>65</v>
      </c>
      <c r="E236" s="60" t="s">
        <v>177</v>
      </c>
      <c r="F236" s="60" t="s">
        <v>178</v>
      </c>
      <c r="G236" t="s">
        <v>68</v>
      </c>
      <c r="H236" t="s">
        <v>338</v>
      </c>
      <c r="I236" s="57" t="s">
        <v>335</v>
      </c>
      <c r="J236" s="57" t="s">
        <v>71</v>
      </c>
      <c r="K236" s="57" t="s">
        <v>326</v>
      </c>
      <c r="L236" s="57" t="s">
        <v>65</v>
      </c>
      <c r="M236" s="57" t="s">
        <v>65</v>
      </c>
      <c r="N236">
        <v>5</v>
      </c>
      <c r="O236">
        <v>5</v>
      </c>
      <c r="P236">
        <v>0</v>
      </c>
      <c r="Q236">
        <v>0.01</v>
      </c>
      <c r="R236">
        <v>0</v>
      </c>
      <c r="S236" s="57" t="s">
        <v>71</v>
      </c>
      <c r="T236" t="s">
        <v>65</v>
      </c>
      <c r="U236" s="57" t="s">
        <v>73</v>
      </c>
    </row>
    <row r="237" spans="2:21">
      <c r="B237" s="60"/>
      <c r="C237" s="60"/>
      <c r="D237" s="60"/>
      <c r="E237" s="60"/>
      <c r="F237" s="60"/>
      <c r="I237" s="57"/>
      <c r="J237" s="57"/>
      <c r="K237" s="57"/>
      <c r="L237" s="57"/>
      <c r="M237" s="57"/>
      <c r="S237" s="57"/>
      <c r="U237" s="57"/>
    </row>
    <row r="238" spans="2:21">
      <c r="B238" s="60"/>
      <c r="C238" s="60"/>
      <c r="D238" s="60"/>
      <c r="E238" s="60"/>
      <c r="F238" s="60"/>
      <c r="I238" s="57"/>
      <c r="J238" s="57"/>
      <c r="K238" s="57"/>
      <c r="L238" s="57"/>
      <c r="M238" s="57"/>
      <c r="S238" s="57"/>
      <c r="U238" s="57"/>
    </row>
    <row r="239" spans="2:21">
      <c r="B239" s="60"/>
      <c r="C239" s="60"/>
      <c r="D239" s="60"/>
      <c r="E239" s="60"/>
      <c r="F239" s="60"/>
      <c r="I239" s="57"/>
      <c r="J239" s="57"/>
      <c r="K239" s="57"/>
      <c r="L239" s="57"/>
      <c r="M239" s="57"/>
      <c r="S239" s="57"/>
      <c r="U239" s="57"/>
    </row>
    <row r="240" spans="2:21">
      <c r="B240" s="60"/>
      <c r="C240" s="60"/>
      <c r="D240" s="60"/>
      <c r="E240" s="60"/>
      <c r="F240" s="60"/>
      <c r="I240" s="57"/>
      <c r="J240" s="57"/>
      <c r="K240" s="57"/>
      <c r="L240" s="57"/>
      <c r="M240" s="57"/>
      <c r="S240" s="57"/>
      <c r="U240" s="57"/>
    </row>
    <row r="241" spans="2:21">
      <c r="B241" s="60"/>
      <c r="C241" s="60"/>
      <c r="D241" s="60"/>
      <c r="E241" s="60"/>
      <c r="F241" s="60"/>
      <c r="I241" s="57"/>
      <c r="J241" s="57"/>
      <c r="K241" s="57"/>
      <c r="L241" s="57"/>
      <c r="M241" s="57"/>
      <c r="S241" s="57"/>
      <c r="U241" s="57"/>
    </row>
    <row r="242" spans="2:21">
      <c r="B242" s="60"/>
      <c r="C242" s="60"/>
      <c r="D242" s="60"/>
      <c r="E242" s="60"/>
      <c r="F242" s="60"/>
      <c r="I242" s="57"/>
      <c r="J242" s="57"/>
      <c r="K242" s="57"/>
      <c r="L242" s="57"/>
      <c r="M242" s="57"/>
      <c r="S242" s="57"/>
      <c r="U242" s="57"/>
    </row>
    <row r="243" spans="2:21">
      <c r="B243" s="60"/>
      <c r="C243" s="60"/>
      <c r="D243" s="60"/>
      <c r="E243" s="60"/>
      <c r="F243" s="60"/>
      <c r="I243" s="57"/>
      <c r="J243" s="57"/>
      <c r="K243" s="57"/>
      <c r="L243" s="57"/>
      <c r="M243" s="57"/>
      <c r="S243" s="57"/>
      <c r="U243" s="57"/>
    </row>
    <row r="244" spans="2:21">
      <c r="B244" s="60"/>
      <c r="C244" s="60"/>
      <c r="D244" s="60"/>
      <c r="E244" s="60"/>
      <c r="F244" s="60"/>
      <c r="I244" s="57"/>
      <c r="J244" s="57"/>
      <c r="K244" s="57"/>
      <c r="L244" s="57"/>
      <c r="M244" s="57"/>
      <c r="S244" s="57"/>
      <c r="U244" s="57"/>
    </row>
    <row r="245" spans="2:21">
      <c r="B245" s="60"/>
      <c r="C245" s="60"/>
      <c r="D245" s="60"/>
      <c r="E245" s="60"/>
      <c r="F245" s="60"/>
      <c r="I245" s="57"/>
      <c r="J245" s="57"/>
      <c r="K245" s="57"/>
      <c r="L245" s="57"/>
      <c r="M245" s="57"/>
      <c r="S245" s="57"/>
      <c r="U245" s="57"/>
    </row>
    <row r="246" spans="2:21">
      <c r="B246" s="60"/>
      <c r="C246" s="60"/>
      <c r="D246" s="60"/>
      <c r="E246" s="60"/>
      <c r="F246" s="60"/>
      <c r="I246" s="57"/>
      <c r="J246" s="57"/>
      <c r="K246" s="57"/>
      <c r="L246" s="57"/>
      <c r="M246" s="57"/>
      <c r="S246" s="57"/>
      <c r="U246" s="57"/>
    </row>
    <row r="247" spans="2:21">
      <c r="B247" s="60"/>
      <c r="C247" s="60"/>
      <c r="D247" s="60"/>
      <c r="E247" s="60"/>
      <c r="F247" s="60"/>
      <c r="I247" s="57"/>
      <c r="J247" s="57"/>
      <c r="K247" s="57"/>
      <c r="L247" s="57"/>
      <c r="M247" s="57"/>
      <c r="S247" s="57"/>
      <c r="U247" s="57"/>
    </row>
    <row r="248" spans="2:21">
      <c r="B248" s="60"/>
      <c r="C248" s="60"/>
      <c r="D248" s="60"/>
      <c r="E248" s="60"/>
      <c r="F248" s="60"/>
      <c r="I248" s="57"/>
      <c r="J248" s="57"/>
      <c r="K248" s="57"/>
      <c r="L248" s="57"/>
      <c r="M248" s="57"/>
      <c r="S248" s="57"/>
      <c r="U248" s="57"/>
    </row>
    <row r="249" spans="2:21">
      <c r="B249" s="60"/>
      <c r="C249" s="60"/>
      <c r="D249" s="60"/>
      <c r="E249" s="60"/>
      <c r="F249" s="60"/>
      <c r="I249" s="57"/>
      <c r="J249" s="57"/>
      <c r="K249" s="57"/>
      <c r="L249" s="57"/>
      <c r="M249" s="57"/>
      <c r="S249" s="57"/>
      <c r="U249" s="57"/>
    </row>
    <row r="250" spans="2:21">
      <c r="B250" s="60"/>
      <c r="C250" s="60"/>
      <c r="D250" s="60"/>
      <c r="E250" s="60"/>
      <c r="F250" s="60"/>
      <c r="I250" s="57"/>
      <c r="J250" s="57"/>
      <c r="K250" s="57"/>
      <c r="L250" s="57"/>
      <c r="M250" s="57"/>
      <c r="S250" s="57"/>
      <c r="U250" s="57"/>
    </row>
    <row r="251" spans="2:21">
      <c r="B251" s="60"/>
      <c r="C251" s="60"/>
      <c r="D251" s="60"/>
      <c r="E251" s="60"/>
      <c r="F251" s="60"/>
      <c r="I251" s="57"/>
      <c r="J251" s="57"/>
      <c r="K251" s="57"/>
      <c r="L251" s="57"/>
      <c r="M251" s="57"/>
      <c r="S251" s="57"/>
      <c r="U251" s="57"/>
    </row>
    <row r="252" spans="2:21">
      <c r="B252" s="60"/>
      <c r="C252" s="60"/>
      <c r="D252" s="60"/>
      <c r="E252" s="60"/>
      <c r="F252" s="60"/>
      <c r="I252" s="57"/>
      <c r="J252" s="57"/>
      <c r="K252" s="57"/>
      <c r="L252" s="57"/>
      <c r="M252" s="57"/>
      <c r="S252" s="57"/>
      <c r="U252" s="57"/>
    </row>
    <row r="253" spans="2:21">
      <c r="B253" s="60"/>
      <c r="C253" s="60"/>
      <c r="D253" s="60"/>
      <c r="E253" s="60"/>
      <c r="F253" s="60"/>
      <c r="I253" s="57"/>
      <c r="J253" s="57"/>
      <c r="K253" s="57"/>
      <c r="L253" s="57"/>
      <c r="M253" s="57"/>
      <c r="S253" s="57"/>
      <c r="U253" s="57"/>
    </row>
    <row r="254" spans="2:21">
      <c r="B254" s="60"/>
      <c r="C254" s="60"/>
      <c r="D254" s="60"/>
      <c r="E254" s="60"/>
      <c r="F254" s="60"/>
      <c r="I254" s="57"/>
      <c r="J254" s="57"/>
      <c r="K254" s="57"/>
      <c r="L254" s="57"/>
      <c r="M254" s="57"/>
      <c r="S254" s="57"/>
      <c r="U254" s="57"/>
    </row>
    <row r="255" spans="2:21">
      <c r="B255" s="60"/>
      <c r="C255" s="60"/>
      <c r="D255" s="60"/>
      <c r="E255" s="60"/>
      <c r="F255" s="60"/>
      <c r="I255" s="57"/>
      <c r="J255" s="57"/>
      <c r="K255" s="57"/>
      <c r="L255" s="57"/>
      <c r="M255" s="57"/>
      <c r="S255" s="57"/>
      <c r="U255" s="57"/>
    </row>
    <row r="256" spans="2:21">
      <c r="B256" s="60"/>
      <c r="C256" s="60"/>
      <c r="D256" s="60"/>
      <c r="E256" s="60"/>
      <c r="F256" s="60"/>
      <c r="I256" s="57"/>
      <c r="J256" s="57"/>
      <c r="K256" s="57"/>
      <c r="L256" s="57"/>
      <c r="M256" s="57"/>
      <c r="S256" s="57"/>
      <c r="U256" s="57"/>
    </row>
    <row r="257" spans="2:21">
      <c r="B257" s="60"/>
      <c r="C257" s="60"/>
      <c r="D257" s="60"/>
      <c r="E257" s="60"/>
      <c r="F257" s="60"/>
      <c r="I257" s="57"/>
      <c r="J257" s="57"/>
      <c r="K257" s="57"/>
      <c r="L257" s="57"/>
      <c r="M257" s="57"/>
      <c r="S257" s="57"/>
      <c r="U257" s="57"/>
    </row>
    <row r="258" spans="2:21">
      <c r="B258" s="60"/>
      <c r="C258" s="60"/>
      <c r="D258" s="60"/>
      <c r="E258" s="60"/>
      <c r="F258" s="60"/>
      <c r="I258" s="57"/>
      <c r="J258" s="57"/>
      <c r="K258" s="57"/>
      <c r="L258" s="57"/>
      <c r="M258" s="57"/>
      <c r="S258" s="57"/>
      <c r="U258" s="57"/>
    </row>
    <row r="259" spans="2:21">
      <c r="B259" s="60"/>
      <c r="C259" s="60"/>
      <c r="D259" s="60"/>
      <c r="E259" s="60"/>
      <c r="F259" s="60"/>
      <c r="I259" s="57"/>
      <c r="J259" s="57"/>
      <c r="K259" s="57"/>
      <c r="L259" s="57"/>
      <c r="M259" s="57"/>
      <c r="S259" s="57"/>
      <c r="U259" s="57"/>
    </row>
    <row r="260" spans="2:21">
      <c r="B260" s="60"/>
      <c r="C260" s="60"/>
      <c r="D260" s="60"/>
      <c r="E260" s="60"/>
      <c r="F260" s="60"/>
      <c r="I260" s="57"/>
      <c r="J260" s="57"/>
      <c r="K260" s="57"/>
      <c r="L260" s="57"/>
      <c r="M260" s="57"/>
      <c r="S260" s="57"/>
      <c r="U260" s="57"/>
    </row>
    <row r="261" spans="2:21">
      <c r="B261" s="60"/>
      <c r="C261" s="60"/>
      <c r="D261" s="60"/>
      <c r="E261" s="60"/>
      <c r="F261" s="60"/>
      <c r="I261" s="57"/>
      <c r="J261" s="57"/>
      <c r="K261" s="57"/>
      <c r="L261" s="57"/>
      <c r="M261" s="57"/>
      <c r="S261" s="57"/>
      <c r="U261" s="57"/>
    </row>
    <row r="262" spans="2:21">
      <c r="B262" s="60"/>
      <c r="C262" s="60"/>
      <c r="D262" s="60"/>
      <c r="E262" s="60"/>
      <c r="F262" s="60"/>
      <c r="I262" s="57"/>
      <c r="J262" s="57"/>
      <c r="K262" s="57"/>
      <c r="L262" s="57"/>
      <c r="M262" s="57"/>
      <c r="S262" s="57"/>
      <c r="U262" s="57"/>
    </row>
    <row r="263" spans="2:21">
      <c r="B263" s="60"/>
      <c r="C263" s="60"/>
      <c r="D263" s="60"/>
      <c r="E263" s="60"/>
      <c r="F263" s="60"/>
      <c r="I263" s="57"/>
      <c r="J263" s="57"/>
      <c r="K263" s="57"/>
      <c r="L263" s="57"/>
      <c r="M263" s="57"/>
      <c r="S263" s="57"/>
      <c r="U263" s="57"/>
    </row>
    <row r="264" spans="2:21">
      <c r="B264" s="60"/>
      <c r="C264" s="60"/>
      <c r="D264" s="60"/>
      <c r="E264" s="60"/>
      <c r="F264" s="60"/>
      <c r="I264" s="57"/>
      <c r="J264" s="57"/>
      <c r="K264" s="57"/>
      <c r="L264" s="57"/>
      <c r="M264" s="57"/>
      <c r="S264" s="57"/>
      <c r="U264" s="57"/>
    </row>
    <row r="265" spans="2:21">
      <c r="B265" s="60"/>
      <c r="C265" s="60"/>
      <c r="D265" s="60"/>
      <c r="E265" s="60"/>
      <c r="F265" s="60"/>
      <c r="I265" s="57"/>
      <c r="J265" s="57"/>
      <c r="K265" s="57"/>
      <c r="L265" s="57"/>
      <c r="M265" s="57"/>
      <c r="S265" s="57"/>
      <c r="U265" s="57"/>
    </row>
    <row r="266" spans="2:21">
      <c r="B266" s="60"/>
      <c r="C266" s="60"/>
      <c r="D266" s="60"/>
      <c r="E266" s="60"/>
      <c r="F266" s="60"/>
      <c r="I266" s="57"/>
      <c r="J266" s="57"/>
      <c r="K266" s="57"/>
      <c r="L266" s="57"/>
      <c r="M266" s="57"/>
      <c r="S266" s="57"/>
      <c r="U266" s="57"/>
    </row>
    <row r="267" spans="2:21">
      <c r="B267" s="60"/>
      <c r="C267" s="60"/>
      <c r="D267" s="60"/>
      <c r="E267" s="60"/>
      <c r="F267" s="60"/>
      <c r="I267" s="57"/>
      <c r="J267" s="57"/>
      <c r="K267" s="57"/>
      <c r="L267" s="57"/>
      <c r="M267" s="57"/>
      <c r="S267" s="57"/>
      <c r="U267" s="57"/>
    </row>
    <row r="268" spans="2:21">
      <c r="B268" s="60"/>
      <c r="C268" s="60"/>
      <c r="D268" s="60"/>
      <c r="E268" s="60"/>
      <c r="F268" s="60"/>
      <c r="I268" s="57"/>
      <c r="J268" s="57"/>
      <c r="K268" s="57"/>
      <c r="L268" s="57"/>
      <c r="M268" s="57"/>
      <c r="S268" s="57"/>
      <c r="U268" s="57"/>
    </row>
    <row r="269" spans="2:21">
      <c r="B269" s="60"/>
      <c r="C269" s="60"/>
      <c r="D269" s="60"/>
      <c r="E269" s="60"/>
      <c r="F269" s="60"/>
      <c r="I269" s="57"/>
      <c r="J269" s="57"/>
      <c r="K269" s="57"/>
      <c r="L269" s="57"/>
      <c r="M269" s="57"/>
      <c r="S269" s="57"/>
      <c r="U269" s="57"/>
    </row>
    <row r="270" spans="2:21">
      <c r="B270" s="60"/>
      <c r="C270" s="60"/>
      <c r="D270" s="60"/>
      <c r="E270" s="60"/>
      <c r="F270" s="60"/>
      <c r="I270" s="57"/>
      <c r="J270" s="57"/>
      <c r="K270" s="57"/>
      <c r="L270" s="57"/>
      <c r="M270" s="57"/>
      <c r="S270" s="57"/>
      <c r="U270" s="57"/>
    </row>
    <row r="271" spans="2:21">
      <c r="B271" s="60"/>
      <c r="C271" s="60"/>
      <c r="D271" s="60"/>
      <c r="E271" s="60"/>
      <c r="F271" s="60"/>
      <c r="I271" s="57"/>
      <c r="J271" s="57"/>
      <c r="K271" s="57"/>
      <c r="L271" s="57"/>
      <c r="M271" s="57"/>
      <c r="S271" s="57"/>
      <c r="U271" s="57"/>
    </row>
    <row r="272" spans="2:21">
      <c r="B272" s="60"/>
      <c r="C272" s="60"/>
      <c r="D272" s="60"/>
      <c r="E272" s="60"/>
      <c r="F272" s="60"/>
      <c r="I272" s="57"/>
      <c r="J272" s="57"/>
      <c r="K272" s="57"/>
      <c r="L272" s="57"/>
      <c r="M272" s="57"/>
      <c r="S272" s="57"/>
      <c r="U272" s="57"/>
    </row>
    <row r="273" spans="2:21">
      <c r="B273" s="60"/>
      <c r="C273" s="60"/>
      <c r="D273" s="60"/>
      <c r="E273" s="60"/>
      <c r="F273" s="60"/>
      <c r="I273" s="57"/>
      <c r="J273" s="57"/>
      <c r="K273" s="57"/>
      <c r="L273" s="57"/>
      <c r="M273" s="57"/>
      <c r="S273" s="57"/>
      <c r="U273" s="57"/>
    </row>
    <row r="274" spans="2:21">
      <c r="B274" s="60"/>
      <c r="C274" s="60"/>
      <c r="D274" s="60"/>
      <c r="E274" s="60"/>
      <c r="F274" s="60"/>
      <c r="I274" s="57"/>
      <c r="J274" s="57"/>
      <c r="K274" s="57"/>
      <c r="L274" s="57"/>
      <c r="M274" s="57"/>
      <c r="S274" s="57"/>
      <c r="U274" s="57"/>
    </row>
    <row r="275" spans="2:21">
      <c r="B275" s="60"/>
      <c r="C275" s="60"/>
      <c r="D275" s="60"/>
      <c r="E275" s="60"/>
      <c r="F275" s="60"/>
      <c r="I275" s="57"/>
      <c r="J275" s="57"/>
      <c r="K275" s="57"/>
      <c r="L275" s="57"/>
      <c r="M275" s="57"/>
      <c r="S275" s="57"/>
      <c r="U275" s="57"/>
    </row>
    <row r="276" spans="2:21">
      <c r="B276" s="60"/>
      <c r="C276" s="60"/>
      <c r="D276" s="60"/>
      <c r="E276" s="60"/>
      <c r="F276" s="60"/>
      <c r="I276" s="57"/>
      <c r="J276" s="57"/>
      <c r="K276" s="57"/>
      <c r="L276" s="57"/>
      <c r="M276" s="57"/>
      <c r="S276" s="57"/>
      <c r="U276" s="57"/>
    </row>
    <row r="277" spans="2:21">
      <c r="B277" s="60"/>
      <c r="C277" s="60"/>
      <c r="D277" s="60"/>
      <c r="E277" s="60"/>
      <c r="F277" s="60"/>
      <c r="I277" s="57"/>
      <c r="J277" s="57"/>
      <c r="K277" s="57"/>
      <c r="L277" s="57"/>
      <c r="M277" s="57"/>
      <c r="S277" s="57"/>
      <c r="U277" s="57"/>
    </row>
    <row r="278" spans="2:21">
      <c r="B278" s="60"/>
      <c r="C278" s="60"/>
      <c r="D278" s="60"/>
      <c r="E278" s="60"/>
      <c r="F278" s="60"/>
      <c r="I278" s="57"/>
      <c r="J278" s="57"/>
      <c r="K278" s="57"/>
      <c r="L278" s="57"/>
      <c r="M278" s="57"/>
      <c r="S278" s="57"/>
      <c r="U278" s="57"/>
    </row>
    <row r="279" spans="2:21">
      <c r="B279" s="60"/>
      <c r="C279" s="60"/>
      <c r="D279" s="60"/>
      <c r="E279" s="60"/>
      <c r="F279" s="60"/>
      <c r="I279" s="57"/>
      <c r="J279" s="57"/>
      <c r="K279" s="57"/>
      <c r="L279" s="57"/>
      <c r="M279" s="57"/>
      <c r="S279" s="57"/>
      <c r="U279" s="57"/>
    </row>
    <row r="280" spans="2:21">
      <c r="B280" s="60"/>
      <c r="C280" s="60"/>
      <c r="D280" s="60"/>
      <c r="E280" s="60"/>
      <c r="F280" s="60"/>
      <c r="I280" s="57"/>
      <c r="J280" s="57"/>
      <c r="K280" s="57"/>
      <c r="L280" s="57"/>
      <c r="M280" s="57"/>
      <c r="S280" s="57"/>
      <c r="U280" s="57"/>
    </row>
    <row r="281" spans="2:21">
      <c r="B281" s="60"/>
      <c r="C281" s="60"/>
      <c r="D281" s="60"/>
      <c r="E281" s="60"/>
      <c r="F281" s="60"/>
      <c r="I281" s="57"/>
      <c r="J281" s="57"/>
      <c r="K281" s="57"/>
      <c r="L281" s="57"/>
      <c r="M281" s="57"/>
      <c r="S281" s="57"/>
      <c r="U281" s="57"/>
    </row>
    <row r="282" spans="2:21">
      <c r="B282" s="60"/>
      <c r="C282" s="60"/>
      <c r="D282" s="60"/>
      <c r="E282" s="60"/>
      <c r="F282" s="60"/>
      <c r="I282" s="57"/>
      <c r="J282" s="57"/>
      <c r="K282" s="57"/>
      <c r="L282" s="57"/>
      <c r="M282" s="57"/>
      <c r="S282" s="57"/>
      <c r="U282" s="57"/>
    </row>
    <row r="283" spans="2:21">
      <c r="B283" s="60"/>
      <c r="C283" s="60"/>
      <c r="D283" s="60"/>
      <c r="E283" s="60"/>
      <c r="F283" s="60"/>
      <c r="I283" s="57"/>
      <c r="J283" s="57"/>
      <c r="K283" s="57"/>
      <c r="L283" s="57"/>
      <c r="M283" s="57"/>
      <c r="S283" s="57"/>
      <c r="U283" s="57"/>
    </row>
    <row r="284" spans="2:21">
      <c r="B284" s="60"/>
      <c r="C284" s="60"/>
      <c r="D284" s="60"/>
      <c r="E284" s="60"/>
      <c r="F284" s="60"/>
      <c r="I284" s="57"/>
      <c r="J284" s="57"/>
      <c r="K284" s="57"/>
      <c r="L284" s="57"/>
      <c r="M284" s="57"/>
      <c r="S284" s="57"/>
      <c r="U284" s="57"/>
    </row>
    <row r="285" spans="2:21">
      <c r="B285" s="60"/>
      <c r="C285" s="60"/>
      <c r="D285" s="60"/>
      <c r="E285" s="60"/>
      <c r="F285" s="60"/>
      <c r="I285" s="57"/>
      <c r="J285" s="57"/>
      <c r="K285" s="57"/>
      <c r="L285" s="57"/>
      <c r="M285" s="57"/>
      <c r="S285" s="57"/>
      <c r="U285" s="57"/>
    </row>
    <row r="286" spans="2:21">
      <c r="B286" s="60"/>
      <c r="C286" s="60"/>
      <c r="D286" s="60"/>
      <c r="E286" s="60"/>
      <c r="F286" s="60"/>
      <c r="I286" s="57"/>
      <c r="J286" s="57"/>
      <c r="K286" s="57"/>
      <c r="L286" s="57"/>
      <c r="M286" s="57"/>
      <c r="S286" s="57"/>
      <c r="U286" s="57"/>
    </row>
    <row r="287" spans="2:21">
      <c r="B287" s="60"/>
      <c r="C287" s="60"/>
      <c r="D287" s="60"/>
      <c r="E287" s="60"/>
      <c r="F287" s="60"/>
      <c r="I287" s="57"/>
      <c r="J287" s="57"/>
      <c r="K287" s="57"/>
      <c r="L287" s="57"/>
      <c r="M287" s="57"/>
      <c r="S287" s="57"/>
      <c r="U287" s="57"/>
    </row>
    <row r="288" spans="2:21">
      <c r="B288" s="60"/>
      <c r="C288" s="60"/>
      <c r="D288" s="60"/>
      <c r="E288" s="60"/>
      <c r="F288" s="60"/>
      <c r="I288" s="57"/>
      <c r="J288" s="57"/>
      <c r="K288" s="57"/>
      <c r="L288" s="57"/>
      <c r="M288" s="57"/>
      <c r="S288" s="57"/>
      <c r="U288" s="57"/>
    </row>
    <row r="289" spans="2:21">
      <c r="B289" s="60"/>
      <c r="C289" s="60"/>
      <c r="D289" s="60"/>
      <c r="E289" s="60"/>
      <c r="F289" s="60"/>
      <c r="I289" s="57"/>
      <c r="J289" s="57"/>
      <c r="K289" s="57"/>
      <c r="L289" s="57"/>
      <c r="M289" s="57"/>
      <c r="S289" s="57"/>
      <c r="U289" s="57"/>
    </row>
    <row r="290" spans="2:21">
      <c r="B290" s="60"/>
      <c r="C290" s="60"/>
      <c r="D290" s="60"/>
      <c r="E290" s="60"/>
      <c r="F290" s="60"/>
      <c r="I290" s="57"/>
      <c r="J290" s="57"/>
      <c r="K290" s="57"/>
      <c r="L290" s="57"/>
      <c r="M290" s="57"/>
      <c r="S290" s="57"/>
      <c r="U290" s="57"/>
    </row>
    <row r="291" spans="2:21">
      <c r="B291" s="60"/>
      <c r="C291" s="60"/>
      <c r="D291" s="60"/>
      <c r="E291" s="60"/>
      <c r="F291" s="60"/>
      <c r="I291" s="57"/>
      <c r="J291" s="57"/>
      <c r="K291" s="57"/>
      <c r="L291" s="57"/>
      <c r="M291" s="57"/>
      <c r="S291" s="57"/>
      <c r="U291" s="57"/>
    </row>
    <row r="292" spans="2:21">
      <c r="B292" s="60"/>
      <c r="C292" s="60"/>
      <c r="D292" s="60"/>
      <c r="E292" s="60"/>
      <c r="F292" s="60"/>
      <c r="I292" s="57"/>
      <c r="J292" s="57"/>
      <c r="K292" s="57"/>
      <c r="L292" s="57"/>
      <c r="M292" s="57"/>
      <c r="S292" s="57"/>
      <c r="U292" s="57"/>
    </row>
    <row r="293" spans="2:21">
      <c r="B293" s="60"/>
      <c r="C293" s="60"/>
      <c r="D293" s="60"/>
      <c r="E293" s="60"/>
      <c r="F293" s="60"/>
      <c r="I293" s="57"/>
      <c r="J293" s="57"/>
      <c r="K293" s="57"/>
      <c r="L293" s="57"/>
      <c r="M293" s="57"/>
      <c r="S293" s="57"/>
      <c r="U293" s="57"/>
    </row>
    <row r="294" spans="2:21">
      <c r="B294" s="60"/>
      <c r="C294" s="60"/>
      <c r="D294" s="60"/>
      <c r="E294" s="60"/>
      <c r="F294" s="60"/>
      <c r="I294" s="57"/>
      <c r="J294" s="57"/>
      <c r="K294" s="57"/>
      <c r="L294" s="57"/>
      <c r="M294" s="57"/>
      <c r="S294" s="57"/>
      <c r="U294" s="57"/>
    </row>
    <row r="295" spans="2:21">
      <c r="B295" s="60"/>
      <c r="C295" s="60"/>
      <c r="D295" s="60"/>
      <c r="E295" s="60"/>
      <c r="F295" s="60"/>
      <c r="I295" s="57"/>
      <c r="J295" s="57"/>
      <c r="K295" s="57"/>
      <c r="L295" s="57"/>
      <c r="M295" s="57"/>
      <c r="S295" s="57"/>
      <c r="U295" s="57"/>
    </row>
    <row r="296" spans="2:21">
      <c r="B296" s="60"/>
      <c r="C296" s="60"/>
      <c r="D296" s="60"/>
      <c r="E296" s="60"/>
      <c r="F296" s="60"/>
      <c r="I296" s="57"/>
      <c r="J296" s="57"/>
      <c r="K296" s="57"/>
      <c r="L296" s="57"/>
      <c r="M296" s="57"/>
      <c r="S296" s="57"/>
      <c r="U296" s="57"/>
    </row>
    <row r="297" spans="2:21">
      <c r="B297" s="60"/>
      <c r="C297" s="60"/>
      <c r="D297" s="60"/>
      <c r="E297" s="60"/>
      <c r="F297" s="60"/>
      <c r="I297" s="57"/>
      <c r="J297" s="57"/>
      <c r="K297" s="57"/>
      <c r="L297" s="57"/>
      <c r="M297" s="57"/>
      <c r="S297" s="57"/>
      <c r="U297" s="57"/>
    </row>
    <row r="298" spans="2:21">
      <c r="B298" s="60"/>
      <c r="C298" s="60"/>
      <c r="D298" s="60"/>
      <c r="E298" s="60"/>
      <c r="F298" s="60"/>
      <c r="I298" s="57"/>
      <c r="J298" s="57"/>
      <c r="K298" s="57"/>
      <c r="L298" s="57"/>
      <c r="M298" s="57"/>
      <c r="S298" s="57"/>
      <c r="U298" s="57"/>
    </row>
    <row r="299" spans="2:21">
      <c r="B299" s="60"/>
      <c r="C299" s="60"/>
      <c r="D299" s="60"/>
      <c r="E299" s="60"/>
      <c r="F299" s="60"/>
      <c r="I299" s="57"/>
      <c r="J299" s="57"/>
      <c r="K299" s="57"/>
      <c r="L299" s="57"/>
      <c r="M299" s="57"/>
      <c r="S299" s="57"/>
      <c r="U299" s="57"/>
    </row>
    <row r="300" spans="2:21">
      <c r="B300" s="60"/>
      <c r="C300" s="60"/>
      <c r="D300" s="60"/>
      <c r="E300" s="60"/>
      <c r="F300" s="60"/>
      <c r="I300" s="57"/>
      <c r="J300" s="57"/>
      <c r="K300" s="57"/>
      <c r="L300" s="57"/>
      <c r="M300" s="57"/>
      <c r="S300" s="57"/>
      <c r="U300" s="57"/>
    </row>
    <row r="301" spans="2:21">
      <c r="B301" s="60"/>
      <c r="C301" s="60"/>
      <c r="D301" s="60"/>
      <c r="E301" s="60"/>
      <c r="F301" s="60"/>
      <c r="I301" s="57"/>
      <c r="J301" s="57"/>
      <c r="K301" s="57"/>
      <c r="L301" s="57"/>
      <c r="M301" s="57"/>
      <c r="S301" s="57"/>
      <c r="U301" s="57"/>
    </row>
    <row r="302" spans="2:21">
      <c r="B302" s="60"/>
      <c r="C302" s="60"/>
      <c r="D302" s="60"/>
      <c r="E302" s="60"/>
      <c r="F302" s="60"/>
      <c r="I302" s="57"/>
      <c r="J302" s="57"/>
      <c r="K302" s="57"/>
      <c r="L302" s="57"/>
      <c r="M302" s="57"/>
      <c r="S302" s="57"/>
      <c r="U302" s="57"/>
    </row>
    <row r="303" spans="2:21">
      <c r="B303" s="60"/>
      <c r="C303" s="60"/>
      <c r="D303" s="60"/>
      <c r="E303" s="60"/>
      <c r="F303" s="60"/>
      <c r="I303" s="57"/>
      <c r="J303" s="57"/>
      <c r="K303" s="57"/>
      <c r="L303" s="57"/>
      <c r="M303" s="57"/>
      <c r="S303" s="57"/>
      <c r="U303" s="57"/>
    </row>
    <row r="304" spans="2:21">
      <c r="B304" s="60"/>
      <c r="C304" s="60"/>
      <c r="D304" s="60"/>
      <c r="E304" s="60"/>
      <c r="F304" s="60"/>
      <c r="I304" s="57"/>
      <c r="J304" s="57"/>
      <c r="K304" s="57"/>
      <c r="L304" s="57"/>
      <c r="M304" s="57"/>
      <c r="S304" s="57"/>
      <c r="U304" s="57"/>
    </row>
    <row r="305" spans="2:21">
      <c r="B305" s="60"/>
      <c r="C305" s="60"/>
      <c r="D305" s="60"/>
      <c r="E305" s="60"/>
      <c r="F305" s="60"/>
      <c r="I305" s="57"/>
      <c r="J305" s="57"/>
      <c r="K305" s="57"/>
      <c r="L305" s="57"/>
      <c r="M305" s="57"/>
      <c r="S305" s="57"/>
      <c r="U305" s="57"/>
    </row>
    <row r="306" spans="2:21">
      <c r="B306" s="60"/>
      <c r="C306" s="60"/>
      <c r="D306" s="60"/>
      <c r="E306" s="60"/>
      <c r="F306" s="60"/>
      <c r="I306" s="57"/>
      <c r="J306" s="57"/>
      <c r="K306" s="57"/>
      <c r="L306" s="57"/>
      <c r="M306" s="57"/>
      <c r="S306" s="57"/>
      <c r="U306" s="57"/>
    </row>
    <row r="307" spans="2:21">
      <c r="B307" s="60"/>
      <c r="C307" s="60"/>
      <c r="D307" s="60"/>
      <c r="E307" s="60"/>
      <c r="F307" s="60"/>
      <c r="I307" s="57"/>
      <c r="J307" s="57"/>
      <c r="K307" s="57"/>
      <c r="L307" s="57"/>
      <c r="M307" s="57"/>
      <c r="S307" s="57"/>
      <c r="U307" s="57"/>
    </row>
    <row r="308" spans="2:21">
      <c r="B308" s="60"/>
      <c r="C308" s="60"/>
      <c r="D308" s="60"/>
      <c r="E308" s="60"/>
      <c r="F308" s="60"/>
      <c r="I308" s="57"/>
      <c r="J308" s="57"/>
      <c r="K308" s="57"/>
      <c r="L308" s="57"/>
      <c r="M308" s="57"/>
      <c r="S308" s="57"/>
      <c r="U308" s="57"/>
    </row>
    <row r="309" spans="2:21">
      <c r="B309" s="60"/>
      <c r="C309" s="60"/>
      <c r="D309" s="60"/>
      <c r="E309" s="60"/>
      <c r="F309" s="60"/>
      <c r="I309" s="57"/>
      <c r="J309" s="57"/>
      <c r="K309" s="57"/>
      <c r="L309" s="57"/>
      <c r="M309" s="57"/>
      <c r="S309" s="57"/>
      <c r="U309" s="57"/>
    </row>
    <row r="310" spans="2:21">
      <c r="B310" s="60"/>
      <c r="C310" s="60"/>
      <c r="D310" s="60"/>
      <c r="E310" s="60"/>
      <c r="F310" s="60"/>
      <c r="I310" s="57"/>
      <c r="J310" s="57"/>
      <c r="K310" s="57"/>
      <c r="L310" s="57"/>
      <c r="M310" s="57"/>
      <c r="S310" s="57"/>
      <c r="U310" s="57"/>
    </row>
    <row r="311" spans="2:21">
      <c r="B311" s="60"/>
      <c r="C311" s="60"/>
      <c r="D311" s="60"/>
      <c r="E311" s="60"/>
      <c r="F311" s="60"/>
      <c r="I311" s="57"/>
      <c r="J311" s="57"/>
      <c r="K311" s="57"/>
      <c r="L311" s="57"/>
      <c r="M311" s="57"/>
      <c r="S311" s="57"/>
      <c r="U311" s="57"/>
    </row>
    <row r="312" spans="2:21">
      <c r="B312" s="60"/>
      <c r="C312" s="60"/>
      <c r="D312" s="60"/>
      <c r="E312" s="60"/>
      <c r="F312" s="60"/>
      <c r="I312" s="57"/>
      <c r="J312" s="57"/>
      <c r="K312" s="57"/>
      <c r="L312" s="57"/>
      <c r="M312" s="57"/>
      <c r="S312" s="57"/>
      <c r="U312" s="57"/>
    </row>
    <row r="313" spans="2:21">
      <c r="B313" s="60"/>
      <c r="C313" s="60"/>
      <c r="D313" s="60"/>
      <c r="E313" s="60"/>
      <c r="F313" s="60"/>
      <c r="I313" s="57"/>
      <c r="J313" s="57"/>
      <c r="K313" s="57"/>
      <c r="L313" s="57"/>
      <c r="M313" s="57"/>
      <c r="S313" s="57"/>
      <c r="U313" s="57"/>
    </row>
    <row r="314" spans="2:21">
      <c r="B314" s="60"/>
      <c r="C314" s="60"/>
      <c r="D314" s="60"/>
      <c r="E314" s="60"/>
      <c r="F314" s="60"/>
      <c r="I314" s="57"/>
      <c r="J314" s="57"/>
      <c r="K314" s="57"/>
      <c r="L314" s="57"/>
      <c r="M314" s="57"/>
      <c r="S314" s="57"/>
      <c r="U314" s="57"/>
    </row>
    <row r="315" spans="2:21">
      <c r="B315" s="60"/>
      <c r="C315" s="60"/>
      <c r="D315" s="60"/>
      <c r="E315" s="60"/>
      <c r="F315" s="60"/>
      <c r="I315" s="57"/>
      <c r="J315" s="57"/>
      <c r="K315" s="57"/>
      <c r="L315" s="57"/>
      <c r="M315" s="57"/>
      <c r="S315" s="57"/>
      <c r="U315" s="57"/>
    </row>
    <row r="316" spans="2:21">
      <c r="B316" s="60"/>
      <c r="C316" s="60"/>
      <c r="D316" s="60"/>
      <c r="E316" s="60"/>
      <c r="F316" s="60"/>
      <c r="I316" s="57"/>
      <c r="J316" s="57"/>
      <c r="K316" s="57"/>
      <c r="L316" s="57"/>
      <c r="M316" s="57"/>
      <c r="S316" s="57"/>
      <c r="U316" s="57"/>
    </row>
    <row r="317" spans="2:21">
      <c r="B317" s="60"/>
      <c r="C317" s="60"/>
      <c r="D317" s="60"/>
      <c r="E317" s="60"/>
      <c r="F317" s="60"/>
      <c r="I317" s="57"/>
      <c r="J317" s="57"/>
      <c r="K317" s="57"/>
      <c r="L317" s="57"/>
      <c r="M317" s="57"/>
      <c r="S317" s="57"/>
      <c r="U317" s="57"/>
    </row>
    <row r="318" spans="2:21">
      <c r="B318" s="60"/>
      <c r="C318" s="60"/>
      <c r="D318" s="60"/>
      <c r="E318" s="60"/>
      <c r="F318" s="60"/>
      <c r="I318" s="57"/>
      <c r="J318" s="57"/>
      <c r="K318" s="57"/>
      <c r="L318" s="57"/>
      <c r="M318" s="57"/>
      <c r="S318" s="57"/>
      <c r="U318" s="57"/>
    </row>
    <row r="319" spans="2:21">
      <c r="B319" s="60"/>
      <c r="C319" s="60"/>
      <c r="D319" s="60"/>
      <c r="E319" s="60"/>
      <c r="F319" s="60"/>
      <c r="I319" s="57"/>
      <c r="J319" s="57"/>
      <c r="K319" s="57"/>
      <c r="L319" s="57"/>
      <c r="M319" s="57"/>
      <c r="S319" s="57"/>
      <c r="U319" s="57"/>
    </row>
    <row r="320" spans="2:21">
      <c r="B320" s="60"/>
      <c r="C320" s="60"/>
      <c r="D320" s="60"/>
      <c r="E320" s="60"/>
      <c r="F320" s="60"/>
      <c r="I320" s="57"/>
      <c r="J320" s="57"/>
      <c r="K320" s="57"/>
      <c r="L320" s="57"/>
      <c r="M320" s="57"/>
      <c r="S320" s="57"/>
      <c r="U320" s="57"/>
    </row>
    <row r="321" spans="2:21">
      <c r="B321" s="60"/>
      <c r="C321" s="60"/>
      <c r="D321" s="60"/>
      <c r="E321" s="60"/>
      <c r="F321" s="60"/>
      <c r="I321" s="57"/>
      <c r="J321" s="57"/>
      <c r="K321" s="57"/>
      <c r="L321" s="57"/>
      <c r="M321" s="57"/>
      <c r="S321" s="57"/>
      <c r="U321" s="57"/>
    </row>
    <row r="322" spans="2:21">
      <c r="B322" s="60"/>
      <c r="C322" s="60"/>
      <c r="D322" s="60"/>
      <c r="E322" s="60"/>
      <c r="F322" s="60"/>
      <c r="I322" s="57"/>
      <c r="J322" s="57"/>
      <c r="K322" s="57"/>
      <c r="L322" s="57"/>
      <c r="M322" s="57"/>
      <c r="S322" s="57"/>
      <c r="U322" s="57"/>
    </row>
    <row r="323" spans="2:21">
      <c r="B323" s="60"/>
      <c r="C323" s="60"/>
      <c r="D323" s="60"/>
      <c r="E323" s="60"/>
      <c r="F323" s="60"/>
      <c r="I323" s="57"/>
      <c r="J323" s="57"/>
      <c r="K323" s="57"/>
      <c r="L323" s="57"/>
      <c r="M323" s="57"/>
      <c r="S323" s="57"/>
      <c r="U323" s="57"/>
    </row>
    <row r="324" spans="2:21">
      <c r="B324" s="60"/>
      <c r="C324" s="60"/>
      <c r="D324" s="60"/>
      <c r="E324" s="60"/>
      <c r="F324" s="60"/>
      <c r="I324" s="57"/>
      <c r="J324" s="57"/>
      <c r="K324" s="57"/>
      <c r="L324" s="57"/>
      <c r="M324" s="57"/>
      <c r="S324" s="57"/>
      <c r="U324" s="57"/>
    </row>
    <row r="325" spans="2:21">
      <c r="B325" s="60"/>
      <c r="C325" s="60"/>
      <c r="D325" s="60"/>
      <c r="E325" s="60"/>
      <c r="F325" s="60"/>
      <c r="I325" s="57"/>
      <c r="J325" s="57"/>
      <c r="K325" s="57"/>
      <c r="L325" s="57"/>
      <c r="M325" s="57"/>
      <c r="S325" s="57"/>
      <c r="U325" s="57"/>
    </row>
    <row r="326" spans="2:21">
      <c r="B326" s="60"/>
      <c r="C326" s="60"/>
      <c r="D326" s="60"/>
      <c r="E326" s="60"/>
      <c r="F326" s="60"/>
      <c r="I326" s="57"/>
      <c r="J326" s="57"/>
      <c r="K326" s="57"/>
      <c r="L326" s="57"/>
      <c r="M326" s="57"/>
      <c r="S326" s="57"/>
      <c r="U326" s="57"/>
    </row>
    <row r="327" spans="2:21">
      <c r="B327" s="60"/>
      <c r="C327" s="60"/>
      <c r="D327" s="60"/>
      <c r="E327" s="60"/>
      <c r="F327" s="60"/>
      <c r="I327" s="57"/>
      <c r="J327" s="57"/>
      <c r="K327" s="57"/>
      <c r="L327" s="57"/>
      <c r="M327" s="57"/>
      <c r="S327" s="57"/>
      <c r="U327" s="57"/>
    </row>
    <row r="328" spans="2:21">
      <c r="B328" s="60"/>
      <c r="C328" s="60"/>
      <c r="D328" s="60"/>
      <c r="E328" s="60"/>
      <c r="F328" s="60"/>
      <c r="I328" s="57"/>
      <c r="J328" s="57"/>
      <c r="K328" s="57"/>
      <c r="L328" s="57"/>
      <c r="M328" s="57"/>
      <c r="S328" s="57"/>
      <c r="U328" s="57"/>
    </row>
    <row r="329" spans="2:21">
      <c r="B329" s="60"/>
      <c r="C329" s="60"/>
      <c r="D329" s="60"/>
      <c r="E329" s="60"/>
      <c r="F329" s="60"/>
      <c r="I329" s="57"/>
      <c r="J329" s="57"/>
      <c r="K329" s="57"/>
      <c r="L329" s="57"/>
      <c r="M329" s="57"/>
      <c r="S329" s="57"/>
      <c r="U329" s="57"/>
    </row>
    <row r="330" spans="2:21">
      <c r="B330" s="60"/>
      <c r="C330" s="60"/>
      <c r="D330" s="60"/>
      <c r="E330" s="60"/>
      <c r="F330" s="60"/>
      <c r="I330" s="57"/>
      <c r="J330" s="57"/>
      <c r="K330" s="57"/>
      <c r="L330" s="57"/>
      <c r="M330" s="57"/>
      <c r="S330" s="57"/>
      <c r="U330" s="57"/>
    </row>
    <row r="331" spans="2:21">
      <c r="B331" s="60"/>
      <c r="C331" s="60"/>
      <c r="D331" s="60"/>
      <c r="E331" s="60"/>
      <c r="F331" s="60"/>
      <c r="I331" s="57"/>
      <c r="J331" s="57"/>
      <c r="K331" s="57"/>
      <c r="L331" s="57"/>
      <c r="M331" s="57"/>
      <c r="S331" s="57"/>
      <c r="U331" s="57"/>
    </row>
    <row r="332" spans="2:21">
      <c r="B332" s="60"/>
      <c r="C332" s="60"/>
      <c r="D332" s="60"/>
      <c r="E332" s="60"/>
      <c r="F332" s="60"/>
      <c r="I332" s="57"/>
      <c r="J332" s="57"/>
      <c r="K332" s="57"/>
      <c r="L332" s="57"/>
      <c r="M332" s="57"/>
      <c r="S332" s="57"/>
      <c r="U332" s="57"/>
    </row>
    <row r="333" spans="2:21">
      <c r="B333" s="60"/>
      <c r="C333" s="60"/>
      <c r="D333" s="60"/>
      <c r="E333" s="60"/>
      <c r="F333" s="60"/>
      <c r="I333" s="57"/>
      <c r="J333" s="57"/>
      <c r="K333" s="57"/>
      <c r="L333" s="57"/>
      <c r="M333" s="57"/>
      <c r="S333" s="57"/>
      <c r="U333" s="57"/>
    </row>
    <row r="334" spans="2:21">
      <c r="B334" s="60"/>
      <c r="C334" s="60"/>
      <c r="D334" s="60"/>
      <c r="E334" s="60"/>
      <c r="F334" s="60"/>
      <c r="I334" s="57"/>
      <c r="J334" s="57"/>
      <c r="K334" s="57"/>
      <c r="L334" s="57"/>
      <c r="M334" s="57"/>
      <c r="S334" s="57"/>
      <c r="U334" s="57"/>
    </row>
    <row r="335" spans="2:21">
      <c r="B335" s="60"/>
      <c r="C335" s="60"/>
      <c r="D335" s="60"/>
      <c r="E335" s="60"/>
      <c r="F335" s="60"/>
      <c r="I335" s="57"/>
      <c r="J335" s="57"/>
      <c r="K335" s="57"/>
      <c r="L335" s="57"/>
      <c r="M335" s="57"/>
      <c r="S335" s="57"/>
      <c r="U335" s="57"/>
    </row>
    <row r="336" spans="2:21">
      <c r="B336" s="60"/>
      <c r="C336" s="60"/>
      <c r="D336" s="60"/>
      <c r="E336" s="60"/>
      <c r="F336" s="60"/>
      <c r="I336" s="57"/>
      <c r="J336" s="57"/>
      <c r="K336" s="57"/>
      <c r="L336" s="57"/>
      <c r="M336" s="57"/>
      <c r="S336" s="57"/>
      <c r="U336" s="57"/>
    </row>
    <row r="337" spans="2:21">
      <c r="B337" s="60"/>
      <c r="C337" s="60"/>
      <c r="D337" s="60"/>
      <c r="E337" s="60"/>
      <c r="F337" s="60"/>
      <c r="I337" s="57"/>
      <c r="J337" s="57"/>
      <c r="K337" s="57"/>
      <c r="L337" s="57"/>
      <c r="M337" s="57"/>
      <c r="S337" s="57"/>
      <c r="U337" s="57"/>
    </row>
    <row r="338" spans="2:21">
      <c r="B338" s="60"/>
      <c r="C338" s="60"/>
      <c r="D338" s="60"/>
      <c r="E338" s="60"/>
      <c r="F338" s="60"/>
      <c r="I338" s="57"/>
      <c r="J338" s="57"/>
      <c r="K338" s="57"/>
      <c r="L338" s="57"/>
      <c r="M338" s="57"/>
      <c r="S338" s="57"/>
      <c r="U338" s="57"/>
    </row>
    <row r="339" spans="2:21">
      <c r="B339" s="60"/>
      <c r="C339" s="60"/>
      <c r="D339" s="60"/>
      <c r="E339" s="60"/>
      <c r="F339" s="60"/>
      <c r="I339" s="57"/>
      <c r="J339" s="57"/>
      <c r="K339" s="57"/>
      <c r="L339" s="57"/>
      <c r="M339" s="57"/>
      <c r="S339" s="57"/>
      <c r="U339" s="57"/>
    </row>
    <row r="340" spans="2:21">
      <c r="B340" s="60"/>
      <c r="C340" s="60"/>
      <c r="D340" s="60"/>
      <c r="E340" s="60"/>
      <c r="F340" s="60"/>
      <c r="I340" s="57"/>
      <c r="J340" s="57"/>
      <c r="K340" s="57"/>
      <c r="L340" s="57"/>
      <c r="M340" s="57"/>
      <c r="S340" s="57"/>
      <c r="U340" s="57"/>
    </row>
    <row r="341" spans="2:21">
      <c r="B341" s="60"/>
      <c r="C341" s="60"/>
      <c r="D341" s="60"/>
      <c r="E341" s="60"/>
      <c r="F341" s="60"/>
      <c r="I341" s="57"/>
      <c r="J341" s="57"/>
      <c r="K341" s="57"/>
      <c r="L341" s="57"/>
      <c r="M341" s="57"/>
      <c r="S341" s="57"/>
      <c r="U341" s="57"/>
    </row>
    <row r="342" spans="2:21">
      <c r="B342" s="60"/>
      <c r="C342" s="60"/>
      <c r="D342" s="60"/>
      <c r="E342" s="60"/>
      <c r="F342" s="60"/>
      <c r="I342" s="57"/>
      <c r="J342" s="57"/>
      <c r="K342" s="57"/>
      <c r="L342" s="57"/>
      <c r="M342" s="57"/>
      <c r="S342" s="57"/>
      <c r="U342" s="57"/>
    </row>
    <row r="343" spans="2:21">
      <c r="B343" s="60"/>
      <c r="C343" s="60"/>
      <c r="D343" s="60"/>
      <c r="E343" s="60"/>
      <c r="F343" s="60"/>
      <c r="I343" s="57"/>
      <c r="J343" s="57"/>
      <c r="K343" s="57"/>
      <c r="L343" s="57"/>
      <c r="M343" s="57"/>
      <c r="S343" s="57"/>
      <c r="U343" s="57"/>
    </row>
    <row r="344" spans="2:21">
      <c r="B344" s="60"/>
      <c r="C344" s="60"/>
      <c r="D344" s="60"/>
      <c r="E344" s="60"/>
      <c r="F344" s="60"/>
      <c r="I344" s="57"/>
      <c r="J344" s="57"/>
      <c r="K344" s="57"/>
      <c r="L344" s="57"/>
      <c r="M344" s="57"/>
      <c r="S344" s="57"/>
      <c r="U344" s="57"/>
    </row>
    <row r="345" spans="2:21">
      <c r="B345" s="60"/>
      <c r="C345" s="60"/>
      <c r="D345" s="60"/>
      <c r="E345" s="60"/>
      <c r="F345" s="60"/>
      <c r="I345" s="57"/>
      <c r="J345" s="57"/>
      <c r="K345" s="57"/>
      <c r="L345" s="57"/>
      <c r="M345" s="57"/>
      <c r="S345" s="57"/>
      <c r="U345" s="57"/>
    </row>
    <row r="346" spans="2:21">
      <c r="B346" s="60"/>
      <c r="C346" s="60"/>
      <c r="D346" s="60"/>
      <c r="E346" s="60"/>
      <c r="F346" s="60"/>
      <c r="I346" s="57"/>
      <c r="J346" s="57"/>
      <c r="K346" s="57"/>
      <c r="L346" s="57"/>
      <c r="M346" s="57"/>
      <c r="S346" s="57"/>
      <c r="U346" s="57"/>
    </row>
    <row r="347" spans="2:21">
      <c r="B347" s="60"/>
      <c r="C347" s="60"/>
      <c r="D347" s="60"/>
      <c r="E347" s="60"/>
      <c r="F347" s="60"/>
      <c r="I347" s="57"/>
      <c r="J347" s="57"/>
      <c r="K347" s="57"/>
      <c r="L347" s="57"/>
      <c r="M347" s="57"/>
      <c r="S347" s="57"/>
      <c r="U347" s="57"/>
    </row>
    <row r="348" spans="2:21">
      <c r="B348" s="60"/>
      <c r="C348" s="60"/>
      <c r="D348" s="60"/>
      <c r="E348" s="60"/>
      <c r="F348" s="60"/>
      <c r="I348" s="57"/>
      <c r="J348" s="57"/>
      <c r="K348" s="57"/>
      <c r="L348" s="57"/>
      <c r="M348" s="57"/>
      <c r="S348" s="57"/>
      <c r="U348" s="57"/>
    </row>
    <row r="349" spans="2:21">
      <c r="B349" s="60"/>
      <c r="C349" s="60"/>
      <c r="D349" s="60"/>
      <c r="E349" s="60"/>
      <c r="F349" s="60"/>
      <c r="I349" s="57"/>
      <c r="J349" s="57"/>
      <c r="K349" s="57"/>
      <c r="L349" s="57"/>
      <c r="M349" s="57"/>
      <c r="S349" s="57"/>
      <c r="U349" s="57"/>
    </row>
    <row r="350" spans="2:21">
      <c r="B350" s="60"/>
      <c r="C350" s="60"/>
      <c r="D350" s="60"/>
      <c r="E350" s="60"/>
      <c r="F350" s="60"/>
      <c r="I350" s="57"/>
      <c r="J350" s="57"/>
      <c r="K350" s="57"/>
      <c r="L350" s="57"/>
      <c r="M350" s="57"/>
      <c r="S350" s="57"/>
      <c r="U350" s="57"/>
    </row>
    <row r="351" spans="2:21">
      <c r="B351" s="60"/>
      <c r="C351" s="60"/>
      <c r="D351" s="60"/>
      <c r="E351" s="60"/>
      <c r="F351" s="60"/>
      <c r="I351" s="57"/>
      <c r="J351" s="57"/>
      <c r="K351" s="57"/>
      <c r="L351" s="57"/>
      <c r="M351" s="57"/>
      <c r="S351" s="57"/>
      <c r="U351" s="57"/>
    </row>
    <row r="352" spans="2:21">
      <c r="B352" s="60"/>
      <c r="C352" s="60"/>
      <c r="D352" s="60"/>
      <c r="E352" s="60"/>
      <c r="F352" s="60"/>
      <c r="I352" s="57"/>
      <c r="J352" s="57"/>
      <c r="K352" s="57"/>
      <c r="L352" s="57"/>
      <c r="M352" s="57"/>
      <c r="S352" s="57"/>
      <c r="U352" s="57"/>
    </row>
    <row r="353" spans="2:21">
      <c r="B353" s="60"/>
      <c r="C353" s="60"/>
      <c r="D353" s="60"/>
      <c r="E353" s="60"/>
      <c r="F353" s="60"/>
      <c r="I353" s="57"/>
      <c r="J353" s="57"/>
      <c r="K353" s="57"/>
      <c r="L353" s="57"/>
      <c r="M353" s="57"/>
      <c r="S353" s="57"/>
      <c r="U353" s="57"/>
    </row>
    <row r="354" spans="2:21">
      <c r="B354" s="60"/>
      <c r="C354" s="60"/>
      <c r="D354" s="60"/>
      <c r="E354" s="60"/>
      <c r="F354" s="60"/>
      <c r="I354" s="57"/>
      <c r="J354" s="57"/>
      <c r="K354" s="57"/>
      <c r="L354" s="57"/>
      <c r="M354" s="57"/>
      <c r="S354" s="57"/>
      <c r="U354" s="57"/>
    </row>
    <row r="355" spans="2:21">
      <c r="B355" s="60"/>
      <c r="C355" s="60"/>
      <c r="D355" s="60"/>
      <c r="E355" s="60"/>
      <c r="F355" s="60"/>
      <c r="I355" s="57"/>
      <c r="J355" s="57"/>
      <c r="K355" s="57"/>
      <c r="L355" s="57"/>
      <c r="M355" s="57"/>
      <c r="S355" s="57"/>
      <c r="U355" s="57"/>
    </row>
    <row r="356" spans="2:21">
      <c r="B356" s="60"/>
      <c r="C356" s="60"/>
      <c r="D356" s="60"/>
      <c r="E356" s="60"/>
      <c r="F356" s="60"/>
      <c r="I356" s="57"/>
      <c r="J356" s="57"/>
      <c r="K356" s="57"/>
      <c r="L356" s="57"/>
      <c r="M356" s="57"/>
      <c r="S356" s="57"/>
      <c r="U356" s="57"/>
    </row>
    <row r="357" spans="2:21">
      <c r="B357" s="60"/>
      <c r="C357" s="60"/>
      <c r="D357" s="60"/>
      <c r="E357" s="60"/>
      <c r="F357" s="60"/>
      <c r="I357" s="57"/>
      <c r="J357" s="57"/>
      <c r="K357" s="57"/>
      <c r="L357" s="57"/>
      <c r="M357" s="57"/>
      <c r="S357" s="57"/>
      <c r="U357" s="57"/>
    </row>
    <row r="358" spans="2:21">
      <c r="B358" s="60"/>
      <c r="C358" s="60"/>
      <c r="D358" s="60"/>
      <c r="E358" s="60"/>
      <c r="F358" s="60"/>
      <c r="I358" s="57"/>
      <c r="J358" s="57"/>
      <c r="K358" s="57"/>
      <c r="L358" s="57"/>
      <c r="M358" s="57"/>
      <c r="S358" s="57"/>
      <c r="U358" s="57"/>
    </row>
    <row r="359" spans="2:21">
      <c r="B359" s="60"/>
      <c r="C359" s="60"/>
      <c r="D359" s="60"/>
      <c r="E359" s="60"/>
      <c r="F359" s="60"/>
      <c r="I359" s="57"/>
      <c r="J359" s="57"/>
      <c r="K359" s="57"/>
      <c r="L359" s="57"/>
      <c r="M359" s="57"/>
      <c r="S359" s="57"/>
      <c r="U359" s="57"/>
    </row>
    <row r="360" spans="2:21">
      <c r="B360" s="60"/>
      <c r="C360" s="60"/>
      <c r="D360" s="60"/>
      <c r="E360" s="60"/>
      <c r="F360" s="60"/>
      <c r="I360" s="57"/>
      <c r="J360" s="57"/>
      <c r="K360" s="57"/>
      <c r="L360" s="57"/>
      <c r="M360" s="57"/>
      <c r="S360" s="57"/>
      <c r="U360" s="57"/>
    </row>
    <row r="361" spans="2:21">
      <c r="B361" s="60"/>
      <c r="C361" s="60"/>
      <c r="D361" s="60"/>
      <c r="E361" s="60"/>
      <c r="F361" s="60"/>
      <c r="I361" s="57"/>
      <c r="J361" s="57"/>
      <c r="K361" s="57"/>
      <c r="L361" s="57"/>
      <c r="M361" s="57"/>
      <c r="S361" s="57"/>
      <c r="U361" s="57"/>
    </row>
    <row r="362" spans="2:21">
      <c r="B362" s="60"/>
      <c r="C362" s="60"/>
      <c r="D362" s="60"/>
      <c r="E362" s="60"/>
      <c r="F362" s="60"/>
      <c r="I362" s="57"/>
      <c r="J362" s="57"/>
      <c r="K362" s="57"/>
      <c r="L362" s="57"/>
      <c r="M362" s="57"/>
      <c r="S362" s="57"/>
      <c r="U362" s="57"/>
    </row>
    <row r="363" spans="2:21">
      <c r="B363" s="60"/>
      <c r="C363" s="60"/>
      <c r="D363" s="60"/>
      <c r="E363" s="60"/>
      <c r="F363" s="60"/>
      <c r="I363" s="57"/>
      <c r="J363" s="57"/>
      <c r="K363" s="57"/>
      <c r="L363" s="57"/>
      <c r="M363" s="57"/>
      <c r="S363" s="57"/>
      <c r="U363" s="57"/>
    </row>
    <row r="364" spans="2:21">
      <c r="B364" s="60"/>
      <c r="C364" s="60"/>
      <c r="D364" s="60"/>
      <c r="E364" s="60"/>
      <c r="F364" s="60"/>
      <c r="I364" s="57"/>
      <c r="J364" s="57"/>
      <c r="K364" s="57"/>
      <c r="L364" s="57"/>
      <c r="M364" s="57"/>
      <c r="S364" s="57"/>
      <c r="U364" s="57"/>
    </row>
    <row r="365" spans="2:21">
      <c r="B365" s="60"/>
      <c r="C365" s="60"/>
      <c r="D365" s="60"/>
      <c r="E365" s="60"/>
      <c r="F365" s="60"/>
      <c r="I365" s="57"/>
      <c r="J365" s="57"/>
      <c r="K365" s="57"/>
      <c r="L365" s="57"/>
      <c r="M365" s="57"/>
      <c r="S365" s="57"/>
      <c r="U365" s="57"/>
    </row>
    <row r="366" spans="2:21">
      <c r="B366" s="60"/>
      <c r="C366" s="60"/>
      <c r="D366" s="60"/>
      <c r="E366" s="60"/>
      <c r="F366" s="60"/>
      <c r="I366" s="57"/>
      <c r="J366" s="57"/>
      <c r="K366" s="57"/>
      <c r="L366" s="57"/>
      <c r="M366" s="57"/>
      <c r="S366" s="57"/>
      <c r="U366" s="57"/>
    </row>
    <row r="367" spans="2:21">
      <c r="B367" s="60"/>
      <c r="C367" s="60"/>
      <c r="D367" s="60"/>
      <c r="E367" s="60"/>
      <c r="F367" s="60"/>
      <c r="I367" s="57"/>
      <c r="J367" s="57"/>
      <c r="K367" s="57"/>
      <c r="L367" s="57"/>
      <c r="M367" s="57"/>
      <c r="S367" s="57"/>
      <c r="U367" s="57"/>
    </row>
    <row r="368" spans="2:21">
      <c r="B368" s="60"/>
      <c r="C368" s="60"/>
      <c r="D368" s="60"/>
      <c r="E368" s="60"/>
      <c r="F368" s="60"/>
      <c r="I368" s="57"/>
      <c r="J368" s="57"/>
      <c r="K368" s="57"/>
      <c r="L368" s="57"/>
      <c r="M368" s="57"/>
      <c r="S368" s="57"/>
      <c r="U368" s="57"/>
    </row>
    <row r="369" spans="2:21">
      <c r="B369" s="60"/>
      <c r="C369" s="60"/>
      <c r="D369" s="60"/>
      <c r="E369" s="60"/>
      <c r="F369" s="60"/>
      <c r="I369" s="57"/>
      <c r="J369" s="57"/>
      <c r="K369" s="57"/>
      <c r="L369" s="57"/>
      <c r="M369" s="57"/>
      <c r="S369" s="57"/>
      <c r="U369" s="57"/>
    </row>
    <row r="370" spans="2:21">
      <c r="B370" s="60"/>
      <c r="C370" s="60"/>
      <c r="D370" s="60"/>
      <c r="E370" s="60"/>
      <c r="F370" s="60"/>
      <c r="I370" s="57"/>
      <c r="J370" s="57"/>
      <c r="K370" s="57"/>
      <c r="L370" s="57"/>
      <c r="M370" s="57"/>
      <c r="S370" s="57"/>
      <c r="U370" s="57"/>
    </row>
    <row r="371" spans="2:21">
      <c r="B371" s="60"/>
      <c r="C371" s="60"/>
      <c r="D371" s="60"/>
      <c r="E371" s="60"/>
      <c r="F371" s="60"/>
      <c r="I371" s="57"/>
      <c r="J371" s="57"/>
      <c r="K371" s="57"/>
      <c r="L371" s="57"/>
      <c r="M371" s="57"/>
      <c r="S371" s="57"/>
      <c r="U371" s="57"/>
    </row>
    <row r="372" spans="2:21">
      <c r="B372" s="60"/>
      <c r="C372" s="60"/>
      <c r="D372" s="60"/>
      <c r="E372" s="60"/>
      <c r="F372" s="60"/>
      <c r="I372" s="57"/>
      <c r="J372" s="57"/>
      <c r="K372" s="57"/>
      <c r="L372" s="57"/>
      <c r="M372" s="57"/>
      <c r="S372" s="57"/>
      <c r="U372" s="57"/>
    </row>
    <row r="373" spans="2:21">
      <c r="B373" s="60"/>
      <c r="C373" s="60"/>
      <c r="D373" s="60"/>
      <c r="E373" s="60"/>
      <c r="F373" s="60"/>
      <c r="I373" s="57"/>
      <c r="J373" s="57"/>
      <c r="K373" s="57"/>
      <c r="L373" s="57"/>
      <c r="M373" s="57"/>
      <c r="S373" s="57"/>
      <c r="U373" s="57"/>
    </row>
    <row r="374" spans="2:21">
      <c r="B374" s="60"/>
      <c r="C374" s="60"/>
      <c r="D374" s="60"/>
      <c r="E374" s="60"/>
      <c r="F374" s="60"/>
      <c r="I374" s="57"/>
      <c r="J374" s="57"/>
      <c r="K374" s="57"/>
      <c r="L374" s="57"/>
      <c r="M374" s="57"/>
      <c r="S374" s="57"/>
      <c r="U374" s="57"/>
    </row>
    <row r="375" spans="2:21">
      <c r="B375" s="60"/>
      <c r="C375" s="60"/>
      <c r="D375" s="60"/>
      <c r="E375" s="60"/>
      <c r="F375" s="60"/>
      <c r="I375" s="57"/>
      <c r="J375" s="57"/>
      <c r="K375" s="57"/>
      <c r="L375" s="57"/>
      <c r="M375" s="57"/>
      <c r="S375" s="57"/>
      <c r="U375" s="57"/>
    </row>
    <row r="376" spans="2:21">
      <c r="B376" s="60"/>
      <c r="C376" s="60"/>
      <c r="D376" s="60"/>
      <c r="E376" s="60"/>
      <c r="F376" s="60"/>
      <c r="I376" s="57"/>
      <c r="J376" s="57"/>
      <c r="K376" s="57"/>
      <c r="L376" s="57"/>
      <c r="M376" s="57"/>
      <c r="S376" s="57"/>
      <c r="U376" s="57"/>
    </row>
    <row r="377" spans="2:21">
      <c r="B377" s="60"/>
      <c r="C377" s="60"/>
      <c r="D377" s="60"/>
      <c r="E377" s="60"/>
      <c r="F377" s="60"/>
      <c r="I377" s="57"/>
      <c r="J377" s="57"/>
      <c r="K377" s="57"/>
      <c r="L377" s="57"/>
      <c r="M377" s="57"/>
      <c r="S377" s="57"/>
      <c r="U377" s="57"/>
    </row>
    <row r="378" spans="2:21">
      <c r="B378" s="60"/>
      <c r="C378" s="60"/>
      <c r="D378" s="60"/>
      <c r="E378" s="60"/>
      <c r="F378" s="60"/>
      <c r="I378" s="57"/>
      <c r="J378" s="57"/>
      <c r="K378" s="57"/>
      <c r="L378" s="57"/>
      <c r="M378" s="57"/>
      <c r="S378" s="57"/>
      <c r="U378" s="57"/>
    </row>
    <row r="379" spans="2:21">
      <c r="B379" s="60"/>
      <c r="C379" s="60"/>
      <c r="D379" s="60"/>
      <c r="E379" s="60"/>
      <c r="F379" s="60"/>
      <c r="I379" s="57"/>
      <c r="J379" s="57"/>
      <c r="K379" s="57"/>
      <c r="L379" s="57"/>
      <c r="M379" s="57"/>
      <c r="S379" s="57"/>
      <c r="U379" s="57"/>
    </row>
    <row r="380" spans="2:21">
      <c r="B380" s="60"/>
      <c r="C380" s="60"/>
      <c r="D380" s="60"/>
      <c r="E380" s="60"/>
      <c r="F380" s="60"/>
      <c r="I380" s="57"/>
      <c r="J380" s="57"/>
      <c r="K380" s="57"/>
      <c r="L380" s="57"/>
      <c r="M380" s="57"/>
      <c r="S380" s="57"/>
      <c r="U380" s="57"/>
    </row>
    <row r="381" spans="2:21">
      <c r="B381" s="60"/>
      <c r="C381" s="60"/>
      <c r="D381" s="60"/>
      <c r="E381" s="60"/>
      <c r="F381" s="60"/>
      <c r="I381" s="57"/>
      <c r="J381" s="57"/>
      <c r="K381" s="57"/>
      <c r="L381" s="57"/>
      <c r="M381" s="57"/>
      <c r="S381" s="57"/>
      <c r="U381" s="57"/>
    </row>
    <row r="382" spans="2:21">
      <c r="B382" s="60"/>
      <c r="C382" s="60"/>
      <c r="D382" s="60"/>
      <c r="E382" s="60"/>
      <c r="F382" s="60"/>
      <c r="I382" s="57"/>
      <c r="J382" s="57"/>
      <c r="K382" s="57"/>
      <c r="L382" s="57"/>
      <c r="M382" s="57"/>
      <c r="S382" s="57"/>
      <c r="U382" s="57"/>
    </row>
    <row r="383" spans="2:21">
      <c r="B383" s="60"/>
      <c r="C383" s="60"/>
      <c r="D383" s="60"/>
      <c r="E383" s="60"/>
      <c r="F383" s="60"/>
      <c r="I383" s="57"/>
      <c r="J383" s="57"/>
      <c r="K383" s="57"/>
      <c r="L383" s="57"/>
      <c r="M383" s="57"/>
      <c r="S383" s="57"/>
      <c r="U383" s="57"/>
    </row>
    <row r="384" spans="2:21">
      <c r="B384" s="60"/>
      <c r="C384" s="60"/>
      <c r="D384" s="60"/>
      <c r="E384" s="60"/>
      <c r="F384" s="60"/>
      <c r="I384" s="57"/>
      <c r="J384" s="57"/>
      <c r="K384" s="57"/>
      <c r="L384" s="57"/>
      <c r="M384" s="57"/>
      <c r="S384" s="57"/>
      <c r="U384" s="57"/>
    </row>
    <row r="385" spans="2:21">
      <c r="B385" s="60"/>
      <c r="C385" s="60"/>
      <c r="D385" s="60"/>
      <c r="E385" s="60"/>
      <c r="F385" s="60"/>
      <c r="I385" s="57"/>
      <c r="J385" s="57"/>
      <c r="K385" s="57"/>
      <c r="L385" s="57"/>
      <c r="M385" s="57"/>
      <c r="S385" s="57"/>
      <c r="U385" s="57"/>
    </row>
    <row r="386" spans="2:21">
      <c r="B386" s="60"/>
      <c r="C386" s="60"/>
      <c r="D386" s="60"/>
      <c r="E386" s="60"/>
      <c r="F386" s="60"/>
      <c r="I386" s="57"/>
      <c r="J386" s="57"/>
      <c r="K386" s="57"/>
      <c r="L386" s="57"/>
      <c r="M386" s="57"/>
      <c r="S386" s="57"/>
      <c r="U386" s="57"/>
    </row>
    <row r="387" spans="2:21">
      <c r="B387" s="60"/>
      <c r="C387" s="60"/>
      <c r="D387" s="60"/>
      <c r="E387" s="60"/>
      <c r="F387" s="60"/>
      <c r="I387" s="57"/>
      <c r="J387" s="57"/>
      <c r="K387" s="57"/>
      <c r="L387" s="57"/>
      <c r="M387" s="57"/>
      <c r="S387" s="57"/>
      <c r="U387" s="57"/>
    </row>
    <row r="388" spans="2:21">
      <c r="B388" s="60"/>
      <c r="C388" s="60"/>
      <c r="D388" s="60"/>
      <c r="E388" s="60"/>
      <c r="F388" s="60"/>
      <c r="I388" s="57"/>
      <c r="J388" s="57"/>
      <c r="K388" s="57"/>
      <c r="L388" s="57"/>
      <c r="M388" s="57"/>
      <c r="S388" s="57"/>
      <c r="U388" s="57"/>
    </row>
    <row r="389" spans="2:21">
      <c r="B389" s="60"/>
      <c r="C389" s="60"/>
      <c r="D389" s="60"/>
      <c r="E389" s="60"/>
      <c r="F389" s="60"/>
      <c r="I389" s="57"/>
      <c r="J389" s="57"/>
      <c r="K389" s="57"/>
      <c r="L389" s="57"/>
      <c r="M389" s="57"/>
      <c r="S389" s="57"/>
      <c r="U389" s="57"/>
    </row>
    <row r="390" spans="2:21">
      <c r="B390" s="60"/>
      <c r="C390" s="60"/>
      <c r="D390" s="60"/>
      <c r="E390" s="60"/>
      <c r="F390" s="60"/>
      <c r="I390" s="57"/>
      <c r="J390" s="57"/>
      <c r="K390" s="57"/>
      <c r="L390" s="57"/>
      <c r="M390" s="57"/>
      <c r="S390" s="57"/>
      <c r="U390" s="57"/>
    </row>
    <row r="391" spans="2:21">
      <c r="B391" s="60"/>
      <c r="C391" s="60"/>
      <c r="D391" s="60"/>
      <c r="E391" s="60"/>
      <c r="F391" s="60"/>
      <c r="I391" s="57"/>
      <c r="J391" s="57"/>
      <c r="K391" s="57"/>
      <c r="L391" s="57"/>
      <c r="M391" s="57"/>
      <c r="S391" s="57"/>
      <c r="U391" s="57"/>
    </row>
    <row r="392" spans="2:21">
      <c r="B392" s="60"/>
      <c r="C392" s="60"/>
      <c r="D392" s="60"/>
      <c r="E392" s="60"/>
      <c r="F392" s="60"/>
      <c r="I392" s="57"/>
      <c r="J392" s="57"/>
      <c r="K392" s="57"/>
      <c r="L392" s="57"/>
      <c r="M392" s="57"/>
      <c r="S392" s="57"/>
      <c r="U392" s="57"/>
    </row>
    <row r="393" spans="2:21">
      <c r="B393" s="60"/>
      <c r="C393" s="60"/>
      <c r="D393" s="60"/>
      <c r="E393" s="60"/>
      <c r="F393" s="60"/>
      <c r="I393" s="57"/>
      <c r="J393" s="57"/>
      <c r="K393" s="57"/>
      <c r="L393" s="57"/>
      <c r="M393" s="57"/>
      <c r="S393" s="57"/>
      <c r="U393" s="57"/>
    </row>
    <row r="394" spans="2:21">
      <c r="B394" s="60"/>
      <c r="C394" s="60"/>
      <c r="D394" s="60"/>
      <c r="E394" s="60"/>
      <c r="F394" s="60"/>
      <c r="I394" s="57"/>
      <c r="J394" s="57"/>
      <c r="K394" s="57"/>
      <c r="L394" s="57"/>
      <c r="M394" s="57"/>
      <c r="S394" s="57"/>
      <c r="U394" s="57"/>
    </row>
    <row r="395" spans="2:21">
      <c r="B395" s="60"/>
      <c r="C395" s="60"/>
      <c r="D395" s="60"/>
      <c r="E395" s="60"/>
      <c r="F395" s="60"/>
      <c r="I395" s="57"/>
      <c r="J395" s="57"/>
      <c r="K395" s="57"/>
      <c r="L395" s="57"/>
      <c r="M395" s="57"/>
      <c r="S395" s="57"/>
      <c r="U395" s="57"/>
    </row>
    <row r="396" spans="2:21">
      <c r="B396" s="60"/>
      <c r="C396" s="60"/>
      <c r="D396" s="60"/>
      <c r="E396" s="60"/>
      <c r="F396" s="60"/>
      <c r="I396" s="57"/>
      <c r="J396" s="57"/>
      <c r="K396" s="57"/>
      <c r="L396" s="57"/>
      <c r="M396" s="57"/>
      <c r="S396" s="57"/>
      <c r="U396" s="57"/>
    </row>
    <row r="397" spans="2:21">
      <c r="B397" s="60"/>
      <c r="C397" s="60"/>
      <c r="D397" s="60"/>
      <c r="E397" s="60"/>
      <c r="F397" s="60"/>
      <c r="I397" s="57"/>
      <c r="J397" s="57"/>
      <c r="K397" s="57"/>
      <c r="L397" s="57"/>
      <c r="M397" s="57"/>
      <c r="S397" s="57"/>
      <c r="U397" s="57"/>
    </row>
    <row r="398" spans="2:21">
      <c r="B398" s="60"/>
      <c r="C398" s="60"/>
      <c r="D398" s="60"/>
      <c r="E398" s="60"/>
      <c r="F398" s="60"/>
      <c r="I398" s="57"/>
      <c r="J398" s="57"/>
      <c r="K398" s="57"/>
      <c r="L398" s="57"/>
      <c r="M398" s="57"/>
      <c r="S398" s="57"/>
      <c r="U398" s="57"/>
    </row>
    <row r="399" spans="2:21">
      <c r="B399" s="60"/>
      <c r="C399" s="60"/>
      <c r="D399" s="60"/>
      <c r="E399" s="60"/>
      <c r="F399" s="60"/>
      <c r="I399" s="57"/>
      <c r="J399" s="57"/>
      <c r="K399" s="57"/>
      <c r="L399" s="57"/>
      <c r="M399" s="57"/>
      <c r="S399" s="57"/>
      <c r="U399" s="57"/>
    </row>
    <row r="400" spans="2:21">
      <c r="B400" s="60"/>
      <c r="C400" s="60"/>
      <c r="D400" s="60"/>
      <c r="E400" s="60"/>
      <c r="F400" s="60"/>
      <c r="I400" s="57"/>
      <c r="J400" s="57"/>
      <c r="K400" s="57"/>
      <c r="L400" s="57"/>
      <c r="M400" s="57"/>
      <c r="S400" s="57"/>
      <c r="U400" s="57"/>
    </row>
    <row r="401" spans="2:21">
      <c r="B401" s="60"/>
      <c r="C401" s="60"/>
      <c r="D401" s="60"/>
      <c r="E401" s="60"/>
      <c r="F401" s="60"/>
      <c r="I401" s="57"/>
      <c r="J401" s="57"/>
      <c r="K401" s="57"/>
      <c r="L401" s="57"/>
      <c r="M401" s="57"/>
      <c r="S401" s="57"/>
      <c r="U401" s="57"/>
    </row>
    <row r="402" spans="2:21">
      <c r="B402" s="60"/>
      <c r="C402" s="60"/>
      <c r="D402" s="60"/>
      <c r="E402" s="60"/>
      <c r="F402" s="60"/>
      <c r="I402" s="57"/>
      <c r="J402" s="57"/>
      <c r="K402" s="57"/>
      <c r="L402" s="57"/>
      <c r="M402" s="57"/>
      <c r="S402" s="57"/>
      <c r="U402" s="57"/>
    </row>
    <row r="403" spans="2:21">
      <c r="B403" s="60"/>
      <c r="C403" s="60"/>
      <c r="D403" s="60"/>
      <c r="E403" s="60"/>
      <c r="F403" s="60"/>
      <c r="I403" s="57"/>
      <c r="J403" s="57"/>
      <c r="K403" s="57"/>
      <c r="L403" s="57"/>
      <c r="M403" s="57"/>
      <c r="S403" s="57"/>
      <c r="U403" s="57"/>
    </row>
    <row r="404" spans="2:21">
      <c r="B404" s="60"/>
      <c r="C404" s="60"/>
      <c r="D404" s="60"/>
      <c r="E404" s="60"/>
      <c r="F404" s="60"/>
      <c r="I404" s="57"/>
      <c r="J404" s="57"/>
      <c r="K404" s="57"/>
      <c r="L404" s="57"/>
      <c r="M404" s="57"/>
      <c r="S404" s="57"/>
      <c r="U404" s="57"/>
    </row>
    <row r="405" spans="2:21">
      <c r="B405" s="60"/>
      <c r="C405" s="60"/>
      <c r="D405" s="60"/>
      <c r="E405" s="60"/>
      <c r="F405" s="60"/>
      <c r="I405" s="57"/>
      <c r="J405" s="57"/>
      <c r="K405" s="57"/>
      <c r="L405" s="57"/>
      <c r="M405" s="57"/>
      <c r="S405" s="57"/>
      <c r="U405" s="57"/>
    </row>
    <row r="406" spans="2:21">
      <c r="B406" s="60"/>
      <c r="C406" s="60"/>
      <c r="D406" s="60"/>
      <c r="E406" s="60"/>
      <c r="F406" s="60"/>
      <c r="I406" s="57"/>
      <c r="J406" s="57"/>
      <c r="K406" s="57"/>
      <c r="L406" s="57"/>
      <c r="M406" s="57"/>
      <c r="S406" s="57"/>
      <c r="U406" s="57"/>
    </row>
    <row r="407" spans="2:21">
      <c r="B407" s="60"/>
      <c r="C407" s="60"/>
      <c r="D407" s="60"/>
      <c r="E407" s="60"/>
      <c r="F407" s="60"/>
      <c r="I407" s="57"/>
      <c r="J407" s="57"/>
      <c r="K407" s="57"/>
      <c r="L407" s="57"/>
      <c r="M407" s="57"/>
      <c r="S407" s="57"/>
      <c r="U407" s="57"/>
    </row>
    <row r="408" spans="2:21">
      <c r="B408" s="60"/>
      <c r="C408" s="60"/>
      <c r="D408" s="60"/>
      <c r="E408" s="60"/>
      <c r="F408" s="60"/>
      <c r="I408" s="57"/>
      <c r="J408" s="57"/>
      <c r="K408" s="57"/>
      <c r="L408" s="57"/>
      <c r="M408" s="57"/>
      <c r="S408" s="57"/>
      <c r="U408" s="57"/>
    </row>
    <row r="409" spans="2:21">
      <c r="B409" s="60"/>
      <c r="C409" s="60"/>
      <c r="D409" s="60"/>
      <c r="E409" s="60"/>
      <c r="F409" s="60"/>
      <c r="I409" s="57"/>
      <c r="J409" s="57"/>
      <c r="K409" s="57"/>
      <c r="L409" s="57"/>
      <c r="M409" s="57"/>
      <c r="S409" s="57"/>
      <c r="U409" s="57"/>
    </row>
    <row r="410" spans="2:21">
      <c r="B410" s="60"/>
      <c r="C410" s="60"/>
      <c r="D410" s="60"/>
      <c r="E410" s="60"/>
      <c r="F410" s="60"/>
      <c r="I410" s="57"/>
      <c r="J410" s="57"/>
      <c r="K410" s="57"/>
      <c r="L410" s="57"/>
      <c r="M410" s="57"/>
      <c r="S410" s="57"/>
      <c r="U410" s="57"/>
    </row>
    <row r="411" spans="2:21">
      <c r="B411" s="60"/>
      <c r="C411" s="60"/>
      <c r="D411" s="60"/>
      <c r="E411" s="60"/>
      <c r="F411" s="60"/>
      <c r="I411" s="57"/>
      <c r="J411" s="57"/>
      <c r="K411" s="57"/>
      <c r="L411" s="57"/>
      <c r="M411" s="57"/>
      <c r="S411" s="57"/>
      <c r="U411" s="57"/>
    </row>
    <row r="412" spans="2:21">
      <c r="B412" s="60"/>
      <c r="C412" s="60"/>
      <c r="D412" s="60"/>
      <c r="E412" s="60"/>
      <c r="F412" s="60"/>
      <c r="I412" s="57"/>
      <c r="J412" s="57"/>
      <c r="K412" s="57"/>
      <c r="L412" s="57"/>
      <c r="M412" s="57"/>
      <c r="S412" s="57"/>
      <c r="U412" s="57"/>
    </row>
    <row r="413" spans="2:21">
      <c r="B413" s="60"/>
      <c r="C413" s="60"/>
      <c r="D413" s="60"/>
      <c r="E413" s="60"/>
      <c r="F413" s="60"/>
      <c r="I413" s="57"/>
      <c r="J413" s="57"/>
      <c r="K413" s="57"/>
      <c r="L413" s="57"/>
      <c r="M413" s="57"/>
      <c r="S413" s="57"/>
      <c r="U413" s="57"/>
    </row>
    <row r="414" spans="2:21">
      <c r="B414" s="60"/>
      <c r="C414" s="60"/>
      <c r="D414" s="60"/>
      <c r="E414" s="60"/>
      <c r="F414" s="60"/>
      <c r="I414" s="57"/>
      <c r="J414" s="57"/>
      <c r="K414" s="57"/>
      <c r="L414" s="57"/>
      <c r="M414" s="57"/>
      <c r="S414" s="57"/>
      <c r="U414" s="57"/>
    </row>
    <row r="415" spans="2:21">
      <c r="B415" s="60"/>
      <c r="C415" s="60"/>
      <c r="D415" s="60"/>
      <c r="E415" s="60"/>
      <c r="F415" s="60"/>
      <c r="I415" s="57"/>
      <c r="J415" s="57"/>
      <c r="K415" s="57"/>
      <c r="L415" s="57"/>
      <c r="M415" s="57"/>
      <c r="S415" s="57"/>
      <c r="U415" s="57"/>
    </row>
    <row r="416" spans="2:21">
      <c r="B416" s="60"/>
      <c r="C416" s="60"/>
      <c r="D416" s="60"/>
      <c r="E416" s="60"/>
      <c r="F416" s="60"/>
      <c r="I416" s="57"/>
      <c r="J416" s="57"/>
      <c r="K416" s="57"/>
      <c r="L416" s="57"/>
      <c r="M416" s="57"/>
      <c r="S416" s="57"/>
      <c r="U416" s="57"/>
    </row>
    <row r="417" spans="2:21">
      <c r="B417" s="60"/>
      <c r="C417" s="60"/>
      <c r="D417" s="60"/>
      <c r="E417" s="60"/>
      <c r="F417" s="60"/>
      <c r="I417" s="57"/>
      <c r="J417" s="57"/>
      <c r="K417" s="57"/>
      <c r="L417" s="57"/>
      <c r="M417" s="57"/>
      <c r="S417" s="57"/>
      <c r="U417" s="57"/>
    </row>
    <row r="418" spans="2:21">
      <c r="B418" s="60"/>
      <c r="C418" s="60"/>
      <c r="D418" s="60"/>
      <c r="E418" s="60"/>
      <c r="F418" s="60"/>
      <c r="I418" s="57"/>
      <c r="J418" s="57"/>
      <c r="K418" s="57"/>
      <c r="L418" s="57"/>
      <c r="M418" s="57"/>
      <c r="S418" s="57"/>
      <c r="U418" s="57"/>
    </row>
    <row r="419" spans="2:21">
      <c r="B419" s="60"/>
      <c r="C419" s="60"/>
      <c r="D419" s="60"/>
      <c r="E419" s="60"/>
      <c r="F419" s="60"/>
      <c r="I419" s="57"/>
      <c r="J419" s="57"/>
      <c r="K419" s="57"/>
      <c r="L419" s="57"/>
      <c r="M419" s="57"/>
      <c r="S419" s="57"/>
      <c r="U419" s="57"/>
    </row>
    <row r="420" spans="2:21">
      <c r="B420" s="60"/>
      <c r="C420" s="60"/>
      <c r="D420" s="60"/>
      <c r="E420" s="60"/>
      <c r="F420" s="60"/>
      <c r="I420" s="57"/>
      <c r="J420" s="57"/>
      <c r="K420" s="57"/>
      <c r="L420" s="57"/>
      <c r="M420" s="57"/>
      <c r="S420" s="57"/>
      <c r="U420" s="57"/>
    </row>
    <row r="421" spans="2:21">
      <c r="B421" s="60"/>
      <c r="C421" s="60"/>
      <c r="D421" s="60"/>
      <c r="E421" s="60"/>
      <c r="F421" s="60"/>
      <c r="I421" s="57"/>
      <c r="J421" s="57"/>
      <c r="K421" s="57"/>
      <c r="L421" s="57"/>
      <c r="M421" s="57"/>
      <c r="S421" s="57"/>
      <c r="U421" s="57"/>
    </row>
    <row r="422" spans="2:21">
      <c r="B422" s="60"/>
      <c r="C422" s="60"/>
      <c r="D422" s="60"/>
      <c r="E422" s="60"/>
      <c r="F422" s="60"/>
      <c r="I422" s="57"/>
      <c r="J422" s="57"/>
      <c r="K422" s="57"/>
      <c r="L422" s="57"/>
      <c r="M422" s="57"/>
      <c r="S422" s="57"/>
      <c r="U422" s="57"/>
    </row>
    <row r="423" spans="2:21">
      <c r="B423" s="60"/>
      <c r="C423" s="60"/>
      <c r="D423" s="60"/>
      <c r="E423" s="60"/>
      <c r="F423" s="60"/>
      <c r="I423" s="57"/>
      <c r="J423" s="57"/>
      <c r="K423" s="57"/>
      <c r="L423" s="57"/>
      <c r="M423" s="57"/>
      <c r="S423" s="57"/>
      <c r="U423" s="57"/>
    </row>
    <row r="424" spans="2:21">
      <c r="B424" s="60"/>
      <c r="C424" s="60"/>
      <c r="D424" s="60"/>
      <c r="E424" s="60"/>
      <c r="F424" s="60"/>
      <c r="I424" s="57"/>
      <c r="J424" s="57"/>
      <c r="K424" s="57"/>
      <c r="L424" s="57"/>
      <c r="M424" s="57"/>
      <c r="S424" s="57"/>
      <c r="U424" s="57"/>
    </row>
    <row r="425" spans="2:21">
      <c r="B425" s="60"/>
      <c r="C425" s="60"/>
      <c r="D425" s="60"/>
      <c r="E425" s="60"/>
      <c r="F425" s="60"/>
      <c r="I425" s="57"/>
      <c r="J425" s="57"/>
      <c r="K425" s="57"/>
      <c r="L425" s="57"/>
      <c r="M425" s="57"/>
      <c r="S425" s="57"/>
      <c r="U425" s="57"/>
    </row>
    <row r="426" spans="2:21">
      <c r="B426" s="60"/>
      <c r="C426" s="60"/>
      <c r="D426" s="60"/>
      <c r="E426" s="60"/>
      <c r="F426" s="60"/>
      <c r="I426" s="57"/>
      <c r="J426" s="57"/>
      <c r="K426" s="57"/>
      <c r="L426" s="57"/>
      <c r="M426" s="57"/>
      <c r="S426" s="57"/>
      <c r="U426" s="57"/>
    </row>
    <row r="427" spans="2:21">
      <c r="B427" s="60"/>
      <c r="C427" s="60"/>
      <c r="D427" s="60"/>
      <c r="E427" s="60"/>
      <c r="F427" s="60"/>
      <c r="I427" s="57"/>
      <c r="J427" s="57"/>
      <c r="K427" s="57"/>
      <c r="L427" s="57"/>
      <c r="M427" s="57"/>
      <c r="S427" s="57"/>
      <c r="U427" s="57"/>
    </row>
    <row r="428" spans="2:21">
      <c r="B428" s="60"/>
      <c r="C428" s="60"/>
      <c r="D428" s="60"/>
      <c r="E428" s="60"/>
      <c r="F428" s="60"/>
      <c r="I428" s="57"/>
      <c r="J428" s="57"/>
      <c r="K428" s="57"/>
      <c r="L428" s="57"/>
      <c r="M428" s="57"/>
      <c r="S428" s="57"/>
      <c r="U428" s="57"/>
    </row>
    <row r="429" spans="2:21">
      <c r="B429" s="60"/>
      <c r="C429" s="60"/>
      <c r="D429" s="60"/>
      <c r="E429" s="60"/>
      <c r="F429" s="60"/>
      <c r="I429" s="57"/>
      <c r="J429" s="57"/>
      <c r="K429" s="57"/>
      <c r="L429" s="57"/>
      <c r="M429" s="57"/>
      <c r="S429" s="57"/>
      <c r="U429" s="57"/>
    </row>
    <row r="430" spans="2:21">
      <c r="B430" s="60"/>
      <c r="C430" s="60"/>
      <c r="D430" s="60"/>
      <c r="E430" s="60"/>
      <c r="F430" s="60"/>
      <c r="I430" s="57"/>
      <c r="J430" s="57"/>
      <c r="K430" s="57"/>
      <c r="L430" s="57"/>
      <c r="M430" s="57"/>
      <c r="S430" s="57"/>
      <c r="U430" s="57"/>
    </row>
    <row r="431" spans="2:21">
      <c r="B431" s="60"/>
      <c r="C431" s="60"/>
      <c r="D431" s="60"/>
      <c r="E431" s="60"/>
      <c r="F431" s="60"/>
      <c r="I431" s="57"/>
      <c r="J431" s="57"/>
      <c r="K431" s="57"/>
      <c r="L431" s="57"/>
      <c r="M431" s="57"/>
      <c r="S431" s="57"/>
      <c r="U431" s="57"/>
    </row>
    <row r="432" spans="2:21">
      <c r="B432" s="60"/>
      <c r="C432" s="60"/>
      <c r="D432" s="60"/>
      <c r="E432" s="60"/>
      <c r="F432" s="60"/>
      <c r="I432" s="57"/>
      <c r="J432" s="57"/>
      <c r="K432" s="57"/>
      <c r="L432" s="57"/>
      <c r="M432" s="57"/>
      <c r="S432" s="57"/>
      <c r="U432" s="57"/>
    </row>
    <row r="433" spans="2:21">
      <c r="B433" s="60"/>
      <c r="C433" s="60"/>
      <c r="D433" s="60"/>
      <c r="E433" s="60"/>
      <c r="F433" s="60"/>
      <c r="I433" s="57"/>
      <c r="J433" s="57"/>
      <c r="K433" s="57"/>
      <c r="L433" s="57"/>
      <c r="M433" s="57"/>
      <c r="S433" s="57"/>
      <c r="U433" s="57"/>
    </row>
    <row r="434" spans="2:21">
      <c r="B434" s="60"/>
      <c r="C434" s="60"/>
      <c r="D434" s="60"/>
      <c r="E434" s="60"/>
      <c r="F434" s="60"/>
      <c r="I434" s="57"/>
      <c r="J434" s="57"/>
      <c r="K434" s="57"/>
      <c r="L434" s="57"/>
      <c r="M434" s="57"/>
      <c r="S434" s="57"/>
      <c r="U434" s="57"/>
    </row>
    <row r="435" spans="2:21">
      <c r="B435" s="60"/>
      <c r="C435" s="60"/>
      <c r="D435" s="60"/>
      <c r="E435" s="60"/>
      <c r="F435" s="60"/>
      <c r="I435" s="57"/>
      <c r="J435" s="57"/>
      <c r="K435" s="57"/>
      <c r="L435" s="57"/>
      <c r="M435" s="57"/>
      <c r="S435" s="57"/>
      <c r="U435" s="57"/>
    </row>
    <row r="436" spans="2:21">
      <c r="B436" s="60"/>
      <c r="C436" s="60"/>
      <c r="D436" s="60"/>
      <c r="E436" s="60"/>
      <c r="F436" s="60"/>
      <c r="I436" s="57"/>
      <c r="J436" s="57"/>
      <c r="K436" s="57"/>
      <c r="L436" s="57"/>
      <c r="M436" s="57"/>
      <c r="S436" s="57"/>
      <c r="U436" s="57"/>
    </row>
    <row r="437" spans="2:21">
      <c r="B437" s="60"/>
      <c r="C437" s="60"/>
      <c r="D437" s="60"/>
      <c r="E437" s="60"/>
      <c r="F437" s="60"/>
      <c r="I437" s="57"/>
      <c r="J437" s="57"/>
      <c r="K437" s="57"/>
      <c r="L437" s="57"/>
      <c r="M437" s="57"/>
      <c r="S437" s="57"/>
      <c r="U437" s="57"/>
    </row>
    <row r="438" spans="2:21">
      <c r="B438" s="60"/>
      <c r="C438" s="60"/>
      <c r="D438" s="60"/>
      <c r="E438" s="60"/>
      <c r="F438" s="60"/>
      <c r="I438" s="57"/>
      <c r="J438" s="57"/>
      <c r="K438" s="57"/>
      <c r="L438" s="57"/>
      <c r="M438" s="57"/>
      <c r="S438" s="57"/>
      <c r="U438" s="57"/>
    </row>
    <row r="439" spans="2:21">
      <c r="B439" s="60"/>
      <c r="C439" s="60"/>
      <c r="D439" s="60"/>
      <c r="E439" s="60"/>
      <c r="F439" s="60"/>
      <c r="I439" s="57"/>
      <c r="J439" s="57"/>
      <c r="K439" s="57"/>
      <c r="L439" s="57"/>
      <c r="M439" s="57"/>
      <c r="S439" s="57"/>
      <c r="U439" s="57"/>
    </row>
    <row r="440" spans="2:21">
      <c r="B440" s="60"/>
      <c r="C440" s="60"/>
      <c r="D440" s="60"/>
      <c r="E440" s="60"/>
      <c r="F440" s="60"/>
      <c r="I440" s="57"/>
      <c r="J440" s="57"/>
      <c r="K440" s="57"/>
      <c r="L440" s="57"/>
      <c r="M440" s="57"/>
      <c r="S440" s="57"/>
      <c r="U440" s="57"/>
    </row>
    <row r="441" spans="2:21">
      <c r="B441" s="60"/>
      <c r="C441" s="60"/>
      <c r="D441" s="60"/>
      <c r="E441" s="60"/>
      <c r="F441" s="60"/>
      <c r="I441" s="57"/>
      <c r="J441" s="57"/>
      <c r="K441" s="57"/>
      <c r="L441" s="57"/>
      <c r="M441" s="57"/>
      <c r="S441" s="57"/>
      <c r="U441" s="57"/>
    </row>
    <row r="442" spans="2:21">
      <c r="B442" s="60"/>
      <c r="C442" s="60"/>
      <c r="D442" s="60"/>
      <c r="E442" s="60"/>
      <c r="F442" s="60"/>
      <c r="I442" s="57"/>
      <c r="J442" s="57"/>
      <c r="K442" s="57"/>
      <c r="L442" s="57"/>
      <c r="M442" s="57"/>
      <c r="S442" s="57"/>
      <c r="U442" s="57"/>
    </row>
    <row r="443" spans="2:21">
      <c r="B443" s="60"/>
      <c r="C443" s="60"/>
      <c r="D443" s="60"/>
      <c r="E443" s="60"/>
      <c r="F443" s="60"/>
      <c r="I443" s="57"/>
      <c r="J443" s="57"/>
      <c r="K443" s="57"/>
      <c r="L443" s="57"/>
      <c r="M443" s="57"/>
      <c r="S443" s="57"/>
      <c r="U443" s="57"/>
    </row>
    <row r="444" spans="2:21">
      <c r="B444" s="60"/>
      <c r="C444" s="60"/>
      <c r="D444" s="60"/>
      <c r="E444" s="60"/>
      <c r="F444" s="60"/>
      <c r="I444" s="57"/>
      <c r="J444" s="57"/>
      <c r="K444" s="57"/>
      <c r="L444" s="57"/>
      <c r="M444" s="57"/>
      <c r="S444" s="57"/>
      <c r="U444" s="57"/>
    </row>
    <row r="445" spans="2:21">
      <c r="B445" s="60"/>
      <c r="C445" s="60"/>
      <c r="D445" s="60"/>
      <c r="E445" s="60"/>
      <c r="F445" s="60"/>
      <c r="I445" s="57"/>
      <c r="J445" s="57"/>
      <c r="K445" s="57"/>
      <c r="L445" s="57"/>
      <c r="M445" s="57"/>
      <c r="S445" s="57"/>
      <c r="U445" s="57"/>
    </row>
    <row r="446" spans="2:21">
      <c r="B446" s="60"/>
      <c r="C446" s="60"/>
      <c r="D446" s="60"/>
      <c r="E446" s="60"/>
      <c r="F446" s="60"/>
      <c r="I446" s="57"/>
      <c r="J446" s="57"/>
      <c r="K446" s="57"/>
      <c r="L446" s="57"/>
      <c r="M446" s="57"/>
      <c r="S446" s="57"/>
      <c r="U446" s="57"/>
    </row>
    <row r="447" spans="2:21">
      <c r="B447" s="60"/>
      <c r="C447" s="60"/>
      <c r="D447" s="60"/>
      <c r="E447" s="60"/>
      <c r="F447" s="60"/>
      <c r="I447" s="57"/>
      <c r="J447" s="57"/>
      <c r="K447" s="57"/>
      <c r="L447" s="57"/>
      <c r="M447" s="57"/>
      <c r="S447" s="57"/>
      <c r="U447" s="57"/>
    </row>
    <row r="448" spans="2:21">
      <c r="B448" s="60"/>
      <c r="C448" s="60"/>
      <c r="D448" s="60"/>
      <c r="E448" s="60"/>
      <c r="F448" s="60"/>
      <c r="I448" s="57"/>
      <c r="J448" s="57"/>
      <c r="K448" s="57"/>
      <c r="L448" s="57"/>
      <c r="M448" s="57"/>
      <c r="S448" s="57"/>
      <c r="U448" s="57"/>
    </row>
    <row r="449" spans="2:21">
      <c r="B449" s="60"/>
      <c r="C449" s="60"/>
      <c r="D449" s="60"/>
      <c r="E449" s="60"/>
      <c r="F449" s="60"/>
      <c r="I449" s="57"/>
      <c r="J449" s="57"/>
      <c r="K449" s="57"/>
      <c r="L449" s="57"/>
      <c r="M449" s="57"/>
      <c r="S449" s="57"/>
      <c r="U449" s="57"/>
    </row>
    <row r="450" spans="2:21">
      <c r="B450" s="60"/>
      <c r="C450" s="60"/>
      <c r="D450" s="60"/>
      <c r="E450" s="60"/>
      <c r="F450" s="60"/>
      <c r="I450" s="57"/>
      <c r="J450" s="57"/>
      <c r="K450" s="57"/>
      <c r="L450" s="57"/>
      <c r="M450" s="57"/>
      <c r="S450" s="57"/>
      <c r="U450" s="57"/>
    </row>
    <row r="451" spans="2:21">
      <c r="B451" s="60"/>
      <c r="C451" s="60"/>
      <c r="D451" s="60"/>
      <c r="E451" s="60"/>
      <c r="F451" s="60"/>
      <c r="I451" s="57"/>
      <c r="J451" s="57"/>
      <c r="K451" s="57"/>
      <c r="L451" s="57"/>
      <c r="M451" s="57"/>
      <c r="S451" s="57"/>
      <c r="U451" s="57"/>
    </row>
    <row r="452" spans="2:21">
      <c r="B452" s="60"/>
      <c r="C452" s="60"/>
      <c r="D452" s="60"/>
      <c r="E452" s="60"/>
      <c r="F452" s="60"/>
      <c r="I452" s="57"/>
      <c r="J452" s="57"/>
      <c r="K452" s="57"/>
      <c r="L452" s="57"/>
      <c r="M452" s="57"/>
      <c r="S452" s="57"/>
      <c r="U452" s="57"/>
    </row>
    <row r="453" spans="2:21">
      <c r="B453" s="60"/>
      <c r="C453" s="60"/>
      <c r="D453" s="60"/>
      <c r="E453" s="60"/>
      <c r="F453" s="60"/>
      <c r="I453" s="57"/>
      <c r="J453" s="57"/>
      <c r="K453" s="57"/>
      <c r="L453" s="57"/>
      <c r="M453" s="57"/>
      <c r="S453" s="57"/>
      <c r="U453" s="57"/>
    </row>
    <row r="454" spans="2:21">
      <c r="B454" s="60"/>
      <c r="C454" s="60"/>
      <c r="D454" s="60"/>
      <c r="E454" s="60"/>
      <c r="F454" s="60"/>
      <c r="I454" s="57"/>
      <c r="J454" s="57"/>
      <c r="K454" s="57"/>
      <c r="L454" s="57"/>
      <c r="M454" s="57"/>
      <c r="S454" s="57"/>
      <c r="U454" s="57"/>
    </row>
    <row r="455" spans="2:21">
      <c r="B455" s="60"/>
      <c r="C455" s="60"/>
      <c r="D455" s="60"/>
      <c r="E455" s="60"/>
      <c r="F455" s="60"/>
      <c r="I455" s="57"/>
      <c r="J455" s="57"/>
      <c r="K455" s="57"/>
      <c r="L455" s="57"/>
      <c r="M455" s="57"/>
      <c r="S455" s="57"/>
      <c r="U455" s="57"/>
    </row>
    <row r="456" spans="2:21">
      <c r="B456" s="60"/>
      <c r="C456" s="60"/>
      <c r="D456" s="60"/>
      <c r="E456" s="60"/>
      <c r="F456" s="60"/>
      <c r="I456" s="57"/>
      <c r="J456" s="57"/>
      <c r="K456" s="57"/>
      <c r="L456" s="57"/>
      <c r="M456" s="57"/>
      <c r="S456" s="57"/>
      <c r="U456" s="57"/>
    </row>
    <row r="457" spans="2:21">
      <c r="B457" s="60"/>
      <c r="C457" s="60"/>
      <c r="D457" s="60"/>
      <c r="E457" s="60"/>
      <c r="F457" s="60"/>
      <c r="I457" s="57"/>
      <c r="J457" s="57"/>
      <c r="K457" s="57"/>
      <c r="L457" s="57"/>
      <c r="M457" s="57"/>
      <c r="S457" s="57"/>
      <c r="U457" s="57"/>
    </row>
    <row r="458" spans="2:21">
      <c r="B458" s="60"/>
      <c r="C458" s="60"/>
      <c r="D458" s="60"/>
      <c r="E458" s="60"/>
      <c r="F458" s="60"/>
      <c r="I458" s="57"/>
      <c r="J458" s="57"/>
      <c r="K458" s="57"/>
      <c r="L458" s="57"/>
      <c r="M458" s="57"/>
      <c r="S458" s="57"/>
      <c r="U458" s="57"/>
    </row>
    <row r="459" spans="2:21">
      <c r="B459" s="60"/>
      <c r="C459" s="60"/>
      <c r="D459" s="60"/>
      <c r="E459" s="60"/>
      <c r="F459" s="60"/>
      <c r="I459" s="57"/>
      <c r="J459" s="57"/>
      <c r="K459" s="57"/>
      <c r="L459" s="57"/>
      <c r="M459" s="57"/>
      <c r="S459" s="57"/>
      <c r="U459" s="57"/>
    </row>
    <row r="460" spans="2:21">
      <c r="B460" s="60"/>
      <c r="C460" s="60"/>
      <c r="D460" s="60"/>
      <c r="E460" s="60"/>
      <c r="F460" s="60"/>
      <c r="I460" s="57"/>
      <c r="J460" s="57"/>
      <c r="K460" s="57"/>
      <c r="L460" s="57"/>
      <c r="M460" s="57"/>
      <c r="S460" s="57"/>
      <c r="U460" s="57"/>
    </row>
    <row r="461" spans="2:21">
      <c r="B461" s="60"/>
      <c r="C461" s="60"/>
      <c r="D461" s="60"/>
      <c r="E461" s="60"/>
      <c r="F461" s="60"/>
      <c r="I461" s="57"/>
      <c r="J461" s="57"/>
      <c r="K461" s="57"/>
      <c r="L461" s="57"/>
      <c r="M461" s="57"/>
      <c r="S461" s="57"/>
      <c r="U461" s="57"/>
    </row>
    <row r="462" spans="2:21">
      <c r="B462" s="60"/>
      <c r="C462" s="60"/>
      <c r="D462" s="60"/>
      <c r="E462" s="60"/>
      <c r="F462" s="60"/>
      <c r="I462" s="57"/>
      <c r="J462" s="57"/>
      <c r="K462" s="57"/>
      <c r="L462" s="57"/>
      <c r="M462" s="57"/>
      <c r="S462" s="57"/>
      <c r="U462" s="57"/>
    </row>
    <row r="463" spans="2:21">
      <c r="B463" s="60"/>
      <c r="C463" s="60"/>
      <c r="D463" s="60"/>
      <c r="E463" s="60"/>
      <c r="F463" s="60"/>
      <c r="I463" s="57"/>
      <c r="J463" s="57"/>
      <c r="K463" s="57"/>
      <c r="L463" s="57"/>
      <c r="M463" s="57"/>
      <c r="S463" s="57"/>
      <c r="U463" s="57"/>
    </row>
    <row r="464" spans="2:21">
      <c r="B464" s="60"/>
      <c r="C464" s="60"/>
      <c r="D464" s="60"/>
      <c r="E464" s="60"/>
      <c r="F464" s="60"/>
      <c r="I464" s="57"/>
      <c r="J464" s="57"/>
      <c r="K464" s="57"/>
      <c r="L464" s="57"/>
      <c r="M464" s="57"/>
      <c r="S464" s="57"/>
      <c r="U464" s="57"/>
    </row>
    <row r="465" spans="2:21">
      <c r="B465" s="60"/>
      <c r="C465" s="60"/>
      <c r="D465" s="60"/>
      <c r="E465" s="60"/>
      <c r="F465" s="60"/>
      <c r="I465" s="57"/>
      <c r="J465" s="57"/>
      <c r="K465" s="57"/>
      <c r="L465" s="57"/>
      <c r="M465" s="57"/>
      <c r="S465" s="57"/>
      <c r="U465" s="57"/>
    </row>
    <row r="466" spans="2:21">
      <c r="B466" s="60"/>
      <c r="C466" s="60"/>
      <c r="D466" s="60"/>
      <c r="E466" s="60"/>
      <c r="F466" s="60"/>
      <c r="I466" s="57"/>
      <c r="J466" s="57"/>
      <c r="K466" s="57"/>
      <c r="L466" s="57"/>
      <c r="M466" s="57"/>
      <c r="S466" s="57"/>
      <c r="U466" s="57"/>
    </row>
    <row r="467" spans="2:21">
      <c r="B467" s="60"/>
      <c r="C467" s="60"/>
      <c r="D467" s="60"/>
      <c r="E467" s="60"/>
      <c r="F467" s="60"/>
      <c r="I467" s="57"/>
      <c r="J467" s="57"/>
      <c r="K467" s="57"/>
      <c r="L467" s="57"/>
      <c r="M467" s="57"/>
      <c r="S467" s="57"/>
      <c r="U467" s="57"/>
    </row>
    <row r="468" spans="2:21">
      <c r="B468" s="60"/>
      <c r="C468" s="60"/>
      <c r="D468" s="60"/>
      <c r="E468" s="60"/>
      <c r="F468" s="60"/>
      <c r="I468" s="57"/>
      <c r="J468" s="57"/>
      <c r="K468" s="57"/>
      <c r="L468" s="57"/>
      <c r="M468" s="57"/>
      <c r="S468" s="57"/>
      <c r="U468" s="57"/>
    </row>
    <row r="469" spans="2:21">
      <c r="B469" s="60"/>
      <c r="C469" s="60"/>
      <c r="D469" s="60"/>
      <c r="E469" s="60"/>
      <c r="F469" s="60"/>
      <c r="I469" s="57"/>
      <c r="J469" s="57"/>
      <c r="K469" s="57"/>
      <c r="L469" s="57"/>
      <c r="M469" s="57"/>
      <c r="S469" s="57"/>
      <c r="U469" s="57"/>
    </row>
    <row r="470" spans="2:21">
      <c r="B470" s="60"/>
      <c r="C470" s="60"/>
      <c r="D470" s="60"/>
      <c r="E470" s="60"/>
      <c r="F470" s="60"/>
      <c r="I470" s="57"/>
      <c r="J470" s="57"/>
      <c r="K470" s="57"/>
      <c r="L470" s="57"/>
      <c r="M470" s="57"/>
      <c r="S470" s="57"/>
      <c r="U470" s="57"/>
    </row>
    <row r="471" spans="2:21">
      <c r="B471" s="60"/>
      <c r="C471" s="60"/>
      <c r="D471" s="60"/>
      <c r="E471" s="60"/>
      <c r="F471" s="60"/>
      <c r="I471" s="57"/>
      <c r="J471" s="57"/>
      <c r="K471" s="57"/>
      <c r="L471" s="57"/>
      <c r="M471" s="57"/>
      <c r="S471" s="57"/>
      <c r="U471" s="57"/>
    </row>
    <row r="472" spans="2:21">
      <c r="B472" s="60"/>
      <c r="C472" s="60"/>
      <c r="D472" s="60"/>
      <c r="E472" s="60"/>
      <c r="F472" s="60"/>
      <c r="I472" s="57"/>
      <c r="J472" s="57"/>
      <c r="K472" s="57"/>
      <c r="L472" s="57"/>
      <c r="M472" s="57"/>
      <c r="S472" s="57"/>
      <c r="U472" s="57"/>
    </row>
    <row r="473" spans="2:21">
      <c r="B473" s="60"/>
      <c r="C473" s="60"/>
      <c r="D473" s="60"/>
      <c r="E473" s="60"/>
      <c r="F473" s="60"/>
      <c r="I473" s="57"/>
      <c r="J473" s="57"/>
      <c r="K473" s="57"/>
      <c r="L473" s="57"/>
      <c r="M473" s="57"/>
      <c r="S473" s="57"/>
      <c r="U473" s="57"/>
    </row>
    <row r="474" spans="2:21">
      <c r="B474" s="60"/>
      <c r="C474" s="60"/>
      <c r="D474" s="60"/>
      <c r="E474" s="60"/>
      <c r="F474" s="60"/>
      <c r="I474" s="57"/>
      <c r="J474" s="57"/>
      <c r="K474" s="57"/>
      <c r="L474" s="57"/>
      <c r="M474" s="57"/>
      <c r="S474" s="57"/>
      <c r="U474" s="57"/>
    </row>
    <row r="475" spans="2:21">
      <c r="B475" s="60"/>
      <c r="C475" s="60"/>
      <c r="D475" s="60"/>
      <c r="E475" s="60"/>
      <c r="F475" s="60"/>
      <c r="I475" s="57"/>
      <c r="J475" s="57"/>
      <c r="K475" s="57"/>
      <c r="L475" s="57"/>
      <c r="M475" s="57"/>
      <c r="S475" s="57"/>
      <c r="U475" s="57"/>
    </row>
    <row r="476" spans="2:21">
      <c r="B476" s="60"/>
      <c r="C476" s="60"/>
      <c r="D476" s="60"/>
      <c r="E476" s="60"/>
      <c r="F476" s="60"/>
      <c r="I476" s="57"/>
      <c r="J476" s="57"/>
      <c r="K476" s="57"/>
      <c r="L476" s="57"/>
      <c r="M476" s="57"/>
      <c r="S476" s="57"/>
      <c r="U476" s="57"/>
    </row>
    <row r="477" spans="2:21">
      <c r="B477" s="60"/>
      <c r="C477" s="60"/>
      <c r="D477" s="60"/>
      <c r="E477" s="60"/>
      <c r="F477" s="60"/>
      <c r="I477" s="57"/>
      <c r="J477" s="57"/>
      <c r="K477" s="57"/>
      <c r="L477" s="57"/>
      <c r="M477" s="57"/>
      <c r="S477" s="57"/>
      <c r="U477" s="57"/>
    </row>
    <row r="478" spans="2:21">
      <c r="B478" s="60"/>
      <c r="C478" s="60"/>
      <c r="D478" s="60"/>
      <c r="E478" s="60"/>
      <c r="F478" s="60"/>
      <c r="I478" s="57"/>
      <c r="J478" s="57"/>
      <c r="K478" s="57"/>
      <c r="L478" s="57"/>
      <c r="M478" s="57"/>
      <c r="S478" s="57"/>
      <c r="U478" s="57"/>
    </row>
    <row r="479" spans="2:21">
      <c r="B479" s="60"/>
      <c r="C479" s="60"/>
      <c r="D479" s="60"/>
      <c r="E479" s="60"/>
      <c r="F479" s="60"/>
      <c r="I479" s="57"/>
      <c r="J479" s="57"/>
      <c r="K479" s="57"/>
      <c r="L479" s="57"/>
      <c r="M479" s="57"/>
      <c r="S479" s="57"/>
      <c r="U479" s="57"/>
    </row>
    <row r="480" spans="2:21">
      <c r="B480" s="60"/>
      <c r="C480" s="60"/>
      <c r="D480" s="60"/>
      <c r="E480" s="60"/>
      <c r="F480" s="60"/>
      <c r="I480" s="57"/>
      <c r="J480" s="57"/>
      <c r="K480" s="57"/>
      <c r="L480" s="57"/>
      <c r="M480" s="57"/>
      <c r="S480" s="57"/>
      <c r="U480" s="57"/>
    </row>
    <row r="481" spans="2:21">
      <c r="B481" s="60"/>
      <c r="C481" s="60"/>
      <c r="D481" s="60"/>
      <c r="E481" s="60"/>
      <c r="F481" s="60"/>
      <c r="I481" s="57"/>
      <c r="J481" s="57"/>
      <c r="K481" s="57"/>
      <c r="L481" s="57"/>
      <c r="M481" s="57"/>
      <c r="S481" s="57"/>
      <c r="U481" s="57"/>
    </row>
    <row r="482" spans="2:21">
      <c r="B482" s="60"/>
      <c r="C482" s="60"/>
      <c r="D482" s="60"/>
      <c r="E482" s="60"/>
      <c r="F482" s="60"/>
      <c r="I482" s="57"/>
      <c r="J482" s="57"/>
      <c r="K482" s="57"/>
      <c r="L482" s="57"/>
      <c r="M482" s="57"/>
      <c r="S482" s="57"/>
      <c r="U482" s="57"/>
    </row>
    <row r="483" spans="2:21">
      <c r="B483" s="60"/>
      <c r="C483" s="60"/>
      <c r="D483" s="60"/>
      <c r="E483" s="60"/>
      <c r="F483" s="60"/>
      <c r="I483" s="57"/>
      <c r="J483" s="57"/>
      <c r="K483" s="57"/>
      <c r="L483" s="57"/>
      <c r="M483" s="57"/>
      <c r="S483" s="57"/>
      <c r="U483" s="57"/>
    </row>
    <row r="484" spans="2:21">
      <c r="B484" s="60"/>
      <c r="C484" s="60"/>
      <c r="D484" s="60"/>
      <c r="E484" s="60"/>
      <c r="F484" s="60"/>
      <c r="I484" s="57"/>
      <c r="J484" s="57"/>
      <c r="K484" s="57"/>
      <c r="L484" s="57"/>
      <c r="M484" s="57"/>
      <c r="S484" s="57"/>
      <c r="U484" s="57"/>
    </row>
    <row r="485" spans="2:21">
      <c r="B485" s="60"/>
      <c r="C485" s="60"/>
      <c r="D485" s="60"/>
      <c r="E485" s="60"/>
      <c r="F485" s="60"/>
      <c r="I485" s="57"/>
      <c r="J485" s="57"/>
      <c r="K485" s="57"/>
      <c r="L485" s="57"/>
      <c r="M485" s="57"/>
      <c r="S485" s="57"/>
      <c r="U485" s="57"/>
    </row>
    <row r="486" spans="2:21">
      <c r="B486" s="60"/>
      <c r="C486" s="60"/>
      <c r="D486" s="60"/>
      <c r="E486" s="60"/>
      <c r="F486" s="60"/>
      <c r="I486" s="57"/>
      <c r="J486" s="57"/>
      <c r="K486" s="57"/>
      <c r="L486" s="57"/>
      <c r="M486" s="57"/>
      <c r="S486" s="57"/>
      <c r="U486" s="57"/>
    </row>
    <row r="487" spans="2:21">
      <c r="B487" s="60"/>
      <c r="C487" s="60"/>
      <c r="D487" s="60"/>
      <c r="E487" s="60"/>
      <c r="F487" s="60"/>
      <c r="I487" s="57"/>
      <c r="J487" s="57"/>
      <c r="K487" s="57"/>
      <c r="L487" s="57"/>
      <c r="M487" s="57"/>
      <c r="S487" s="57"/>
      <c r="U487" s="57"/>
    </row>
    <row r="488" spans="2:21">
      <c r="B488" s="60"/>
      <c r="C488" s="60"/>
      <c r="D488" s="60"/>
      <c r="E488" s="60"/>
      <c r="F488" s="60"/>
      <c r="I488" s="57"/>
      <c r="J488" s="57"/>
      <c r="K488" s="57"/>
      <c r="L488" s="57"/>
      <c r="M488" s="57"/>
      <c r="S488" s="57"/>
      <c r="U488" s="57"/>
    </row>
    <row r="489" spans="2:21">
      <c r="B489" s="60"/>
      <c r="C489" s="60"/>
      <c r="D489" s="60"/>
      <c r="E489" s="60"/>
      <c r="F489" s="60"/>
      <c r="I489" s="57"/>
      <c r="J489" s="57"/>
      <c r="K489" s="57"/>
      <c r="L489" s="57"/>
      <c r="M489" s="57"/>
      <c r="S489" s="57"/>
      <c r="U489" s="57"/>
    </row>
    <row r="490" spans="2:21">
      <c r="B490" s="60"/>
      <c r="C490" s="60"/>
      <c r="D490" s="60"/>
      <c r="E490" s="60"/>
      <c r="F490" s="60"/>
      <c r="I490" s="57"/>
      <c r="J490" s="57"/>
      <c r="K490" s="57"/>
      <c r="L490" s="57"/>
      <c r="M490" s="57"/>
      <c r="S490" s="57"/>
      <c r="U490" s="57"/>
    </row>
    <row r="491" spans="2:21">
      <c r="B491" s="60"/>
      <c r="C491" s="60"/>
      <c r="D491" s="60"/>
      <c r="E491" s="60"/>
      <c r="F491" s="60"/>
      <c r="I491" s="57"/>
      <c r="J491" s="57"/>
      <c r="K491" s="57"/>
      <c r="L491" s="57"/>
      <c r="M491" s="57"/>
      <c r="S491" s="57"/>
      <c r="U491" s="57"/>
    </row>
    <row r="492" spans="2:21">
      <c r="B492" s="60"/>
      <c r="C492" s="60"/>
      <c r="D492" s="60"/>
      <c r="E492" s="60"/>
      <c r="F492" s="60"/>
      <c r="I492" s="57"/>
      <c r="J492" s="57"/>
      <c r="K492" s="57"/>
      <c r="L492" s="57"/>
      <c r="M492" s="57"/>
      <c r="S492" s="57"/>
      <c r="U492" s="57"/>
    </row>
    <row r="493" spans="2:21">
      <c r="B493" s="60"/>
      <c r="C493" s="60"/>
      <c r="D493" s="60"/>
      <c r="E493" s="60"/>
      <c r="F493" s="60"/>
      <c r="I493" s="57"/>
      <c r="J493" s="57"/>
      <c r="K493" s="57"/>
      <c r="L493" s="57"/>
      <c r="M493" s="57"/>
      <c r="S493" s="57"/>
      <c r="U493" s="57"/>
    </row>
    <row r="494" spans="2:21">
      <c r="B494" s="60"/>
      <c r="C494" s="60"/>
      <c r="D494" s="60"/>
      <c r="E494" s="60"/>
      <c r="F494" s="60"/>
      <c r="I494" s="57"/>
      <c r="J494" s="57"/>
      <c r="K494" s="57"/>
      <c r="L494" s="57"/>
      <c r="M494" s="57"/>
      <c r="S494" s="57"/>
      <c r="U494" s="57"/>
    </row>
    <row r="495" spans="2:21">
      <c r="B495" s="60"/>
      <c r="C495" s="60"/>
      <c r="D495" s="60"/>
      <c r="E495" s="60"/>
      <c r="F495" s="60"/>
      <c r="I495" s="57"/>
      <c r="J495" s="57"/>
      <c r="K495" s="57"/>
      <c r="L495" s="57"/>
      <c r="M495" s="57"/>
      <c r="S495" s="57"/>
      <c r="U495" s="57"/>
    </row>
    <row r="496" spans="2:21">
      <c r="B496" s="60"/>
      <c r="C496" s="60"/>
      <c r="D496" s="60"/>
      <c r="E496" s="60"/>
      <c r="F496" s="60"/>
      <c r="I496" s="57"/>
      <c r="J496" s="57"/>
      <c r="K496" s="57"/>
      <c r="L496" s="57"/>
      <c r="M496" s="57"/>
      <c r="S496" s="57"/>
      <c r="U496" s="57"/>
    </row>
    <row r="497" spans="2:21">
      <c r="B497" s="60"/>
      <c r="C497" s="60"/>
      <c r="D497" s="60"/>
      <c r="E497" s="60"/>
      <c r="F497" s="60"/>
      <c r="I497" s="57"/>
      <c r="J497" s="57"/>
      <c r="K497" s="57"/>
      <c r="L497" s="57"/>
      <c r="M497" s="57"/>
      <c r="S497" s="57"/>
      <c r="U497" s="57"/>
    </row>
    <row r="498" spans="2:21">
      <c r="B498" s="60"/>
      <c r="C498" s="60"/>
      <c r="D498" s="60"/>
      <c r="E498" s="60"/>
      <c r="F498" s="60"/>
      <c r="I498" s="57"/>
      <c r="J498" s="57"/>
      <c r="K498" s="57"/>
      <c r="L498" s="57"/>
      <c r="M498" s="57"/>
      <c r="S498" s="57"/>
      <c r="U498" s="57"/>
    </row>
    <row r="499" spans="2:21">
      <c r="B499" s="60"/>
      <c r="C499" s="60"/>
      <c r="D499" s="60"/>
      <c r="E499" s="60"/>
      <c r="F499" s="60"/>
      <c r="I499" s="57"/>
      <c r="J499" s="57"/>
      <c r="K499" s="57"/>
      <c r="L499" s="57"/>
      <c r="M499" s="57"/>
      <c r="S499" s="57"/>
      <c r="U499" s="57"/>
    </row>
    <row r="500" spans="2:21">
      <c r="B500" s="60"/>
      <c r="C500" s="60"/>
      <c r="D500" s="60"/>
      <c r="E500" s="60"/>
      <c r="F500" s="60"/>
      <c r="I500" s="57"/>
      <c r="J500" s="57"/>
      <c r="K500" s="57"/>
      <c r="L500" s="57"/>
      <c r="M500" s="57"/>
      <c r="S500" s="57"/>
      <c r="U500" s="57"/>
    </row>
    <row r="501" spans="2:21">
      <c r="B501" s="60"/>
      <c r="C501" s="60"/>
      <c r="D501" s="60"/>
      <c r="E501" s="60"/>
      <c r="F501" s="60"/>
      <c r="I501" s="57"/>
      <c r="J501" s="57"/>
      <c r="K501" s="57"/>
      <c r="L501" s="57"/>
      <c r="M501" s="57"/>
      <c r="S501" s="57"/>
      <c r="U501" s="57"/>
    </row>
    <row r="502" spans="2:21">
      <c r="B502" s="60"/>
      <c r="C502" s="60"/>
      <c r="D502" s="60"/>
      <c r="E502" s="60"/>
      <c r="F502" s="60"/>
      <c r="I502" s="57"/>
      <c r="J502" s="57"/>
      <c r="K502" s="57"/>
      <c r="L502" s="57"/>
      <c r="M502" s="57"/>
      <c r="S502" s="57"/>
      <c r="U502" s="57"/>
    </row>
    <row r="503" spans="2:21">
      <c r="B503" s="60"/>
      <c r="C503" s="60"/>
      <c r="D503" s="60"/>
      <c r="E503" s="60"/>
      <c r="F503" s="60"/>
      <c r="I503" s="57"/>
      <c r="J503" s="57"/>
      <c r="K503" s="57"/>
      <c r="L503" s="57"/>
      <c r="M503" s="57"/>
      <c r="S503" s="57"/>
      <c r="U503" s="57"/>
    </row>
    <row r="504" spans="2:21">
      <c r="B504" s="60"/>
      <c r="C504" s="60"/>
      <c r="D504" s="60"/>
      <c r="E504" s="60"/>
      <c r="F504" s="60"/>
      <c r="I504" s="57"/>
      <c r="J504" s="57"/>
      <c r="K504" s="57"/>
      <c r="L504" s="57"/>
      <c r="M504" s="57"/>
      <c r="S504" s="57"/>
      <c r="U504" s="57"/>
    </row>
    <row r="505" spans="2:21">
      <c r="B505" s="60"/>
      <c r="C505" s="60"/>
      <c r="D505" s="60"/>
      <c r="E505" s="60"/>
      <c r="F505" s="60"/>
      <c r="I505" s="57"/>
      <c r="J505" s="57"/>
      <c r="K505" s="57"/>
      <c r="L505" s="57"/>
      <c r="M505" s="57"/>
      <c r="S505" s="57"/>
      <c r="U505" s="57"/>
    </row>
    <row r="506" spans="2:21">
      <c r="B506" s="60"/>
      <c r="C506" s="60"/>
      <c r="D506" s="60"/>
      <c r="E506" s="60"/>
      <c r="F506" s="60"/>
      <c r="I506" s="57"/>
      <c r="J506" s="57"/>
      <c r="K506" s="57"/>
      <c r="L506" s="57"/>
      <c r="M506" s="57"/>
      <c r="S506" s="57"/>
      <c r="U506" s="57"/>
    </row>
    <row r="507" spans="2:21">
      <c r="B507" s="60"/>
      <c r="C507" s="60"/>
      <c r="D507" s="60"/>
      <c r="E507" s="60"/>
      <c r="F507" s="60"/>
      <c r="I507" s="57"/>
      <c r="J507" s="57"/>
      <c r="K507" s="57"/>
      <c r="L507" s="57"/>
      <c r="M507" s="57"/>
      <c r="S507" s="57"/>
      <c r="U507" s="57"/>
    </row>
    <row r="508" spans="2:21">
      <c r="B508" s="60"/>
      <c r="C508" s="60"/>
      <c r="D508" s="60"/>
      <c r="E508" s="60"/>
      <c r="F508" s="60"/>
      <c r="I508" s="57"/>
      <c r="J508" s="57"/>
      <c r="K508" s="57"/>
      <c r="L508" s="57"/>
      <c r="M508" s="57"/>
      <c r="S508" s="57"/>
      <c r="U508" s="57"/>
    </row>
    <row r="509" spans="2:21">
      <c r="B509" s="60"/>
      <c r="C509" s="60"/>
      <c r="D509" s="60"/>
      <c r="E509" s="60"/>
      <c r="F509" s="60"/>
      <c r="I509" s="57"/>
      <c r="J509" s="57"/>
      <c r="K509" s="57"/>
      <c r="L509" s="57"/>
      <c r="M509" s="57"/>
      <c r="S509" s="57"/>
      <c r="U509" s="57"/>
    </row>
    <row r="510" spans="2:21">
      <c r="B510" s="60"/>
      <c r="C510" s="60"/>
      <c r="D510" s="60"/>
      <c r="E510" s="60"/>
      <c r="F510" s="60"/>
      <c r="I510" s="57"/>
      <c r="J510" s="57"/>
      <c r="K510" s="57"/>
      <c r="L510" s="57"/>
      <c r="M510" s="57"/>
      <c r="S510" s="57"/>
      <c r="U510" s="57"/>
    </row>
    <row r="511" spans="2:21">
      <c r="B511" s="60"/>
      <c r="C511" s="60"/>
      <c r="D511" s="60"/>
      <c r="E511" s="60"/>
      <c r="F511" s="60"/>
      <c r="I511" s="57"/>
      <c r="J511" s="57"/>
      <c r="K511" s="57"/>
      <c r="L511" s="57"/>
      <c r="M511" s="57"/>
      <c r="S511" s="57"/>
      <c r="U511" s="57"/>
    </row>
    <row r="512" spans="2:21">
      <c r="B512" s="60"/>
      <c r="C512" s="60"/>
      <c r="D512" s="60"/>
      <c r="E512" s="60"/>
      <c r="F512" s="60"/>
      <c r="I512" s="57"/>
      <c r="J512" s="57"/>
      <c r="K512" s="57"/>
      <c r="L512" s="57"/>
      <c r="M512" s="57"/>
      <c r="S512" s="57"/>
      <c r="U512" s="57"/>
    </row>
    <row r="513" spans="2:21">
      <c r="B513" s="60"/>
      <c r="C513" s="60"/>
      <c r="D513" s="60"/>
      <c r="E513" s="60"/>
      <c r="F513" s="60"/>
      <c r="I513" s="57"/>
      <c r="J513" s="57"/>
      <c r="K513" s="57"/>
      <c r="L513" s="57"/>
      <c r="M513" s="57"/>
      <c r="S513" s="57"/>
      <c r="U513" s="57"/>
    </row>
    <row r="514" spans="2:21">
      <c r="B514" s="60"/>
      <c r="C514" s="60"/>
      <c r="D514" s="60"/>
      <c r="E514" s="60"/>
      <c r="F514" s="60"/>
      <c r="I514" s="57"/>
      <c r="J514" s="57"/>
      <c r="K514" s="57"/>
      <c r="L514" s="57"/>
      <c r="M514" s="57"/>
      <c r="S514" s="57"/>
      <c r="U514" s="57"/>
    </row>
    <row r="515" spans="2:21">
      <c r="B515" s="60"/>
      <c r="C515" s="60"/>
      <c r="D515" s="60"/>
      <c r="E515" s="60"/>
      <c r="F515" s="60"/>
      <c r="I515" s="57"/>
      <c r="J515" s="57"/>
      <c r="K515" s="57"/>
      <c r="L515" s="57"/>
      <c r="M515" s="57"/>
      <c r="S515" s="57"/>
      <c r="U515" s="57"/>
    </row>
    <row r="516" spans="2:21">
      <c r="B516" s="60"/>
      <c r="C516" s="60"/>
      <c r="D516" s="60"/>
      <c r="E516" s="60"/>
      <c r="F516" s="60"/>
      <c r="I516" s="57"/>
      <c r="J516" s="57"/>
      <c r="K516" s="57"/>
      <c r="L516" s="57"/>
      <c r="M516" s="57"/>
      <c r="S516" s="57"/>
      <c r="U516" s="57"/>
    </row>
    <row r="517" spans="2:21">
      <c r="B517" s="60"/>
      <c r="C517" s="60"/>
      <c r="D517" s="60"/>
      <c r="E517" s="60"/>
      <c r="F517" s="60"/>
      <c r="I517" s="57"/>
      <c r="J517" s="57"/>
      <c r="K517" s="57"/>
      <c r="L517" s="57"/>
      <c r="M517" s="57"/>
      <c r="S517" s="57"/>
      <c r="U517" s="57"/>
    </row>
    <row r="518" spans="2:21">
      <c r="B518" s="60"/>
      <c r="C518" s="60"/>
      <c r="D518" s="60"/>
      <c r="E518" s="60"/>
      <c r="F518" s="60"/>
      <c r="I518" s="57"/>
      <c r="J518" s="57"/>
      <c r="K518" s="57"/>
      <c r="L518" s="57"/>
      <c r="M518" s="57"/>
      <c r="S518" s="57"/>
      <c r="U518" s="57"/>
    </row>
    <row r="519" spans="2:21">
      <c r="B519" s="60"/>
      <c r="C519" s="60"/>
      <c r="D519" s="60"/>
      <c r="E519" s="60"/>
      <c r="F519" s="60"/>
      <c r="I519" s="57"/>
      <c r="J519" s="57"/>
      <c r="K519" s="57"/>
      <c r="L519" s="57"/>
      <c r="M519" s="57"/>
      <c r="S519" s="57"/>
      <c r="U519" s="57"/>
    </row>
    <row r="520" spans="2:21">
      <c r="B520" s="60"/>
      <c r="C520" s="60"/>
      <c r="D520" s="60"/>
      <c r="E520" s="60"/>
      <c r="F520" s="60"/>
      <c r="I520" s="57"/>
      <c r="J520" s="57"/>
      <c r="K520" s="57"/>
      <c r="L520" s="57"/>
      <c r="M520" s="57"/>
      <c r="S520" s="57"/>
      <c r="U520" s="57"/>
    </row>
    <row r="521" spans="2:21">
      <c r="B521" s="60"/>
      <c r="C521" s="60"/>
      <c r="D521" s="60"/>
      <c r="E521" s="60"/>
      <c r="F521" s="60"/>
      <c r="I521" s="57"/>
      <c r="J521" s="57"/>
      <c r="K521" s="57"/>
      <c r="L521" s="57"/>
      <c r="M521" s="57"/>
      <c r="S521" s="57"/>
      <c r="U521" s="57"/>
    </row>
    <row r="522" spans="2:21">
      <c r="B522" s="60"/>
      <c r="C522" s="60"/>
      <c r="D522" s="60"/>
      <c r="E522" s="60"/>
      <c r="F522" s="60"/>
      <c r="I522" s="57"/>
      <c r="J522" s="57"/>
      <c r="K522" s="57"/>
      <c r="L522" s="57"/>
      <c r="M522" s="57"/>
      <c r="S522" s="57"/>
      <c r="U522" s="57"/>
    </row>
    <row r="523" spans="2:21">
      <c r="B523" s="60"/>
      <c r="C523" s="60"/>
      <c r="D523" s="60"/>
      <c r="E523" s="60"/>
      <c r="F523" s="60"/>
      <c r="I523" s="57"/>
      <c r="J523" s="57"/>
      <c r="K523" s="57"/>
      <c r="L523" s="57"/>
      <c r="M523" s="57"/>
      <c r="S523" s="57"/>
      <c r="U523" s="57"/>
    </row>
    <row r="524" spans="2:21">
      <c r="B524" s="60"/>
      <c r="C524" s="60"/>
      <c r="D524" s="60"/>
      <c r="E524" s="60"/>
      <c r="F524" s="60"/>
      <c r="I524" s="57"/>
      <c r="J524" s="57"/>
      <c r="K524" s="57"/>
      <c r="L524" s="57"/>
      <c r="M524" s="57"/>
      <c r="S524" s="57"/>
      <c r="U524" s="57"/>
    </row>
    <row r="525" spans="2:21">
      <c r="B525" s="60"/>
      <c r="C525" s="60"/>
      <c r="D525" s="60"/>
      <c r="E525" s="60"/>
      <c r="F525" s="60"/>
      <c r="I525" s="57"/>
      <c r="J525" s="57"/>
      <c r="K525" s="57"/>
      <c r="L525" s="57"/>
      <c r="M525" s="57"/>
      <c r="S525" s="57"/>
      <c r="U525" s="57"/>
    </row>
    <row r="526" spans="2:21">
      <c r="B526" s="60"/>
      <c r="C526" s="60"/>
      <c r="D526" s="60"/>
      <c r="E526" s="60"/>
      <c r="F526" s="60"/>
      <c r="I526" s="57"/>
      <c r="J526" s="57"/>
      <c r="K526" s="57"/>
      <c r="L526" s="57"/>
      <c r="M526" s="57"/>
      <c r="S526" s="57"/>
      <c r="U526" s="57"/>
    </row>
    <row r="527" spans="2:21">
      <c r="B527" s="60"/>
      <c r="C527" s="60"/>
      <c r="D527" s="60"/>
      <c r="E527" s="60"/>
      <c r="F527" s="60"/>
      <c r="I527" s="57"/>
      <c r="J527" s="57"/>
      <c r="K527" s="57"/>
      <c r="L527" s="57"/>
      <c r="M527" s="57"/>
      <c r="S527" s="57"/>
      <c r="U527" s="57"/>
    </row>
    <row r="528" spans="2:21">
      <c r="B528" s="60"/>
      <c r="C528" s="60"/>
      <c r="D528" s="60"/>
      <c r="E528" s="60"/>
      <c r="F528" s="60"/>
      <c r="I528" s="57"/>
      <c r="J528" s="57"/>
      <c r="K528" s="57"/>
      <c r="L528" s="57"/>
      <c r="M528" s="57"/>
      <c r="S528" s="57"/>
      <c r="U528" s="57"/>
    </row>
    <row r="529" spans="2:21">
      <c r="B529" s="60"/>
      <c r="C529" s="60"/>
      <c r="D529" s="60"/>
      <c r="E529" s="60"/>
      <c r="F529" s="60"/>
      <c r="I529" s="57"/>
      <c r="J529" s="57"/>
      <c r="K529" s="57"/>
      <c r="L529" s="57"/>
      <c r="M529" s="57"/>
      <c r="S529" s="57"/>
      <c r="U529" s="57"/>
    </row>
    <row r="530" spans="2:21">
      <c r="B530" s="60"/>
      <c r="C530" s="60"/>
      <c r="D530" s="60"/>
      <c r="E530" s="60"/>
      <c r="F530" s="60"/>
      <c r="I530" s="57"/>
      <c r="J530" s="57"/>
      <c r="K530" s="57"/>
      <c r="L530" s="57"/>
      <c r="M530" s="57"/>
      <c r="S530" s="57"/>
      <c r="U530" s="57"/>
    </row>
    <row r="531" spans="2:21">
      <c r="B531" s="60"/>
      <c r="C531" s="60"/>
      <c r="D531" s="60"/>
      <c r="E531" s="60"/>
      <c r="F531" s="60"/>
      <c r="I531" s="57"/>
      <c r="J531" s="57"/>
      <c r="K531" s="57"/>
      <c r="L531" s="57"/>
      <c r="M531" s="57"/>
      <c r="S531" s="57"/>
      <c r="U531" s="57"/>
    </row>
    <row r="532" spans="2:21">
      <c r="B532" s="60"/>
      <c r="C532" s="60"/>
      <c r="D532" s="60"/>
      <c r="E532" s="60"/>
      <c r="F532" s="60"/>
      <c r="I532" s="57"/>
      <c r="J532" s="57"/>
      <c r="K532" s="57"/>
      <c r="L532" s="57"/>
      <c r="M532" s="57"/>
      <c r="S532" s="57"/>
      <c r="U532" s="57"/>
    </row>
    <row r="533" spans="2:21">
      <c r="B533" s="60"/>
      <c r="C533" s="60"/>
      <c r="D533" s="60"/>
      <c r="E533" s="60"/>
      <c r="F533" s="60"/>
      <c r="I533" s="57"/>
      <c r="J533" s="57"/>
      <c r="K533" s="57"/>
      <c r="L533" s="57"/>
      <c r="M533" s="57"/>
      <c r="S533" s="57"/>
      <c r="U533" s="57"/>
    </row>
    <row r="534" spans="2:21">
      <c r="B534" s="60"/>
      <c r="C534" s="60"/>
      <c r="D534" s="60"/>
      <c r="E534" s="60"/>
      <c r="F534" s="60"/>
      <c r="I534" s="57"/>
      <c r="J534" s="57"/>
      <c r="K534" s="57"/>
      <c r="L534" s="57"/>
      <c r="M534" s="57"/>
      <c r="S534" s="57"/>
      <c r="U534" s="57"/>
    </row>
    <row r="535" spans="2:21">
      <c r="B535" s="60"/>
      <c r="C535" s="60"/>
      <c r="D535" s="60"/>
      <c r="E535" s="60"/>
      <c r="F535" s="60"/>
      <c r="I535" s="57"/>
      <c r="J535" s="57"/>
      <c r="K535" s="57"/>
      <c r="L535" s="57"/>
      <c r="M535" s="57"/>
      <c r="S535" s="57"/>
      <c r="U535" s="57"/>
    </row>
    <row r="536" spans="2:21">
      <c r="B536" s="60"/>
      <c r="C536" s="60"/>
      <c r="D536" s="60"/>
      <c r="E536" s="60"/>
      <c r="F536" s="60"/>
      <c r="I536" s="57"/>
      <c r="J536" s="57"/>
      <c r="K536" s="57"/>
      <c r="L536" s="57"/>
      <c r="M536" s="57"/>
      <c r="S536" s="57"/>
      <c r="U536" s="57"/>
    </row>
    <row r="537" spans="2:21">
      <c r="B537" s="60"/>
      <c r="C537" s="60"/>
      <c r="D537" s="60"/>
      <c r="E537" s="60"/>
      <c r="F537" s="60"/>
      <c r="I537" s="57"/>
      <c r="J537" s="57"/>
      <c r="K537" s="57"/>
      <c r="L537" s="57"/>
      <c r="M537" s="57"/>
      <c r="S537" s="57"/>
      <c r="U537" s="57"/>
    </row>
    <row r="538" spans="2:21">
      <c r="B538" s="60"/>
      <c r="C538" s="60"/>
      <c r="D538" s="60"/>
      <c r="E538" s="60"/>
      <c r="F538" s="60"/>
      <c r="I538" s="57"/>
      <c r="J538" s="57"/>
      <c r="K538" s="57"/>
      <c r="L538" s="57"/>
      <c r="M538" s="57"/>
      <c r="S538" s="57"/>
      <c r="U538" s="57"/>
    </row>
    <row r="539" spans="2:21">
      <c r="B539" s="60"/>
      <c r="C539" s="60"/>
      <c r="D539" s="60"/>
      <c r="E539" s="60"/>
      <c r="F539" s="60"/>
      <c r="I539" s="57"/>
      <c r="J539" s="57"/>
      <c r="K539" s="57"/>
      <c r="L539" s="57"/>
      <c r="M539" s="57"/>
      <c r="S539" s="57"/>
      <c r="U539" s="57"/>
    </row>
    <row r="540" spans="2:21">
      <c r="B540" s="60"/>
      <c r="C540" s="60"/>
      <c r="D540" s="60"/>
      <c r="E540" s="60"/>
      <c r="F540" s="60"/>
      <c r="I540" s="57"/>
      <c r="J540" s="57"/>
      <c r="K540" s="57"/>
      <c r="L540" s="57"/>
      <c r="M540" s="57"/>
      <c r="S540" s="57"/>
      <c r="U540" s="57"/>
    </row>
    <row r="541" spans="2:21">
      <c r="B541" s="60"/>
      <c r="C541" s="60"/>
      <c r="D541" s="60"/>
      <c r="E541" s="60"/>
      <c r="F541" s="60"/>
      <c r="I541" s="57"/>
      <c r="J541" s="57"/>
      <c r="K541" s="57"/>
      <c r="L541" s="57"/>
      <c r="M541" s="57"/>
      <c r="S541" s="57"/>
      <c r="U541" s="57"/>
    </row>
    <row r="542" spans="2:21">
      <c r="B542" s="60"/>
      <c r="C542" s="60"/>
      <c r="D542" s="60"/>
      <c r="E542" s="60"/>
      <c r="F542" s="60"/>
      <c r="I542" s="57"/>
      <c r="J542" s="57"/>
      <c r="K542" s="57"/>
      <c r="L542" s="57"/>
      <c r="M542" s="57"/>
      <c r="S542" s="57"/>
      <c r="U542" s="57"/>
    </row>
    <row r="543" spans="2:21">
      <c r="B543" s="60"/>
      <c r="C543" s="60"/>
      <c r="D543" s="60"/>
      <c r="E543" s="60"/>
      <c r="F543" s="60"/>
      <c r="I543" s="57"/>
      <c r="J543" s="57"/>
      <c r="K543" s="57"/>
      <c r="L543" s="57"/>
      <c r="M543" s="57"/>
      <c r="S543" s="57"/>
      <c r="U543" s="57"/>
    </row>
    <row r="544" spans="2:21">
      <c r="B544" s="60"/>
      <c r="C544" s="60"/>
      <c r="D544" s="60"/>
      <c r="E544" s="60"/>
      <c r="F544" s="60"/>
      <c r="I544" s="57"/>
      <c r="J544" s="57"/>
      <c r="K544" s="57"/>
      <c r="L544" s="57"/>
      <c r="M544" s="57"/>
      <c r="S544" s="57"/>
      <c r="U544" s="57"/>
    </row>
    <row r="545" spans="2:21">
      <c r="B545" s="60"/>
      <c r="C545" s="60"/>
      <c r="D545" s="60"/>
      <c r="E545" s="60"/>
      <c r="F545" s="60"/>
      <c r="I545" s="57"/>
      <c r="J545" s="57"/>
      <c r="K545" s="57"/>
      <c r="L545" s="57"/>
      <c r="M545" s="57"/>
      <c r="S545" s="57"/>
      <c r="U545" s="57"/>
    </row>
    <row r="546" spans="2:21">
      <c r="B546" s="60"/>
      <c r="C546" s="60"/>
      <c r="D546" s="60"/>
      <c r="E546" s="60"/>
      <c r="F546" s="60"/>
      <c r="I546" s="57"/>
      <c r="J546" s="57"/>
      <c r="K546" s="57"/>
      <c r="L546" s="57"/>
      <c r="M546" s="57"/>
      <c r="S546" s="57"/>
      <c r="U546" s="57"/>
    </row>
    <row r="547" spans="2:21">
      <c r="B547" s="60"/>
      <c r="C547" s="60"/>
      <c r="D547" s="60"/>
      <c r="E547" s="60"/>
      <c r="F547" s="60"/>
      <c r="I547" s="57"/>
      <c r="J547" s="57"/>
      <c r="K547" s="57"/>
      <c r="L547" s="57"/>
      <c r="M547" s="57"/>
      <c r="S547" s="57"/>
      <c r="U547" s="57"/>
    </row>
    <row r="548" spans="2:21">
      <c r="B548" s="60"/>
      <c r="C548" s="60"/>
      <c r="D548" s="60"/>
      <c r="E548" s="60"/>
      <c r="F548" s="60"/>
      <c r="I548" s="57"/>
      <c r="J548" s="57"/>
      <c r="K548" s="57"/>
      <c r="L548" s="57"/>
      <c r="M548" s="57"/>
      <c r="S548" s="57"/>
      <c r="U548" s="57"/>
    </row>
    <row r="549" spans="2:21">
      <c r="B549" s="60"/>
      <c r="C549" s="60"/>
      <c r="D549" s="60"/>
      <c r="E549" s="60"/>
      <c r="F549" s="60"/>
      <c r="I549" s="57"/>
      <c r="J549" s="57"/>
      <c r="K549" s="57"/>
      <c r="L549" s="57"/>
      <c r="M549" s="57"/>
      <c r="S549" s="57"/>
      <c r="U549" s="57"/>
    </row>
    <row r="550" spans="2:21">
      <c r="B550" s="60"/>
      <c r="C550" s="60"/>
      <c r="D550" s="60"/>
      <c r="E550" s="60"/>
      <c r="F550" s="60"/>
      <c r="I550" s="57"/>
      <c r="J550" s="57"/>
      <c r="K550" s="57"/>
      <c r="L550" s="57"/>
      <c r="M550" s="57"/>
      <c r="S550" s="57"/>
      <c r="U550" s="57"/>
    </row>
    <row r="551" spans="2:21">
      <c r="B551" s="60"/>
      <c r="C551" s="60"/>
      <c r="D551" s="60"/>
      <c r="E551" s="60"/>
      <c r="F551" s="60"/>
      <c r="I551" s="57"/>
      <c r="J551" s="57"/>
      <c r="K551" s="57"/>
      <c r="L551" s="57"/>
      <c r="M551" s="57"/>
      <c r="S551" s="57"/>
      <c r="U551" s="57"/>
    </row>
    <row r="552" spans="2:21">
      <c r="B552" s="60"/>
      <c r="C552" s="60"/>
      <c r="D552" s="60"/>
      <c r="E552" s="60"/>
      <c r="F552" s="60"/>
      <c r="I552" s="57"/>
      <c r="J552" s="57"/>
      <c r="K552" s="57"/>
      <c r="L552" s="57"/>
      <c r="M552" s="57"/>
      <c r="S552" s="57"/>
      <c r="U552" s="57"/>
    </row>
    <row r="553" spans="2:21">
      <c r="B553" s="60"/>
      <c r="C553" s="60"/>
      <c r="D553" s="60"/>
      <c r="E553" s="60"/>
      <c r="F553" s="60"/>
      <c r="I553" s="57"/>
      <c r="J553" s="57"/>
      <c r="K553" s="57"/>
      <c r="L553" s="57"/>
      <c r="M553" s="57"/>
      <c r="S553" s="57"/>
      <c r="U553" s="57"/>
    </row>
    <row r="554" spans="2:21">
      <c r="B554" s="60"/>
      <c r="C554" s="60"/>
      <c r="D554" s="60"/>
      <c r="E554" s="60"/>
      <c r="F554" s="60"/>
      <c r="I554" s="57"/>
      <c r="J554" s="57"/>
      <c r="K554" s="57"/>
      <c r="L554" s="57"/>
      <c r="M554" s="57"/>
      <c r="S554" s="57"/>
      <c r="U554" s="57"/>
    </row>
    <row r="555" spans="2:21">
      <c r="B555" s="60"/>
      <c r="C555" s="60"/>
      <c r="D555" s="60"/>
      <c r="E555" s="60"/>
      <c r="F555" s="60"/>
      <c r="I555" s="57"/>
      <c r="J555" s="57"/>
      <c r="K555" s="57"/>
      <c r="L555" s="57"/>
      <c r="M555" s="57"/>
      <c r="S555" s="57"/>
      <c r="U555" s="57"/>
    </row>
    <row r="556" spans="2:21">
      <c r="B556" s="60"/>
      <c r="C556" s="60"/>
      <c r="D556" s="60"/>
      <c r="E556" s="60"/>
      <c r="F556" s="60"/>
      <c r="I556" s="57"/>
      <c r="J556" s="57"/>
      <c r="K556" s="57"/>
      <c r="L556" s="57"/>
      <c r="M556" s="57"/>
      <c r="S556" s="57"/>
      <c r="U556" s="57"/>
    </row>
    <row r="557" spans="2:21">
      <c r="B557" s="60"/>
      <c r="C557" s="60"/>
      <c r="D557" s="60"/>
      <c r="E557" s="60"/>
      <c r="F557" s="60"/>
      <c r="I557" s="57"/>
      <c r="J557" s="57"/>
      <c r="K557" s="57"/>
      <c r="L557" s="57"/>
      <c r="M557" s="57"/>
      <c r="S557" s="57"/>
      <c r="U557" s="57"/>
    </row>
    <row r="558" spans="2:21">
      <c r="B558" s="60"/>
      <c r="C558" s="60"/>
      <c r="D558" s="60"/>
      <c r="E558" s="60"/>
      <c r="F558" s="60"/>
      <c r="I558" s="57"/>
      <c r="J558" s="57"/>
      <c r="K558" s="57"/>
      <c r="L558" s="57"/>
      <c r="M558" s="57"/>
      <c r="S558" s="57"/>
      <c r="U558" s="57"/>
    </row>
    <row r="559" spans="2:21">
      <c r="B559" s="60"/>
      <c r="C559" s="60"/>
      <c r="D559" s="60"/>
      <c r="E559" s="60"/>
      <c r="F559" s="60"/>
      <c r="I559" s="57"/>
      <c r="J559" s="57"/>
      <c r="K559" s="57"/>
      <c r="L559" s="57"/>
      <c r="M559" s="57"/>
      <c r="S559" s="57"/>
      <c r="U559" s="57"/>
    </row>
    <row r="560" spans="2:21">
      <c r="B560" s="60"/>
      <c r="C560" s="60"/>
      <c r="D560" s="60"/>
      <c r="E560" s="60"/>
      <c r="F560" s="60"/>
      <c r="I560" s="57"/>
      <c r="J560" s="57"/>
      <c r="K560" s="57"/>
      <c r="L560" s="57"/>
      <c r="M560" s="57"/>
      <c r="S560" s="57"/>
      <c r="U560" s="57"/>
    </row>
    <row r="561" spans="2:21">
      <c r="B561" s="60"/>
      <c r="C561" s="60"/>
      <c r="D561" s="60"/>
      <c r="E561" s="60"/>
      <c r="F561" s="60"/>
      <c r="I561" s="57"/>
      <c r="J561" s="57"/>
      <c r="K561" s="57"/>
      <c r="L561" s="57"/>
      <c r="M561" s="57"/>
      <c r="S561" s="57"/>
      <c r="U561" s="57"/>
    </row>
    <row r="562" spans="2:21">
      <c r="B562" s="60"/>
      <c r="C562" s="60"/>
      <c r="D562" s="60"/>
      <c r="E562" s="60"/>
      <c r="F562" s="60"/>
      <c r="I562" s="57"/>
      <c r="J562" s="57"/>
      <c r="K562" s="57"/>
      <c r="L562" s="57"/>
      <c r="M562" s="57"/>
      <c r="S562" s="57"/>
      <c r="U562" s="57"/>
    </row>
    <row r="563" spans="2:21">
      <c r="B563" s="60"/>
      <c r="C563" s="60"/>
      <c r="D563" s="60"/>
      <c r="E563" s="60"/>
      <c r="F563" s="60"/>
      <c r="I563" s="57"/>
      <c r="J563" s="57"/>
      <c r="K563" s="57"/>
      <c r="L563" s="57"/>
      <c r="M563" s="57"/>
      <c r="S563" s="57"/>
      <c r="U563" s="57"/>
    </row>
    <row r="564" spans="2:21">
      <c r="B564" s="60"/>
      <c r="C564" s="60"/>
      <c r="D564" s="60"/>
      <c r="E564" s="60"/>
      <c r="F564" s="60"/>
      <c r="I564" s="57"/>
      <c r="J564" s="57"/>
      <c r="K564" s="57"/>
      <c r="L564" s="57"/>
      <c r="M564" s="57"/>
      <c r="S564" s="57"/>
      <c r="U564" s="57"/>
    </row>
    <row r="565" spans="2:21">
      <c r="B565" s="60"/>
      <c r="C565" s="60"/>
      <c r="D565" s="60"/>
      <c r="E565" s="60"/>
      <c r="F565" s="60"/>
      <c r="I565" s="57"/>
      <c r="J565" s="57"/>
      <c r="K565" s="57"/>
      <c r="L565" s="57"/>
      <c r="M565" s="57"/>
      <c r="S565" s="57"/>
      <c r="U565" s="57"/>
    </row>
    <row r="566" spans="2:21">
      <c r="B566" s="60"/>
      <c r="C566" s="60"/>
      <c r="D566" s="60"/>
      <c r="E566" s="60"/>
      <c r="F566" s="60"/>
      <c r="I566" s="57"/>
      <c r="J566" s="57"/>
      <c r="K566" s="57"/>
      <c r="L566" s="57"/>
      <c r="M566" s="57"/>
      <c r="S566" s="57"/>
      <c r="U566" s="57"/>
    </row>
    <row r="567" spans="2:21">
      <c r="B567" s="60"/>
      <c r="C567" s="60"/>
      <c r="D567" s="60"/>
      <c r="E567" s="60"/>
      <c r="F567" s="60"/>
      <c r="I567" s="57"/>
      <c r="J567" s="57"/>
      <c r="K567" s="57"/>
      <c r="L567" s="57"/>
      <c r="M567" s="57"/>
      <c r="S567" s="57"/>
      <c r="U567" s="57"/>
    </row>
    <row r="568" spans="2:21">
      <c r="B568" s="60"/>
      <c r="C568" s="60"/>
      <c r="D568" s="60"/>
      <c r="E568" s="60"/>
      <c r="F568" s="60"/>
      <c r="I568" s="57"/>
      <c r="J568" s="57"/>
      <c r="K568" s="57"/>
      <c r="L568" s="57"/>
      <c r="M568" s="57"/>
      <c r="S568" s="57"/>
      <c r="U568" s="57"/>
    </row>
    <row r="569" spans="2:21">
      <c r="B569" s="60"/>
      <c r="C569" s="60"/>
      <c r="D569" s="60"/>
      <c r="E569" s="60"/>
      <c r="F569" s="60"/>
      <c r="I569" s="57"/>
      <c r="J569" s="57"/>
      <c r="K569" s="57"/>
      <c r="L569" s="57"/>
      <c r="M569" s="57"/>
      <c r="S569" s="57"/>
      <c r="U569" s="57"/>
    </row>
    <row r="570" spans="2:21">
      <c r="B570" s="60"/>
      <c r="C570" s="60"/>
      <c r="D570" s="60"/>
      <c r="E570" s="60"/>
      <c r="F570" s="60"/>
      <c r="I570" s="57"/>
      <c r="J570" s="57"/>
      <c r="K570" s="57"/>
      <c r="L570" s="57"/>
      <c r="M570" s="57"/>
      <c r="S570" s="57"/>
      <c r="U570" s="57"/>
    </row>
    <row r="571" spans="2:21">
      <c r="B571" s="60"/>
      <c r="C571" s="60"/>
      <c r="D571" s="60"/>
      <c r="E571" s="60"/>
      <c r="F571" s="60"/>
      <c r="I571" s="57"/>
      <c r="J571" s="57"/>
      <c r="K571" s="57"/>
      <c r="L571" s="57"/>
      <c r="M571" s="57"/>
      <c r="S571" s="57"/>
      <c r="U571" s="57"/>
    </row>
    <row r="572" spans="2:21">
      <c r="B572" s="60"/>
      <c r="C572" s="60"/>
      <c r="D572" s="60"/>
      <c r="E572" s="60"/>
      <c r="F572" s="60"/>
      <c r="I572" s="57"/>
      <c r="J572" s="57"/>
      <c r="K572" s="57"/>
      <c r="L572" s="57"/>
      <c r="M572" s="57"/>
      <c r="S572" s="57"/>
      <c r="U572" s="57"/>
    </row>
    <row r="573" spans="2:21">
      <c r="B573" s="60"/>
      <c r="C573" s="60"/>
      <c r="D573" s="60"/>
      <c r="E573" s="60"/>
      <c r="F573" s="60"/>
      <c r="I573" s="57"/>
      <c r="J573" s="57"/>
      <c r="K573" s="57"/>
      <c r="L573" s="57"/>
      <c r="M573" s="57"/>
      <c r="S573" s="57"/>
      <c r="U573" s="57"/>
    </row>
    <row r="574" spans="2:21">
      <c r="B574" s="60"/>
      <c r="C574" s="60"/>
      <c r="D574" s="60"/>
      <c r="E574" s="60"/>
      <c r="F574" s="60"/>
      <c r="I574" s="57"/>
      <c r="J574" s="57"/>
      <c r="K574" s="57"/>
      <c r="L574" s="57"/>
      <c r="M574" s="57"/>
      <c r="S574" s="57"/>
      <c r="U574" s="57"/>
    </row>
    <row r="575" spans="2:21">
      <c r="B575" s="60"/>
      <c r="C575" s="60"/>
      <c r="D575" s="60"/>
      <c r="E575" s="60"/>
      <c r="F575" s="60"/>
      <c r="I575" s="57"/>
      <c r="J575" s="57"/>
      <c r="K575" s="57"/>
      <c r="L575" s="57"/>
      <c r="M575" s="57"/>
      <c r="S575" s="57"/>
      <c r="U575" s="57"/>
    </row>
    <row r="576" spans="2:21">
      <c r="B576" s="60"/>
      <c r="C576" s="60"/>
      <c r="D576" s="60"/>
      <c r="E576" s="60"/>
      <c r="F576" s="60"/>
      <c r="I576" s="57"/>
      <c r="J576" s="57"/>
      <c r="K576" s="57"/>
      <c r="L576" s="57"/>
      <c r="M576" s="57"/>
      <c r="S576" s="57"/>
      <c r="U576" s="57"/>
    </row>
    <row r="577" spans="2:21">
      <c r="B577" s="60"/>
      <c r="C577" s="60"/>
      <c r="D577" s="60"/>
      <c r="E577" s="60"/>
      <c r="F577" s="60"/>
      <c r="I577" s="57"/>
      <c r="J577" s="57"/>
      <c r="K577" s="57"/>
      <c r="L577" s="57"/>
      <c r="M577" s="57"/>
      <c r="S577" s="57"/>
      <c r="U577" s="57"/>
    </row>
    <row r="578" spans="2:21">
      <c r="B578" s="60"/>
      <c r="C578" s="60"/>
      <c r="D578" s="60"/>
      <c r="E578" s="60"/>
      <c r="F578" s="60"/>
      <c r="I578" s="57"/>
      <c r="J578" s="57"/>
      <c r="K578" s="57"/>
      <c r="L578" s="57"/>
      <c r="M578" s="57"/>
      <c r="S578" s="57"/>
      <c r="U578" s="57"/>
    </row>
    <row r="579" spans="2:21">
      <c r="B579" s="60"/>
      <c r="C579" s="60"/>
      <c r="D579" s="60"/>
      <c r="E579" s="60"/>
      <c r="F579" s="60"/>
      <c r="I579" s="57"/>
      <c r="J579" s="57"/>
      <c r="K579" s="57"/>
      <c r="L579" s="57"/>
      <c r="M579" s="57"/>
      <c r="S579" s="57"/>
      <c r="U579" s="57"/>
    </row>
    <row r="580" spans="2:21">
      <c r="B580" s="60"/>
      <c r="C580" s="60"/>
      <c r="D580" s="60"/>
      <c r="E580" s="60"/>
      <c r="F580" s="60"/>
      <c r="I580" s="57"/>
      <c r="J580" s="57"/>
      <c r="K580" s="57"/>
      <c r="L580" s="57"/>
      <c r="M580" s="57"/>
      <c r="S580" s="57"/>
      <c r="U580" s="57"/>
    </row>
    <row r="581" spans="2:21">
      <c r="B581" s="60"/>
      <c r="C581" s="60"/>
      <c r="D581" s="60"/>
      <c r="E581" s="60"/>
      <c r="F581" s="60"/>
      <c r="I581" s="57"/>
      <c r="J581" s="57"/>
      <c r="K581" s="57"/>
      <c r="L581" s="57"/>
      <c r="M581" s="57"/>
      <c r="S581" s="57"/>
      <c r="U581" s="57"/>
    </row>
    <row r="582" spans="2:21">
      <c r="B582" s="60"/>
      <c r="C582" s="60"/>
      <c r="D582" s="60"/>
      <c r="E582" s="60"/>
      <c r="F582" s="60"/>
      <c r="I582" s="57"/>
      <c r="J582" s="57"/>
      <c r="K582" s="57"/>
      <c r="L582" s="57"/>
      <c r="M582" s="57"/>
      <c r="S582" s="57"/>
      <c r="U582" s="57"/>
    </row>
    <row r="583" spans="2:21">
      <c r="B583" s="60"/>
      <c r="C583" s="60"/>
      <c r="D583" s="60"/>
      <c r="E583" s="60"/>
      <c r="F583" s="60"/>
      <c r="I583" s="57"/>
      <c r="J583" s="57"/>
      <c r="K583" s="57"/>
      <c r="L583" s="57"/>
      <c r="M583" s="57"/>
      <c r="S583" s="57"/>
      <c r="U583" s="57"/>
    </row>
    <row r="584" spans="2:21">
      <c r="B584" s="60"/>
      <c r="C584" s="60"/>
      <c r="D584" s="60"/>
      <c r="E584" s="60"/>
      <c r="F584" s="60"/>
      <c r="I584" s="57"/>
      <c r="J584" s="57"/>
      <c r="K584" s="57"/>
      <c r="L584" s="57"/>
      <c r="M584" s="57"/>
      <c r="S584" s="57"/>
      <c r="U584" s="57"/>
    </row>
    <row r="585" spans="2:21">
      <c r="B585" s="60"/>
      <c r="C585" s="60"/>
      <c r="D585" s="60"/>
      <c r="E585" s="60"/>
      <c r="F585" s="60"/>
      <c r="I585" s="57"/>
      <c r="J585" s="57"/>
      <c r="K585" s="57"/>
      <c r="L585" s="57"/>
      <c r="M585" s="57"/>
      <c r="S585" s="57"/>
      <c r="U585" s="57"/>
    </row>
    <row r="586" spans="2:21">
      <c r="B586" s="60"/>
      <c r="C586" s="60"/>
      <c r="D586" s="60"/>
      <c r="E586" s="60"/>
      <c r="F586" s="60"/>
      <c r="I586" s="57"/>
      <c r="J586" s="57"/>
      <c r="K586" s="57"/>
      <c r="L586" s="57"/>
      <c r="M586" s="57"/>
      <c r="S586" s="57"/>
      <c r="U586" s="57"/>
    </row>
    <row r="587" spans="2:21">
      <c r="B587" s="60"/>
      <c r="C587" s="60"/>
      <c r="D587" s="60"/>
      <c r="E587" s="60"/>
      <c r="F587" s="60"/>
      <c r="I587" s="57"/>
      <c r="J587" s="57"/>
      <c r="K587" s="57"/>
      <c r="L587" s="57"/>
      <c r="M587" s="57"/>
      <c r="S587" s="57"/>
      <c r="U587" s="57"/>
    </row>
    <row r="588" spans="2:21">
      <c r="B588" s="60"/>
      <c r="C588" s="60"/>
      <c r="D588" s="60"/>
      <c r="E588" s="60"/>
      <c r="F588" s="60"/>
      <c r="I588" s="57"/>
      <c r="J588" s="57"/>
      <c r="K588" s="57"/>
      <c r="L588" s="57"/>
      <c r="M588" s="57"/>
      <c r="S588" s="57"/>
      <c r="U588" s="57"/>
    </row>
    <row r="589" spans="2:21">
      <c r="B589" s="60"/>
      <c r="C589" s="60"/>
      <c r="D589" s="60"/>
      <c r="E589" s="60"/>
      <c r="F589" s="60"/>
      <c r="I589" s="57"/>
      <c r="J589" s="57"/>
      <c r="K589" s="57"/>
      <c r="L589" s="57"/>
      <c r="M589" s="57"/>
      <c r="S589" s="57"/>
      <c r="U589" s="57"/>
    </row>
    <row r="590" spans="2:21">
      <c r="B590" s="60"/>
      <c r="C590" s="60"/>
      <c r="D590" s="60"/>
      <c r="E590" s="60"/>
      <c r="F590" s="60"/>
      <c r="I590" s="57"/>
      <c r="J590" s="57"/>
      <c r="K590" s="57"/>
      <c r="L590" s="57"/>
      <c r="M590" s="57"/>
      <c r="S590" s="57"/>
      <c r="U590" s="57"/>
    </row>
    <row r="591" spans="2:21">
      <c r="B591" s="60"/>
      <c r="C591" s="60"/>
      <c r="D591" s="60"/>
      <c r="E591" s="60"/>
      <c r="F591" s="60"/>
      <c r="I591" s="57"/>
      <c r="J591" s="57"/>
      <c r="K591" s="57"/>
      <c r="L591" s="57"/>
      <c r="M591" s="57"/>
      <c r="S591" s="57"/>
      <c r="U591" s="57"/>
    </row>
    <row r="592" spans="2:21">
      <c r="B592" s="60"/>
      <c r="C592" s="60"/>
      <c r="D592" s="60"/>
      <c r="E592" s="60"/>
      <c r="F592" s="60"/>
      <c r="I592" s="57"/>
      <c r="J592" s="57"/>
      <c r="K592" s="57"/>
      <c r="L592" s="57"/>
      <c r="M592" s="57"/>
      <c r="S592" s="57"/>
      <c r="U592" s="57"/>
    </row>
    <row r="593" spans="2:21">
      <c r="B593" s="60"/>
      <c r="C593" s="60"/>
      <c r="D593" s="60"/>
      <c r="E593" s="60"/>
      <c r="F593" s="60"/>
      <c r="I593" s="57"/>
      <c r="J593" s="57"/>
      <c r="K593" s="57"/>
      <c r="L593" s="57"/>
      <c r="M593" s="57"/>
      <c r="S593" s="57"/>
      <c r="U593" s="57"/>
    </row>
    <row r="594" spans="2:21">
      <c r="B594" s="60"/>
      <c r="C594" s="60"/>
      <c r="D594" s="60"/>
      <c r="E594" s="60"/>
      <c r="F594" s="60"/>
      <c r="I594" s="57"/>
      <c r="J594" s="57"/>
      <c r="K594" s="57"/>
      <c r="L594" s="57"/>
      <c r="M594" s="57"/>
      <c r="S594" s="57"/>
      <c r="U594" s="57"/>
    </row>
    <row r="595" spans="2:21">
      <c r="B595" s="60"/>
      <c r="C595" s="60"/>
      <c r="D595" s="60"/>
      <c r="E595" s="60"/>
      <c r="F595" s="60"/>
      <c r="I595" s="57"/>
      <c r="J595" s="57"/>
      <c r="K595" s="57"/>
      <c r="L595" s="57"/>
      <c r="M595" s="57"/>
      <c r="S595" s="57"/>
      <c r="U595" s="57"/>
    </row>
    <row r="596" spans="2:21">
      <c r="B596" s="60"/>
      <c r="C596" s="60"/>
      <c r="D596" s="60"/>
      <c r="E596" s="60"/>
      <c r="F596" s="60"/>
      <c r="I596" s="57"/>
      <c r="J596" s="57"/>
      <c r="K596" s="57"/>
      <c r="L596" s="57"/>
      <c r="M596" s="57"/>
      <c r="S596" s="57"/>
      <c r="U596" s="57"/>
    </row>
    <row r="597" spans="2:21">
      <c r="B597" s="60"/>
      <c r="C597" s="60"/>
      <c r="D597" s="60"/>
      <c r="E597" s="60"/>
      <c r="F597" s="60"/>
      <c r="I597" s="57"/>
      <c r="J597" s="57"/>
      <c r="K597" s="57"/>
      <c r="L597" s="57"/>
      <c r="M597" s="57"/>
      <c r="S597" s="57"/>
      <c r="U597" s="57"/>
    </row>
    <row r="598" spans="2:21">
      <c r="B598" s="60"/>
      <c r="C598" s="60"/>
      <c r="D598" s="60"/>
      <c r="E598" s="60"/>
      <c r="F598" s="60"/>
      <c r="I598" s="57"/>
      <c r="J598" s="57"/>
      <c r="K598" s="57"/>
      <c r="L598" s="57"/>
      <c r="M598" s="57"/>
      <c r="S598" s="57"/>
      <c r="U598" s="57"/>
    </row>
    <row r="599" spans="2:21">
      <c r="B599" s="60"/>
      <c r="C599" s="60"/>
      <c r="D599" s="60"/>
      <c r="E599" s="60"/>
      <c r="F599" s="60"/>
      <c r="I599" s="57"/>
      <c r="J599" s="57"/>
      <c r="K599" s="57"/>
      <c r="L599" s="57"/>
      <c r="M599" s="57"/>
      <c r="S599" s="57"/>
      <c r="U599" s="57"/>
    </row>
    <row r="600" spans="2:21">
      <c r="B600" s="60"/>
      <c r="C600" s="60"/>
      <c r="D600" s="60"/>
      <c r="E600" s="60"/>
      <c r="F600" s="60"/>
      <c r="I600" s="57"/>
      <c r="J600" s="57"/>
      <c r="K600" s="57"/>
      <c r="L600" s="57"/>
      <c r="M600" s="57"/>
      <c r="S600" s="57"/>
      <c r="U600" s="57"/>
    </row>
    <row r="601" spans="2:21">
      <c r="B601" s="60"/>
      <c r="C601" s="60"/>
      <c r="D601" s="60"/>
      <c r="E601" s="60"/>
      <c r="F601" s="60"/>
      <c r="I601" s="57"/>
      <c r="J601" s="57"/>
      <c r="K601" s="57"/>
      <c r="L601" s="57"/>
      <c r="M601" s="57"/>
      <c r="S601" s="57"/>
      <c r="U601" s="57"/>
    </row>
    <row r="602" spans="2:21">
      <c r="B602" s="60"/>
      <c r="C602" s="60"/>
      <c r="D602" s="60"/>
      <c r="E602" s="60"/>
      <c r="F602" s="60"/>
      <c r="I602" s="57"/>
      <c r="J602" s="57"/>
      <c r="K602" s="57"/>
      <c r="L602" s="57"/>
      <c r="M602" s="57"/>
      <c r="S602" s="57"/>
      <c r="U602" s="57"/>
    </row>
    <row r="603" spans="2:21">
      <c r="B603" s="60"/>
      <c r="C603" s="60"/>
      <c r="D603" s="60"/>
      <c r="E603" s="60"/>
      <c r="F603" s="60"/>
      <c r="I603" s="57"/>
      <c r="J603" s="57"/>
      <c r="K603" s="57"/>
      <c r="L603" s="57"/>
      <c r="M603" s="57"/>
      <c r="S603" s="57"/>
      <c r="U603" s="57"/>
    </row>
    <row r="604" spans="2:21">
      <c r="B604" s="60"/>
      <c r="C604" s="60"/>
      <c r="D604" s="60"/>
      <c r="E604" s="60"/>
      <c r="F604" s="60"/>
      <c r="I604" s="57"/>
      <c r="J604" s="57"/>
      <c r="K604" s="57"/>
      <c r="L604" s="57"/>
      <c r="M604" s="57"/>
      <c r="S604" s="57"/>
      <c r="U604" s="57"/>
    </row>
    <row r="605" spans="2:21">
      <c r="B605" s="60"/>
      <c r="C605" s="60"/>
      <c r="D605" s="60"/>
      <c r="E605" s="60"/>
      <c r="F605" s="60"/>
      <c r="I605" s="57"/>
      <c r="J605" s="57"/>
      <c r="K605" s="57"/>
      <c r="L605" s="57"/>
      <c r="M605" s="57"/>
      <c r="S605" s="57"/>
      <c r="U605" s="57"/>
    </row>
    <row r="606" spans="2:21">
      <c r="B606" s="60"/>
      <c r="C606" s="60"/>
      <c r="D606" s="60"/>
      <c r="E606" s="60"/>
      <c r="F606" s="60"/>
      <c r="I606" s="57"/>
      <c r="J606" s="57"/>
      <c r="K606" s="57"/>
      <c r="L606" s="57"/>
      <c r="M606" s="57"/>
      <c r="S606" s="57"/>
      <c r="U606" s="57"/>
    </row>
    <row r="607" spans="2:21">
      <c r="B607" s="60"/>
      <c r="C607" s="60"/>
      <c r="D607" s="60"/>
      <c r="E607" s="60"/>
      <c r="F607" s="60"/>
      <c r="I607" s="57"/>
      <c r="J607" s="57"/>
      <c r="K607" s="57"/>
      <c r="L607" s="57"/>
      <c r="M607" s="57"/>
      <c r="S607" s="57"/>
      <c r="U607" s="57"/>
    </row>
    <row r="608" spans="2:21">
      <c r="B608" s="60"/>
      <c r="C608" s="60"/>
      <c r="D608" s="60"/>
      <c r="E608" s="60"/>
      <c r="F608" s="60"/>
      <c r="I608" s="57"/>
      <c r="J608" s="57"/>
      <c r="K608" s="57"/>
      <c r="L608" s="57"/>
      <c r="M608" s="57"/>
      <c r="S608" s="57"/>
      <c r="U608" s="57"/>
    </row>
    <row r="609" spans="2:21">
      <c r="B609" s="60"/>
      <c r="C609" s="60"/>
      <c r="D609" s="60"/>
      <c r="E609" s="60"/>
      <c r="F609" s="60"/>
      <c r="I609" s="57"/>
      <c r="J609" s="57"/>
      <c r="K609" s="57"/>
      <c r="L609" s="57"/>
      <c r="M609" s="57"/>
      <c r="S609" s="57"/>
      <c r="U609" s="57"/>
    </row>
    <row r="610" spans="2:21">
      <c r="B610" s="60"/>
      <c r="C610" s="60"/>
      <c r="D610" s="60"/>
      <c r="E610" s="60"/>
      <c r="F610" s="60"/>
      <c r="I610" s="57"/>
      <c r="J610" s="57"/>
      <c r="K610" s="57"/>
      <c r="L610" s="57"/>
      <c r="M610" s="57"/>
      <c r="S610" s="57"/>
      <c r="U610" s="57"/>
    </row>
    <row r="611" spans="2:21">
      <c r="B611" s="60"/>
      <c r="C611" s="60"/>
      <c r="D611" s="60"/>
      <c r="E611" s="60"/>
      <c r="F611" s="60"/>
      <c r="I611" s="57"/>
      <c r="J611" s="57"/>
      <c r="K611" s="57"/>
      <c r="L611" s="57"/>
      <c r="M611" s="57"/>
      <c r="S611" s="57"/>
      <c r="U611" s="57"/>
    </row>
    <row r="612" spans="2:21">
      <c r="B612" s="60"/>
      <c r="C612" s="60"/>
      <c r="D612" s="60"/>
      <c r="E612" s="60"/>
      <c r="F612" s="60"/>
      <c r="I612" s="57"/>
      <c r="J612" s="57"/>
      <c r="K612" s="57"/>
      <c r="L612" s="57"/>
      <c r="M612" s="57"/>
      <c r="S612" s="57"/>
      <c r="U612" s="57"/>
    </row>
    <row r="613" spans="2:21">
      <c r="B613" s="60"/>
      <c r="C613" s="60"/>
      <c r="D613" s="60"/>
      <c r="E613" s="60"/>
      <c r="F613" s="60"/>
      <c r="I613" s="57"/>
      <c r="J613" s="57"/>
      <c r="K613" s="57"/>
      <c r="L613" s="57"/>
      <c r="M613" s="57"/>
      <c r="S613" s="57"/>
      <c r="U613" s="57"/>
    </row>
    <row r="614" spans="2:21">
      <c r="B614" s="60"/>
      <c r="C614" s="60"/>
      <c r="D614" s="60"/>
      <c r="E614" s="60"/>
      <c r="F614" s="60"/>
      <c r="I614" s="57"/>
      <c r="J614" s="57"/>
      <c r="K614" s="57"/>
      <c r="L614" s="57"/>
      <c r="M614" s="57"/>
      <c r="S614" s="57"/>
      <c r="U614" s="57"/>
    </row>
    <row r="615" spans="2:21">
      <c r="B615" s="60"/>
      <c r="C615" s="60"/>
      <c r="D615" s="60"/>
      <c r="E615" s="60"/>
      <c r="F615" s="60"/>
      <c r="I615" s="57"/>
      <c r="J615" s="57"/>
      <c r="K615" s="57"/>
      <c r="L615" s="57"/>
      <c r="M615" s="57"/>
      <c r="S615" s="57"/>
      <c r="U615" s="57"/>
    </row>
    <row r="616" spans="2:21">
      <c r="B616" s="60"/>
      <c r="C616" s="60"/>
      <c r="D616" s="60"/>
      <c r="E616" s="60"/>
      <c r="F616" s="60"/>
      <c r="I616" s="57"/>
      <c r="J616" s="57"/>
      <c r="K616" s="57"/>
      <c r="L616" s="57"/>
      <c r="M616" s="57"/>
      <c r="S616" s="57"/>
      <c r="U616" s="57"/>
    </row>
    <row r="617" spans="2:21">
      <c r="B617" s="60"/>
      <c r="C617" s="60"/>
      <c r="D617" s="60"/>
      <c r="E617" s="60"/>
      <c r="F617" s="60"/>
      <c r="I617" s="57"/>
      <c r="J617" s="57"/>
      <c r="K617" s="57"/>
      <c r="L617" s="57"/>
      <c r="M617" s="57"/>
      <c r="S617" s="57"/>
      <c r="U617" s="57"/>
    </row>
    <row r="618" spans="2:21">
      <c r="B618" s="60"/>
      <c r="C618" s="60"/>
      <c r="D618" s="60"/>
      <c r="E618" s="60"/>
      <c r="F618" s="60"/>
      <c r="I618" s="57"/>
      <c r="J618" s="57"/>
      <c r="K618" s="57"/>
      <c r="L618" s="57"/>
      <c r="M618" s="57"/>
      <c r="S618" s="57"/>
      <c r="U618" s="57"/>
    </row>
    <row r="619" spans="2:21">
      <c r="B619" s="60"/>
      <c r="C619" s="60"/>
      <c r="D619" s="60"/>
      <c r="E619" s="60"/>
      <c r="F619" s="60"/>
      <c r="I619" s="57"/>
      <c r="J619" s="57"/>
      <c r="K619" s="57"/>
      <c r="L619" s="57"/>
      <c r="M619" s="57"/>
      <c r="S619" s="57"/>
      <c r="U619" s="57"/>
    </row>
    <row r="620" spans="2:21">
      <c r="B620" s="60"/>
      <c r="C620" s="60"/>
      <c r="D620" s="60"/>
      <c r="E620" s="60"/>
      <c r="F620" s="60"/>
      <c r="I620" s="57"/>
      <c r="J620" s="57"/>
      <c r="K620" s="57"/>
      <c r="L620" s="57"/>
      <c r="M620" s="57"/>
      <c r="S620" s="57"/>
      <c r="U620" s="57"/>
    </row>
    <row r="621" spans="2:21">
      <c r="B621" s="60"/>
      <c r="C621" s="60"/>
      <c r="D621" s="60"/>
      <c r="E621" s="60"/>
      <c r="F621" s="60"/>
      <c r="I621" s="57"/>
      <c r="J621" s="57"/>
      <c r="K621" s="57"/>
      <c r="L621" s="57"/>
      <c r="M621" s="57"/>
      <c r="S621" s="57"/>
      <c r="U621" s="57"/>
    </row>
    <row r="622" spans="2:21">
      <c r="B622" s="60"/>
      <c r="C622" s="60"/>
      <c r="D622" s="60"/>
      <c r="E622" s="60"/>
      <c r="F622" s="60"/>
      <c r="I622" s="57"/>
      <c r="J622" s="57"/>
      <c r="K622" s="57"/>
      <c r="L622" s="57"/>
      <c r="M622" s="57"/>
      <c r="S622" s="57"/>
      <c r="U622" s="57"/>
    </row>
    <row r="623" spans="2:21">
      <c r="B623" s="60"/>
      <c r="C623" s="60"/>
      <c r="D623" s="60"/>
      <c r="E623" s="60"/>
      <c r="F623" s="60"/>
      <c r="I623" s="57"/>
      <c r="J623" s="57"/>
      <c r="K623" s="57"/>
      <c r="L623" s="57"/>
      <c r="M623" s="57"/>
      <c r="S623" s="57"/>
      <c r="U623" s="57"/>
    </row>
    <row r="624" spans="2:21">
      <c r="B624" s="60"/>
      <c r="C624" s="60"/>
      <c r="D624" s="60"/>
      <c r="E624" s="60"/>
      <c r="F624" s="60"/>
      <c r="I624" s="57"/>
      <c r="J624" s="57"/>
      <c r="K624" s="57"/>
      <c r="L624" s="57"/>
      <c r="M624" s="57"/>
      <c r="S624" s="57"/>
      <c r="U624" s="57"/>
    </row>
    <row r="625" spans="2:21">
      <c r="B625" s="60"/>
      <c r="C625" s="60"/>
      <c r="D625" s="60"/>
      <c r="E625" s="60"/>
      <c r="F625" s="60"/>
      <c r="I625" s="57"/>
      <c r="J625" s="57"/>
      <c r="K625" s="57"/>
      <c r="L625" s="57"/>
      <c r="M625" s="57"/>
      <c r="S625" s="57"/>
      <c r="U625" s="57"/>
    </row>
    <row r="626" spans="2:21">
      <c r="B626" s="60"/>
      <c r="C626" s="60"/>
      <c r="D626" s="60"/>
      <c r="E626" s="60"/>
      <c r="F626" s="60"/>
      <c r="I626" s="57"/>
      <c r="J626" s="57"/>
      <c r="K626" s="57"/>
      <c r="L626" s="57"/>
      <c r="M626" s="57"/>
      <c r="S626" s="57"/>
      <c r="U626" s="57"/>
    </row>
    <row r="627" spans="2:21">
      <c r="B627" s="60"/>
      <c r="C627" s="60"/>
      <c r="D627" s="60"/>
      <c r="E627" s="60"/>
      <c r="F627" s="60"/>
      <c r="I627" s="57"/>
      <c r="J627" s="57"/>
      <c r="K627" s="57"/>
      <c r="L627" s="57"/>
      <c r="M627" s="57"/>
      <c r="S627" s="57"/>
      <c r="U627" s="57"/>
    </row>
    <row r="628" spans="2:21">
      <c r="B628" s="60"/>
      <c r="C628" s="60"/>
      <c r="D628" s="60"/>
      <c r="E628" s="60"/>
      <c r="F628" s="60"/>
      <c r="I628" s="57"/>
      <c r="J628" s="57"/>
      <c r="K628" s="57"/>
      <c r="L628" s="57"/>
      <c r="M628" s="57"/>
      <c r="S628" s="57"/>
      <c r="U628" s="57"/>
    </row>
    <row r="629" spans="2:21">
      <c r="B629" s="60"/>
      <c r="C629" s="60"/>
      <c r="D629" s="60"/>
      <c r="E629" s="60"/>
      <c r="F629" s="60"/>
      <c r="I629" s="57"/>
      <c r="J629" s="57"/>
      <c r="K629" s="57"/>
      <c r="L629" s="57"/>
      <c r="M629" s="57"/>
      <c r="S629" s="57"/>
      <c r="U629" s="57"/>
    </row>
    <row r="630" spans="2:21">
      <c r="B630" s="60"/>
      <c r="C630" s="60"/>
      <c r="D630" s="60"/>
      <c r="E630" s="60"/>
      <c r="F630" s="60"/>
      <c r="I630" s="57"/>
      <c r="J630" s="57"/>
      <c r="K630" s="57"/>
      <c r="L630" s="57"/>
      <c r="M630" s="57"/>
      <c r="S630" s="57"/>
      <c r="U630" s="57"/>
    </row>
    <row r="631" spans="2:21">
      <c r="B631" s="60"/>
      <c r="C631" s="60"/>
      <c r="D631" s="60"/>
      <c r="E631" s="60"/>
      <c r="F631" s="60"/>
      <c r="I631" s="57"/>
      <c r="J631" s="57"/>
      <c r="K631" s="57"/>
      <c r="L631" s="57"/>
      <c r="M631" s="57"/>
      <c r="S631" s="57"/>
      <c r="U631" s="57"/>
    </row>
    <row r="632" spans="2:21">
      <c r="B632" s="60"/>
      <c r="C632" s="60"/>
      <c r="D632" s="60"/>
      <c r="E632" s="60"/>
      <c r="F632" s="60"/>
      <c r="I632" s="57"/>
      <c r="J632" s="57"/>
      <c r="K632" s="57"/>
      <c r="L632" s="57"/>
      <c r="M632" s="57"/>
      <c r="S632" s="57"/>
      <c r="U632" s="57"/>
    </row>
    <row r="633" spans="2:21">
      <c r="B633" s="60"/>
      <c r="C633" s="60"/>
      <c r="D633" s="60"/>
      <c r="E633" s="60"/>
      <c r="F633" s="60"/>
      <c r="I633" s="57"/>
      <c r="J633" s="57"/>
      <c r="K633" s="57"/>
      <c r="L633" s="57"/>
      <c r="M633" s="57"/>
      <c r="S633" s="57"/>
      <c r="U633" s="57"/>
    </row>
    <row r="634" spans="2:21">
      <c r="B634" s="60"/>
      <c r="C634" s="60"/>
      <c r="D634" s="60"/>
      <c r="E634" s="60"/>
      <c r="F634" s="60"/>
      <c r="I634" s="57"/>
      <c r="J634" s="57"/>
      <c r="K634" s="57"/>
      <c r="L634" s="57"/>
      <c r="M634" s="57"/>
      <c r="S634" s="57"/>
      <c r="U634" s="57"/>
    </row>
    <row r="635" spans="2:21">
      <c r="B635" s="60"/>
      <c r="C635" s="60"/>
      <c r="D635" s="60"/>
      <c r="E635" s="60"/>
      <c r="F635" s="60"/>
      <c r="I635" s="57"/>
      <c r="J635" s="57"/>
      <c r="K635" s="57"/>
      <c r="L635" s="57"/>
      <c r="M635" s="57"/>
      <c r="S635" s="57"/>
      <c r="U635" s="57"/>
    </row>
    <row r="636" spans="2:21">
      <c r="B636" s="60"/>
      <c r="C636" s="60"/>
      <c r="D636" s="60"/>
      <c r="E636" s="60"/>
      <c r="F636" s="60"/>
      <c r="I636" s="57"/>
      <c r="J636" s="57"/>
      <c r="K636" s="57"/>
      <c r="L636" s="57"/>
      <c r="M636" s="57"/>
      <c r="S636" s="57"/>
      <c r="U636" s="57"/>
    </row>
    <row r="637" spans="2:21">
      <c r="B637" s="60"/>
      <c r="C637" s="60"/>
      <c r="D637" s="60"/>
      <c r="E637" s="60"/>
      <c r="F637" s="60"/>
      <c r="I637" s="57"/>
      <c r="J637" s="57"/>
      <c r="K637" s="57"/>
      <c r="L637" s="57"/>
      <c r="M637" s="57"/>
      <c r="S637" s="57"/>
      <c r="U637" s="57"/>
    </row>
    <row r="638" spans="2:21">
      <c r="B638" s="60"/>
      <c r="C638" s="60"/>
      <c r="D638" s="60"/>
      <c r="E638" s="60"/>
      <c r="F638" s="60"/>
      <c r="I638" s="57"/>
      <c r="J638" s="57"/>
      <c r="K638" s="57"/>
      <c r="L638" s="57"/>
      <c r="M638" s="57"/>
      <c r="S638" s="57"/>
      <c r="U638" s="57"/>
    </row>
    <row r="639" spans="2:21">
      <c r="B639" s="60"/>
      <c r="C639" s="60"/>
      <c r="D639" s="60"/>
      <c r="E639" s="60"/>
      <c r="F639" s="60"/>
      <c r="I639" s="57"/>
      <c r="J639" s="57"/>
      <c r="K639" s="57"/>
      <c r="L639" s="57"/>
      <c r="M639" s="57"/>
      <c r="S639" s="57"/>
      <c r="U639" s="57"/>
    </row>
    <row r="640" spans="2:21">
      <c r="B640" s="60"/>
      <c r="C640" s="60"/>
      <c r="D640" s="60"/>
      <c r="E640" s="60"/>
      <c r="F640" s="60"/>
      <c r="I640" s="57"/>
      <c r="J640" s="57"/>
      <c r="K640" s="57"/>
      <c r="L640" s="57"/>
      <c r="M640" s="57"/>
      <c r="S640" s="57"/>
      <c r="U640" s="57"/>
    </row>
    <row r="641" spans="2:21">
      <c r="B641" s="60"/>
      <c r="C641" s="60"/>
      <c r="D641" s="60"/>
      <c r="E641" s="60"/>
      <c r="F641" s="60"/>
      <c r="I641" s="57"/>
      <c r="J641" s="57"/>
      <c r="K641" s="57"/>
      <c r="L641" s="57"/>
      <c r="M641" s="57"/>
      <c r="S641" s="57"/>
      <c r="U641" s="57"/>
    </row>
    <row r="642" spans="2:21">
      <c r="B642" s="60"/>
      <c r="C642" s="60"/>
      <c r="D642" s="60"/>
      <c r="E642" s="60"/>
      <c r="F642" s="60"/>
      <c r="I642" s="57"/>
      <c r="J642" s="57"/>
      <c r="K642" s="57"/>
      <c r="L642" s="57"/>
      <c r="M642" s="57"/>
      <c r="S642" s="57"/>
      <c r="U642" s="57"/>
    </row>
    <row r="643" spans="2:21">
      <c r="B643" s="60"/>
      <c r="C643" s="60"/>
      <c r="D643" s="60"/>
      <c r="E643" s="60"/>
      <c r="F643" s="60"/>
      <c r="I643" s="57"/>
      <c r="J643" s="57"/>
      <c r="K643" s="57"/>
      <c r="L643" s="57"/>
      <c r="M643" s="57"/>
      <c r="S643" s="57"/>
      <c r="U643" s="57"/>
    </row>
    <row r="644" spans="2:21">
      <c r="B644" s="60"/>
      <c r="C644" s="60"/>
      <c r="D644" s="60"/>
      <c r="E644" s="60"/>
      <c r="F644" s="60"/>
      <c r="I644" s="57"/>
      <c r="J644" s="57"/>
      <c r="K644" s="57"/>
      <c r="L644" s="57"/>
      <c r="M644" s="57"/>
      <c r="S644" s="57"/>
      <c r="U644" s="57"/>
    </row>
    <row r="645" spans="2:21">
      <c r="B645" s="60"/>
      <c r="C645" s="60"/>
      <c r="D645" s="60"/>
      <c r="E645" s="60"/>
      <c r="F645" s="60"/>
      <c r="I645" s="57"/>
      <c r="J645" s="57"/>
      <c r="K645" s="57"/>
      <c r="L645" s="57"/>
      <c r="M645" s="57"/>
      <c r="S645" s="57"/>
      <c r="U645" s="57"/>
    </row>
    <row r="646" spans="2:21">
      <c r="B646" s="60"/>
      <c r="C646" s="60"/>
      <c r="D646" s="60"/>
      <c r="E646" s="60"/>
      <c r="F646" s="60"/>
      <c r="I646" s="57"/>
      <c r="J646" s="57"/>
      <c r="K646" s="57"/>
      <c r="L646" s="57"/>
      <c r="M646" s="57"/>
      <c r="S646" s="57"/>
      <c r="U646" s="57"/>
    </row>
    <row r="647" spans="2:21">
      <c r="B647" s="60"/>
      <c r="C647" s="60"/>
      <c r="D647" s="60"/>
      <c r="E647" s="60"/>
      <c r="F647" s="60"/>
      <c r="I647" s="57"/>
      <c r="J647" s="57"/>
      <c r="K647" s="57"/>
      <c r="L647" s="57"/>
      <c r="M647" s="57"/>
      <c r="S647" s="57"/>
      <c r="U647" s="57"/>
    </row>
    <row r="648" spans="2:21">
      <c r="B648" s="60"/>
      <c r="C648" s="60"/>
      <c r="D648" s="60"/>
      <c r="E648" s="60"/>
      <c r="F648" s="60"/>
      <c r="I648" s="57"/>
      <c r="J648" s="57"/>
      <c r="K648" s="57"/>
      <c r="L648" s="57"/>
      <c r="M648" s="57"/>
      <c r="S648" s="57"/>
      <c r="U648" s="57"/>
    </row>
    <row r="649" spans="2:21">
      <c r="B649" s="60"/>
      <c r="C649" s="60"/>
      <c r="D649" s="60"/>
      <c r="E649" s="60"/>
      <c r="F649" s="60"/>
      <c r="I649" s="57"/>
      <c r="J649" s="57"/>
      <c r="K649" s="57"/>
      <c r="L649" s="57"/>
      <c r="M649" s="57"/>
      <c r="S649" s="57"/>
      <c r="U649" s="57"/>
    </row>
    <row r="650" spans="2:21">
      <c r="B650" s="60"/>
      <c r="C650" s="60"/>
      <c r="D650" s="60"/>
      <c r="E650" s="60"/>
      <c r="F650" s="60"/>
      <c r="I650" s="57"/>
      <c r="J650" s="57"/>
      <c r="K650" s="57"/>
      <c r="L650" s="57"/>
      <c r="M650" s="57"/>
      <c r="S650" s="57"/>
      <c r="U650" s="57"/>
    </row>
    <row r="651" spans="2:21">
      <c r="B651" s="60"/>
      <c r="C651" s="60"/>
      <c r="D651" s="60"/>
      <c r="E651" s="60"/>
      <c r="F651" s="60"/>
      <c r="I651" s="57"/>
      <c r="J651" s="57"/>
      <c r="K651" s="57"/>
      <c r="L651" s="57"/>
      <c r="M651" s="57"/>
      <c r="S651" s="57"/>
      <c r="U651" s="57"/>
    </row>
    <row r="652" spans="2:21">
      <c r="B652" s="60"/>
      <c r="C652" s="60"/>
      <c r="D652" s="60"/>
      <c r="E652" s="60"/>
      <c r="F652" s="60"/>
      <c r="I652" s="57"/>
      <c r="J652" s="57"/>
      <c r="K652" s="57"/>
      <c r="L652" s="57"/>
      <c r="M652" s="57"/>
      <c r="S652" s="57"/>
      <c r="U652" s="57"/>
    </row>
    <row r="653" spans="2:21">
      <c r="B653" s="60"/>
      <c r="C653" s="60"/>
      <c r="D653" s="60"/>
      <c r="E653" s="60"/>
      <c r="F653" s="60"/>
      <c r="I653" s="57"/>
      <c r="J653" s="57"/>
      <c r="K653" s="57"/>
      <c r="L653" s="57"/>
      <c r="M653" s="57"/>
      <c r="S653" s="57"/>
      <c r="U653" s="57"/>
    </row>
    <row r="654" spans="2:21">
      <c r="B654" s="60"/>
      <c r="C654" s="60"/>
      <c r="D654" s="60"/>
      <c r="E654" s="60"/>
      <c r="F654" s="60"/>
      <c r="I654" s="57"/>
      <c r="J654" s="57"/>
      <c r="K654" s="57"/>
      <c r="L654" s="57"/>
      <c r="M654" s="57"/>
      <c r="S654" s="57"/>
      <c r="U654" s="57"/>
    </row>
    <row r="655" spans="2:21">
      <c r="B655" s="60"/>
      <c r="C655" s="60"/>
      <c r="D655" s="60"/>
      <c r="E655" s="60"/>
      <c r="F655" s="60"/>
      <c r="I655" s="57"/>
      <c r="J655" s="57"/>
      <c r="K655" s="57"/>
      <c r="L655" s="57"/>
      <c r="M655" s="57"/>
      <c r="S655" s="57"/>
      <c r="U655" s="57"/>
    </row>
    <row r="656" spans="2:21">
      <c r="B656" s="60"/>
      <c r="C656" s="60"/>
      <c r="D656" s="60"/>
      <c r="E656" s="60"/>
      <c r="F656" s="60"/>
      <c r="I656" s="57"/>
      <c r="J656" s="57"/>
      <c r="K656" s="57"/>
      <c r="L656" s="57"/>
      <c r="M656" s="57"/>
      <c r="S656" s="57"/>
      <c r="U656" s="57"/>
    </row>
    <row r="657" spans="2:21">
      <c r="B657" s="60"/>
      <c r="C657" s="60"/>
      <c r="D657" s="60"/>
      <c r="E657" s="60"/>
      <c r="F657" s="60"/>
      <c r="I657" s="57"/>
      <c r="J657" s="57"/>
      <c r="K657" s="57"/>
      <c r="L657" s="57"/>
      <c r="M657" s="57"/>
      <c r="S657" s="57"/>
      <c r="U657" s="57"/>
    </row>
    <row r="658" spans="2:21">
      <c r="B658" s="60"/>
      <c r="C658" s="60"/>
      <c r="D658" s="60"/>
      <c r="E658" s="60"/>
      <c r="F658" s="60"/>
      <c r="I658" s="57"/>
      <c r="J658" s="57"/>
      <c r="K658" s="57"/>
      <c r="L658" s="57"/>
      <c r="M658" s="57"/>
      <c r="S658" s="57"/>
      <c r="U658" s="57"/>
    </row>
    <row r="659" spans="2:21">
      <c r="B659" s="60"/>
      <c r="C659" s="60"/>
      <c r="D659" s="60"/>
      <c r="E659" s="60"/>
      <c r="F659" s="60"/>
      <c r="I659" s="57"/>
      <c r="J659" s="57"/>
      <c r="K659" s="57"/>
      <c r="L659" s="57"/>
      <c r="M659" s="57"/>
      <c r="S659" s="57"/>
      <c r="U659" s="57"/>
    </row>
    <row r="660" spans="2:21">
      <c r="B660" s="60"/>
      <c r="C660" s="60"/>
      <c r="D660" s="60"/>
      <c r="E660" s="60"/>
      <c r="F660" s="60"/>
      <c r="I660" s="57"/>
      <c r="J660" s="57"/>
      <c r="K660" s="57"/>
      <c r="L660" s="57"/>
      <c r="M660" s="57"/>
      <c r="S660" s="57"/>
      <c r="U660" s="57"/>
    </row>
    <row r="661" spans="2:21">
      <c r="B661" s="60"/>
      <c r="C661" s="60"/>
      <c r="D661" s="60"/>
      <c r="E661" s="60"/>
      <c r="F661" s="60"/>
      <c r="I661" s="57"/>
      <c r="J661" s="57"/>
      <c r="K661" s="57"/>
      <c r="L661" s="57"/>
      <c r="M661" s="57"/>
      <c r="S661" s="57"/>
      <c r="U661" s="57"/>
    </row>
    <row r="662" spans="2:21">
      <c r="B662" s="60"/>
      <c r="C662" s="60"/>
      <c r="D662" s="60"/>
      <c r="E662" s="60"/>
      <c r="F662" s="60"/>
      <c r="I662" s="57"/>
      <c r="J662" s="57"/>
      <c r="K662" s="57"/>
      <c r="L662" s="57"/>
      <c r="M662" s="57"/>
      <c r="S662" s="57"/>
      <c r="U662" s="57"/>
    </row>
    <row r="663" spans="2:21">
      <c r="B663" s="60"/>
      <c r="C663" s="60"/>
      <c r="D663" s="60"/>
      <c r="E663" s="60"/>
      <c r="F663" s="60"/>
      <c r="I663" s="57"/>
      <c r="J663" s="57"/>
      <c r="K663" s="57"/>
      <c r="L663" s="57"/>
      <c r="M663" s="57"/>
      <c r="S663" s="57"/>
      <c r="U663" s="57"/>
    </row>
    <row r="664" spans="2:21">
      <c r="B664" s="60"/>
      <c r="C664" s="60"/>
      <c r="D664" s="60"/>
      <c r="E664" s="60"/>
      <c r="F664" s="60"/>
      <c r="I664" s="57"/>
      <c r="J664" s="57"/>
      <c r="K664" s="57"/>
      <c r="L664" s="57"/>
      <c r="M664" s="57"/>
      <c r="S664" s="57"/>
      <c r="U664" s="57"/>
    </row>
    <row r="665" spans="2:21">
      <c r="B665" s="60"/>
      <c r="C665" s="60"/>
      <c r="D665" s="60"/>
      <c r="E665" s="60"/>
      <c r="F665" s="60"/>
      <c r="I665" s="57"/>
      <c r="J665" s="57"/>
      <c r="K665" s="57"/>
      <c r="L665" s="57"/>
      <c r="M665" s="57"/>
      <c r="S665" s="57"/>
      <c r="U665" s="57"/>
    </row>
    <row r="666" spans="2:21">
      <c r="B666" s="60"/>
      <c r="C666" s="60"/>
      <c r="D666" s="60"/>
      <c r="E666" s="60"/>
      <c r="F666" s="60"/>
      <c r="I666" s="57"/>
      <c r="J666" s="57"/>
      <c r="K666" s="57"/>
      <c r="L666" s="57"/>
      <c r="M666" s="57"/>
      <c r="S666" s="57"/>
      <c r="U666" s="57"/>
    </row>
    <row r="667" spans="2:21">
      <c r="B667" s="60"/>
      <c r="C667" s="60"/>
      <c r="D667" s="60"/>
      <c r="E667" s="60"/>
      <c r="F667" s="60"/>
      <c r="I667" s="57"/>
      <c r="J667" s="57"/>
      <c r="K667" s="57"/>
      <c r="L667" s="57"/>
      <c r="M667" s="57"/>
      <c r="S667" s="57"/>
      <c r="U667" s="57"/>
    </row>
    <row r="668" spans="2:21">
      <c r="B668" s="60"/>
      <c r="C668" s="60"/>
      <c r="D668" s="60"/>
      <c r="E668" s="60"/>
      <c r="F668" s="60"/>
      <c r="I668" s="57"/>
      <c r="J668" s="57"/>
      <c r="K668" s="57"/>
      <c r="L668" s="57"/>
      <c r="M668" s="57"/>
      <c r="S668" s="57"/>
      <c r="U668" s="57"/>
    </row>
    <row r="669" spans="2:21">
      <c r="B669" s="60"/>
      <c r="C669" s="60"/>
      <c r="D669" s="60"/>
      <c r="E669" s="60"/>
      <c r="F669" s="60"/>
      <c r="I669" s="57"/>
      <c r="J669" s="57"/>
      <c r="K669" s="57"/>
      <c r="L669" s="57"/>
      <c r="M669" s="57"/>
      <c r="S669" s="57"/>
      <c r="U669" s="57"/>
    </row>
    <row r="670" spans="2:21">
      <c r="B670" s="60"/>
      <c r="C670" s="60"/>
      <c r="D670" s="60"/>
      <c r="E670" s="60"/>
      <c r="F670" s="60"/>
      <c r="I670" s="57"/>
      <c r="J670" s="57"/>
      <c r="K670" s="57"/>
      <c r="L670" s="57"/>
      <c r="M670" s="57"/>
      <c r="S670" s="57"/>
      <c r="U670" s="57"/>
    </row>
    <row r="671" spans="2:21">
      <c r="B671" s="60"/>
      <c r="C671" s="60"/>
      <c r="D671" s="60"/>
      <c r="E671" s="60"/>
      <c r="F671" s="60"/>
      <c r="I671" s="57"/>
      <c r="J671" s="57"/>
      <c r="K671" s="57"/>
      <c r="L671" s="57"/>
      <c r="M671" s="57"/>
      <c r="S671" s="57"/>
      <c r="U671" s="57"/>
    </row>
    <row r="672" spans="2:21">
      <c r="B672" s="60"/>
      <c r="C672" s="60"/>
      <c r="D672" s="60"/>
      <c r="E672" s="60"/>
      <c r="F672" s="60"/>
      <c r="I672" s="57"/>
      <c r="J672" s="57"/>
      <c r="K672" s="57"/>
      <c r="L672" s="57"/>
      <c r="M672" s="57"/>
      <c r="S672" s="57"/>
      <c r="U672" s="57"/>
    </row>
    <row r="673" spans="2:21">
      <c r="B673" s="60"/>
      <c r="C673" s="60"/>
      <c r="D673" s="60"/>
      <c r="E673" s="60"/>
      <c r="F673" s="60"/>
      <c r="I673" s="57"/>
      <c r="J673" s="57"/>
      <c r="K673" s="57"/>
      <c r="L673" s="57"/>
      <c r="M673" s="57"/>
      <c r="S673" s="57"/>
      <c r="U673" s="57"/>
    </row>
    <row r="674" spans="2:21">
      <c r="B674" s="60"/>
      <c r="C674" s="60"/>
      <c r="D674" s="60"/>
      <c r="E674" s="60"/>
      <c r="F674" s="60"/>
      <c r="I674" s="57"/>
      <c r="J674" s="57"/>
      <c r="K674" s="57"/>
      <c r="L674" s="57"/>
      <c r="M674" s="57"/>
      <c r="S674" s="57"/>
      <c r="U674" s="57"/>
    </row>
    <row r="675" spans="2:21">
      <c r="B675" s="60"/>
      <c r="C675" s="60"/>
      <c r="D675" s="60"/>
      <c r="E675" s="60"/>
      <c r="F675" s="60"/>
      <c r="I675" s="57"/>
      <c r="J675" s="57"/>
      <c r="K675" s="57"/>
      <c r="L675" s="57"/>
      <c r="M675" s="57"/>
      <c r="S675" s="57"/>
      <c r="U675" s="57"/>
    </row>
    <row r="676" spans="2:21">
      <c r="B676" s="60"/>
      <c r="C676" s="60"/>
      <c r="D676" s="60"/>
      <c r="E676" s="60"/>
      <c r="F676" s="60"/>
      <c r="I676" s="57"/>
      <c r="J676" s="57"/>
      <c r="K676" s="57"/>
      <c r="L676" s="57"/>
      <c r="M676" s="57"/>
      <c r="S676" s="57"/>
      <c r="U676" s="57"/>
    </row>
    <row r="677" spans="2:21">
      <c r="B677" s="60"/>
      <c r="C677" s="60"/>
      <c r="D677" s="60"/>
      <c r="E677" s="60"/>
      <c r="F677" s="60"/>
      <c r="I677" s="57"/>
      <c r="J677" s="57"/>
      <c r="K677" s="57"/>
      <c r="L677" s="57"/>
      <c r="M677" s="57"/>
      <c r="S677" s="57"/>
      <c r="U677" s="57"/>
    </row>
    <row r="678" spans="2:21">
      <c r="B678" s="60"/>
      <c r="C678" s="60"/>
      <c r="D678" s="60"/>
      <c r="E678" s="60"/>
      <c r="F678" s="60"/>
      <c r="I678" s="57"/>
      <c r="J678" s="57"/>
      <c r="K678" s="57"/>
      <c r="L678" s="57"/>
      <c r="M678" s="57"/>
      <c r="S678" s="57"/>
      <c r="U678" s="57"/>
    </row>
    <row r="679" spans="2:21">
      <c r="B679" s="60"/>
      <c r="C679" s="60"/>
      <c r="D679" s="60"/>
      <c r="E679" s="60"/>
      <c r="F679" s="60"/>
      <c r="I679" s="57"/>
      <c r="J679" s="57"/>
      <c r="K679" s="57"/>
      <c r="L679" s="57"/>
      <c r="M679" s="57"/>
      <c r="S679" s="57"/>
      <c r="U679" s="57"/>
    </row>
    <row r="680" spans="2:21">
      <c r="B680" s="60"/>
      <c r="C680" s="60"/>
      <c r="D680" s="60"/>
      <c r="E680" s="60"/>
      <c r="F680" s="60"/>
      <c r="I680" s="57"/>
      <c r="J680" s="57"/>
      <c r="K680" s="57"/>
      <c r="L680" s="57"/>
      <c r="M680" s="57"/>
      <c r="S680" s="57"/>
      <c r="U680" s="57"/>
    </row>
    <row r="681" spans="2:21">
      <c r="B681" s="60"/>
      <c r="C681" s="60"/>
      <c r="D681" s="60"/>
      <c r="E681" s="60"/>
      <c r="F681" s="60"/>
      <c r="I681" s="57"/>
      <c r="J681" s="57"/>
      <c r="K681" s="57"/>
      <c r="L681" s="57"/>
      <c r="M681" s="57"/>
      <c r="S681" s="57"/>
      <c r="U681" s="57"/>
    </row>
    <row r="682" spans="2:21">
      <c r="B682" s="60"/>
      <c r="C682" s="60"/>
      <c r="D682" s="60"/>
      <c r="E682" s="60"/>
      <c r="F682" s="60"/>
      <c r="I682" s="57"/>
      <c r="J682" s="57"/>
      <c r="K682" s="57"/>
      <c r="L682" s="57"/>
      <c r="M682" s="57"/>
      <c r="S682" s="57"/>
      <c r="U682" s="57"/>
    </row>
    <row r="683" spans="2:21">
      <c r="B683" s="60"/>
      <c r="C683" s="60"/>
      <c r="D683" s="60"/>
      <c r="E683" s="60"/>
      <c r="F683" s="60"/>
      <c r="I683" s="57"/>
      <c r="J683" s="57"/>
      <c r="K683" s="57"/>
      <c r="L683" s="57"/>
      <c r="M683" s="57"/>
      <c r="S683" s="57"/>
      <c r="U683" s="57"/>
    </row>
    <row r="684" spans="2:21">
      <c r="B684" s="60"/>
      <c r="C684" s="60"/>
      <c r="D684" s="60"/>
      <c r="E684" s="60"/>
      <c r="F684" s="60"/>
      <c r="I684" s="57"/>
      <c r="J684" s="57"/>
      <c r="K684" s="57"/>
      <c r="L684" s="57"/>
      <c r="M684" s="57"/>
      <c r="S684" s="57"/>
      <c r="U684" s="57"/>
    </row>
    <row r="685" spans="2:21">
      <c r="B685" s="60"/>
      <c r="C685" s="60"/>
      <c r="D685" s="60"/>
      <c r="E685" s="60"/>
      <c r="F685" s="60"/>
      <c r="I685" s="57"/>
      <c r="J685" s="57"/>
      <c r="K685" s="57"/>
      <c r="L685" s="57"/>
      <c r="M685" s="57"/>
      <c r="S685" s="57"/>
      <c r="U685" s="57"/>
    </row>
    <row r="686" spans="2:21">
      <c r="B686" s="60"/>
      <c r="C686" s="60"/>
      <c r="D686" s="60"/>
      <c r="E686" s="60"/>
      <c r="F686" s="60"/>
      <c r="I686" s="57"/>
      <c r="J686" s="57"/>
      <c r="K686" s="57"/>
      <c r="L686" s="57"/>
      <c r="M686" s="57"/>
      <c r="S686" s="57"/>
      <c r="U686" s="57"/>
    </row>
    <row r="687" spans="2:21">
      <c r="B687" s="60"/>
      <c r="C687" s="60"/>
      <c r="D687" s="60"/>
      <c r="E687" s="60"/>
      <c r="F687" s="60"/>
      <c r="I687" s="57"/>
      <c r="J687" s="57"/>
      <c r="K687" s="57"/>
      <c r="L687" s="57"/>
      <c r="M687" s="57"/>
      <c r="S687" s="57"/>
      <c r="U687" s="57"/>
    </row>
    <row r="688" spans="2:21">
      <c r="B688" s="60"/>
      <c r="C688" s="60"/>
      <c r="D688" s="60"/>
      <c r="E688" s="60"/>
      <c r="F688" s="60"/>
      <c r="I688" s="57"/>
      <c r="J688" s="57"/>
      <c r="K688" s="57"/>
      <c r="L688" s="57"/>
      <c r="M688" s="57"/>
      <c r="S688" s="57"/>
      <c r="U688" s="57"/>
    </row>
    <row r="689" spans="2:21">
      <c r="B689" s="60"/>
      <c r="C689" s="60"/>
      <c r="D689" s="60"/>
      <c r="E689" s="60"/>
      <c r="F689" s="60"/>
      <c r="I689" s="57"/>
      <c r="J689" s="57"/>
      <c r="K689" s="57"/>
      <c r="L689" s="57"/>
      <c r="M689" s="57"/>
      <c r="S689" s="57"/>
      <c r="U689" s="57"/>
    </row>
    <row r="690" spans="2:21">
      <c r="B690" s="60"/>
      <c r="C690" s="60"/>
      <c r="D690" s="60"/>
      <c r="E690" s="60"/>
      <c r="F690" s="60"/>
      <c r="I690" s="57"/>
      <c r="J690" s="57"/>
      <c r="K690" s="57"/>
      <c r="L690" s="57"/>
      <c r="M690" s="57"/>
      <c r="S690" s="57"/>
      <c r="U690" s="57"/>
    </row>
    <row r="691" spans="2:21">
      <c r="B691" s="60"/>
      <c r="C691" s="60"/>
      <c r="D691" s="60"/>
      <c r="E691" s="60"/>
      <c r="F691" s="60"/>
      <c r="I691" s="57"/>
      <c r="J691" s="57"/>
      <c r="K691" s="57"/>
      <c r="L691" s="57"/>
      <c r="M691" s="57"/>
      <c r="S691" s="57"/>
      <c r="U691" s="57"/>
    </row>
    <row r="692" spans="2:21">
      <c r="B692" s="60"/>
      <c r="C692" s="60"/>
      <c r="D692" s="60"/>
      <c r="E692" s="60"/>
      <c r="F692" s="60"/>
      <c r="I692" s="57"/>
      <c r="J692" s="57"/>
      <c r="K692" s="57"/>
      <c r="L692" s="57"/>
      <c r="M692" s="57"/>
      <c r="S692" s="57"/>
      <c r="U692" s="57"/>
    </row>
    <row r="693" spans="2:21">
      <c r="B693" s="60"/>
      <c r="C693" s="60"/>
      <c r="D693" s="60"/>
      <c r="E693" s="60"/>
      <c r="F693" s="60"/>
      <c r="I693" s="57"/>
      <c r="J693" s="57"/>
      <c r="K693" s="57"/>
      <c r="L693" s="57"/>
      <c r="M693" s="57"/>
      <c r="S693" s="57"/>
      <c r="U693" s="57"/>
    </row>
    <row r="694" spans="2:21">
      <c r="B694" s="60"/>
      <c r="C694" s="60"/>
      <c r="D694" s="60"/>
      <c r="E694" s="60"/>
      <c r="F694" s="60"/>
      <c r="I694" s="57"/>
      <c r="J694" s="57"/>
      <c r="K694" s="57"/>
      <c r="L694" s="57"/>
      <c r="M694" s="57"/>
      <c r="S694" s="57"/>
      <c r="U694" s="57"/>
    </row>
    <row r="695" spans="2:21">
      <c r="B695" s="60"/>
      <c r="C695" s="60"/>
      <c r="D695" s="60"/>
      <c r="E695" s="60"/>
      <c r="F695" s="60"/>
      <c r="I695" s="57"/>
      <c r="J695" s="57"/>
      <c r="K695" s="57"/>
      <c r="L695" s="57"/>
      <c r="M695" s="57"/>
      <c r="S695" s="57"/>
      <c r="U695" s="57"/>
    </row>
    <row r="696" spans="2:21">
      <c r="B696" s="60"/>
      <c r="C696" s="60"/>
      <c r="D696" s="60"/>
      <c r="E696" s="60"/>
      <c r="F696" s="60"/>
      <c r="I696" s="57"/>
      <c r="J696" s="57"/>
      <c r="K696" s="57"/>
      <c r="L696" s="57"/>
      <c r="M696" s="57"/>
      <c r="S696" s="57"/>
      <c r="U696" s="57"/>
    </row>
    <row r="697" spans="2:21">
      <c r="B697" s="60"/>
      <c r="C697" s="60"/>
      <c r="D697" s="60"/>
      <c r="E697" s="60"/>
      <c r="F697" s="60"/>
      <c r="I697" s="57"/>
      <c r="J697" s="57"/>
      <c r="K697" s="57"/>
      <c r="L697" s="57"/>
      <c r="M697" s="57"/>
      <c r="S697" s="57"/>
      <c r="U697" s="57"/>
    </row>
    <row r="698" spans="2:21">
      <c r="B698" s="60"/>
      <c r="C698" s="60"/>
      <c r="D698" s="60"/>
      <c r="E698" s="60"/>
      <c r="F698" s="60"/>
      <c r="I698" s="57"/>
      <c r="J698" s="57"/>
      <c r="K698" s="57"/>
      <c r="L698" s="57"/>
      <c r="M698" s="57"/>
      <c r="S698" s="57"/>
      <c r="U698" s="57"/>
    </row>
    <row r="699" spans="2:21">
      <c r="B699" s="60"/>
      <c r="C699" s="60"/>
      <c r="D699" s="60"/>
      <c r="E699" s="60"/>
      <c r="F699" s="60"/>
      <c r="I699" s="57"/>
      <c r="J699" s="57"/>
      <c r="K699" s="57"/>
      <c r="L699" s="57"/>
      <c r="M699" s="57"/>
      <c r="S699" s="57"/>
      <c r="U699" s="57"/>
    </row>
    <row r="700" spans="2:21">
      <c r="B700" s="60"/>
      <c r="C700" s="60"/>
      <c r="D700" s="60"/>
      <c r="E700" s="60"/>
      <c r="F700" s="60"/>
      <c r="I700" s="57"/>
      <c r="J700" s="57"/>
      <c r="K700" s="57"/>
      <c r="L700" s="57"/>
      <c r="M700" s="57"/>
      <c r="S700" s="57"/>
      <c r="U700" s="57"/>
    </row>
    <row r="701" spans="2:21">
      <c r="B701" s="60"/>
      <c r="C701" s="60"/>
      <c r="D701" s="60"/>
      <c r="E701" s="60"/>
      <c r="F701" s="60"/>
      <c r="I701" s="57"/>
      <c r="J701" s="57"/>
      <c r="K701" s="57"/>
      <c r="L701" s="57"/>
      <c r="M701" s="57"/>
      <c r="S701" s="57"/>
      <c r="U701" s="57"/>
    </row>
    <row r="702" spans="2:21">
      <c r="B702" s="60"/>
      <c r="C702" s="60"/>
      <c r="D702" s="60"/>
      <c r="E702" s="60"/>
      <c r="F702" s="60"/>
      <c r="I702" s="57"/>
      <c r="J702" s="57"/>
      <c r="K702" s="57"/>
      <c r="L702" s="57"/>
      <c r="M702" s="57"/>
      <c r="S702" s="57"/>
      <c r="U702" s="57"/>
    </row>
    <row r="703" spans="2:21">
      <c r="B703" s="60"/>
      <c r="C703" s="60"/>
      <c r="D703" s="60"/>
      <c r="E703" s="60"/>
      <c r="F703" s="60"/>
      <c r="I703" s="57"/>
      <c r="J703" s="57"/>
      <c r="K703" s="57"/>
      <c r="L703" s="57"/>
      <c r="M703" s="57"/>
      <c r="S703" s="57"/>
      <c r="U703" s="57"/>
    </row>
    <row r="704" spans="2:21">
      <c r="B704" s="60"/>
      <c r="C704" s="60"/>
      <c r="D704" s="60"/>
      <c r="E704" s="60"/>
      <c r="F704" s="60"/>
      <c r="I704" s="57"/>
      <c r="J704" s="57"/>
      <c r="K704" s="57"/>
      <c r="L704" s="57"/>
      <c r="M704" s="57"/>
      <c r="S704" s="57"/>
      <c r="U704" s="57"/>
    </row>
    <row r="705" spans="2:21">
      <c r="B705" s="60"/>
      <c r="C705" s="60"/>
      <c r="D705" s="60"/>
      <c r="E705" s="60"/>
      <c r="F705" s="60"/>
      <c r="I705" s="57"/>
      <c r="J705" s="57"/>
      <c r="K705" s="57"/>
      <c r="L705" s="57"/>
      <c r="M705" s="57"/>
      <c r="S705" s="57"/>
      <c r="U705" s="57"/>
    </row>
    <row r="706" spans="2:21">
      <c r="B706" s="60"/>
      <c r="C706" s="60"/>
      <c r="D706" s="60"/>
      <c r="E706" s="60"/>
      <c r="F706" s="60"/>
      <c r="I706" s="57"/>
      <c r="J706" s="57"/>
      <c r="K706" s="57"/>
      <c r="L706" s="57"/>
      <c r="M706" s="57"/>
      <c r="S706" s="57"/>
      <c r="U706" s="57"/>
    </row>
    <row r="707" spans="2:21">
      <c r="B707" s="60"/>
      <c r="C707" s="60"/>
      <c r="D707" s="60"/>
      <c r="E707" s="60"/>
      <c r="F707" s="60"/>
      <c r="I707" s="57"/>
      <c r="J707" s="57"/>
      <c r="K707" s="57"/>
      <c r="L707" s="57"/>
      <c r="M707" s="57"/>
      <c r="S707" s="57"/>
      <c r="U707" s="57"/>
    </row>
    <row r="708" spans="2:21">
      <c r="B708" s="60"/>
      <c r="C708" s="60"/>
      <c r="D708" s="60"/>
      <c r="E708" s="60"/>
      <c r="F708" s="60"/>
      <c r="I708" s="57"/>
      <c r="J708" s="57"/>
      <c r="K708" s="57"/>
      <c r="L708" s="57"/>
      <c r="M708" s="57"/>
      <c r="S708" s="57"/>
      <c r="U708" s="57"/>
    </row>
    <row r="709" spans="2:21">
      <c r="B709" s="60"/>
      <c r="C709" s="60"/>
      <c r="D709" s="60"/>
      <c r="E709" s="60"/>
      <c r="F709" s="60"/>
      <c r="I709" s="57"/>
      <c r="J709" s="57"/>
      <c r="K709" s="57"/>
      <c r="L709" s="57"/>
      <c r="M709" s="57"/>
      <c r="S709" s="57"/>
      <c r="U709" s="57"/>
    </row>
    <row r="710" spans="2:21">
      <c r="B710" s="60"/>
      <c r="C710" s="60"/>
      <c r="D710" s="60"/>
      <c r="E710" s="60"/>
      <c r="F710" s="60"/>
      <c r="I710" s="57"/>
      <c r="J710" s="57"/>
      <c r="K710" s="57"/>
      <c r="L710" s="57"/>
      <c r="M710" s="57"/>
      <c r="S710" s="57"/>
      <c r="U710" s="57"/>
    </row>
    <row r="711" spans="2:21">
      <c r="B711" s="60"/>
      <c r="C711" s="60"/>
      <c r="D711" s="60"/>
      <c r="E711" s="60"/>
      <c r="F711" s="60"/>
      <c r="I711" s="57"/>
      <c r="J711" s="57"/>
      <c r="K711" s="57"/>
      <c r="L711" s="57"/>
      <c r="M711" s="57"/>
      <c r="S711" s="57"/>
      <c r="U711" s="57"/>
    </row>
    <row r="712" spans="2:21">
      <c r="B712" s="60"/>
      <c r="C712" s="60"/>
      <c r="D712" s="60"/>
      <c r="E712" s="60"/>
      <c r="F712" s="60"/>
      <c r="I712" s="57"/>
      <c r="J712" s="57"/>
      <c r="K712" s="57"/>
      <c r="L712" s="57"/>
      <c r="M712" s="57"/>
      <c r="S712" s="57"/>
      <c r="U712" s="57"/>
    </row>
    <row r="713" spans="2:21">
      <c r="B713" s="60"/>
      <c r="C713" s="60"/>
      <c r="D713" s="60"/>
      <c r="E713" s="60"/>
      <c r="F713" s="60"/>
      <c r="I713" s="57"/>
      <c r="J713" s="57"/>
      <c r="K713" s="57"/>
      <c r="L713" s="57"/>
      <c r="M713" s="57"/>
      <c r="S713" s="57"/>
      <c r="U713" s="57"/>
    </row>
    <row r="714" spans="2:21">
      <c r="B714" s="60"/>
      <c r="C714" s="60"/>
      <c r="D714" s="60"/>
      <c r="E714" s="60"/>
      <c r="F714" s="60"/>
      <c r="I714" s="57"/>
      <c r="J714" s="57"/>
      <c r="K714" s="57"/>
      <c r="L714" s="57"/>
      <c r="M714" s="57"/>
      <c r="S714" s="57"/>
      <c r="U714" s="57"/>
    </row>
    <row r="715" spans="2:21">
      <c r="B715" s="60"/>
      <c r="C715" s="60"/>
      <c r="D715" s="60"/>
      <c r="E715" s="60"/>
      <c r="F715" s="60"/>
      <c r="I715" s="57"/>
      <c r="J715" s="57"/>
      <c r="K715" s="57"/>
      <c r="L715" s="57"/>
      <c r="M715" s="57"/>
      <c r="S715" s="57"/>
      <c r="U715" s="57"/>
    </row>
    <row r="716" spans="2:21">
      <c r="B716" s="60"/>
      <c r="C716" s="60"/>
      <c r="D716" s="60"/>
      <c r="E716" s="60"/>
      <c r="F716" s="60"/>
      <c r="I716" s="57"/>
      <c r="J716" s="57"/>
      <c r="K716" s="57"/>
      <c r="L716" s="57"/>
      <c r="M716" s="57"/>
      <c r="S716" s="57"/>
      <c r="U716" s="57"/>
    </row>
    <row r="717" spans="2:21">
      <c r="B717" s="60"/>
      <c r="C717" s="60"/>
      <c r="D717" s="60"/>
      <c r="E717" s="60"/>
      <c r="F717" s="60"/>
      <c r="I717" s="57"/>
      <c r="J717" s="57"/>
      <c r="K717" s="57"/>
      <c r="L717" s="57"/>
      <c r="M717" s="57"/>
      <c r="S717" s="57"/>
      <c r="U717" s="57"/>
    </row>
    <row r="718" spans="2:21">
      <c r="B718" s="60"/>
      <c r="C718" s="60"/>
      <c r="D718" s="60"/>
      <c r="E718" s="60"/>
      <c r="F718" s="60"/>
      <c r="I718" s="57"/>
      <c r="J718" s="57"/>
      <c r="K718" s="57"/>
      <c r="L718" s="57"/>
      <c r="M718" s="57"/>
      <c r="S718" s="57"/>
      <c r="U718" s="57"/>
    </row>
    <row r="719" spans="2:21">
      <c r="B719" s="60"/>
      <c r="C719" s="60"/>
      <c r="D719" s="60"/>
      <c r="E719" s="60"/>
      <c r="F719" s="60"/>
      <c r="I719" s="57"/>
      <c r="J719" s="57"/>
      <c r="K719" s="57"/>
      <c r="L719" s="57"/>
      <c r="M719" s="57"/>
      <c r="S719" s="57"/>
      <c r="U719" s="57"/>
    </row>
    <row r="720" spans="2:21">
      <c r="B720" s="60"/>
      <c r="C720" s="60"/>
      <c r="D720" s="60"/>
      <c r="E720" s="60"/>
      <c r="F720" s="60"/>
      <c r="I720" s="57"/>
      <c r="J720" s="57"/>
      <c r="K720" s="57"/>
      <c r="L720" s="57"/>
      <c r="M720" s="57"/>
      <c r="S720" s="57"/>
      <c r="U720" s="57"/>
    </row>
    <row r="721" spans="2:21">
      <c r="B721" s="60"/>
      <c r="C721" s="60"/>
      <c r="D721" s="60"/>
      <c r="E721" s="60"/>
      <c r="F721" s="60"/>
      <c r="I721" s="57"/>
      <c r="J721" s="57"/>
      <c r="K721" s="57"/>
      <c r="L721" s="57"/>
      <c r="M721" s="57"/>
      <c r="S721" s="57"/>
      <c r="U721" s="57"/>
    </row>
    <row r="722" spans="2:21">
      <c r="B722" s="60"/>
      <c r="C722" s="60"/>
      <c r="D722" s="60"/>
      <c r="E722" s="60"/>
      <c r="F722" s="60"/>
      <c r="I722" s="57"/>
      <c r="J722" s="57"/>
      <c r="K722" s="57"/>
      <c r="L722" s="57"/>
      <c r="M722" s="57"/>
      <c r="S722" s="57"/>
      <c r="U722" s="57"/>
    </row>
    <row r="723" spans="2:21">
      <c r="B723" s="60"/>
      <c r="C723" s="60"/>
      <c r="D723" s="60"/>
      <c r="E723" s="60"/>
      <c r="F723" s="60"/>
      <c r="I723" s="57"/>
      <c r="J723" s="57"/>
      <c r="K723" s="57"/>
      <c r="L723" s="57"/>
      <c r="M723" s="57"/>
      <c r="S723" s="57"/>
      <c r="U723" s="57"/>
    </row>
    <row r="724" spans="2:21">
      <c r="B724" s="60"/>
      <c r="C724" s="60"/>
      <c r="D724" s="60"/>
      <c r="E724" s="60"/>
      <c r="F724" s="60"/>
      <c r="I724" s="57"/>
      <c r="J724" s="57"/>
      <c r="K724" s="57"/>
      <c r="L724" s="57"/>
      <c r="M724" s="57"/>
      <c r="S724" s="57"/>
      <c r="U724" s="57"/>
    </row>
    <row r="725" spans="2:21">
      <c r="B725" s="60"/>
      <c r="C725" s="60"/>
      <c r="D725" s="60"/>
      <c r="E725" s="60"/>
      <c r="F725" s="60"/>
      <c r="I725" s="57"/>
      <c r="J725" s="57"/>
      <c r="K725" s="57"/>
      <c r="L725" s="57"/>
      <c r="M725" s="57"/>
      <c r="S725" s="57"/>
      <c r="U725" s="57"/>
    </row>
    <row r="726" spans="2:21">
      <c r="B726" s="60"/>
      <c r="C726" s="60"/>
      <c r="D726" s="60"/>
      <c r="E726" s="60"/>
      <c r="F726" s="60"/>
      <c r="I726" s="57"/>
      <c r="J726" s="57"/>
      <c r="K726" s="57"/>
      <c r="L726" s="57"/>
      <c r="M726" s="57"/>
      <c r="S726" s="57"/>
      <c r="U726" s="57"/>
    </row>
    <row r="727" spans="2:21">
      <c r="B727" s="60"/>
      <c r="C727" s="60"/>
      <c r="D727" s="60"/>
      <c r="E727" s="60"/>
      <c r="F727" s="60"/>
      <c r="I727" s="57"/>
      <c r="J727" s="57"/>
      <c r="K727" s="57"/>
      <c r="L727" s="57"/>
      <c r="M727" s="57"/>
      <c r="S727" s="57"/>
      <c r="U727" s="57"/>
    </row>
    <row r="728" spans="2:21">
      <c r="B728" s="60"/>
      <c r="C728" s="60"/>
      <c r="D728" s="60"/>
      <c r="E728" s="60"/>
      <c r="F728" s="60"/>
      <c r="I728" s="57"/>
      <c r="J728" s="57"/>
      <c r="K728" s="57"/>
      <c r="L728" s="57"/>
      <c r="M728" s="57"/>
      <c r="S728" s="57"/>
      <c r="U728" s="57"/>
    </row>
    <row r="729" spans="2:21">
      <c r="B729" s="60"/>
      <c r="C729" s="60"/>
      <c r="D729" s="60"/>
      <c r="E729" s="60"/>
      <c r="F729" s="60"/>
      <c r="I729" s="57"/>
      <c r="J729" s="57"/>
      <c r="K729" s="57"/>
      <c r="L729" s="57"/>
      <c r="M729" s="57"/>
      <c r="S729" s="57"/>
      <c r="U729" s="57"/>
    </row>
    <row r="730" spans="2:21">
      <c r="B730" s="60"/>
      <c r="C730" s="60"/>
      <c r="D730" s="60"/>
      <c r="E730" s="60"/>
      <c r="F730" s="60"/>
      <c r="I730" s="57"/>
      <c r="J730" s="57"/>
      <c r="K730" s="57"/>
      <c r="L730" s="57"/>
      <c r="M730" s="57"/>
      <c r="S730" s="57"/>
      <c r="U730" s="57"/>
    </row>
    <row r="731" spans="2:21">
      <c r="B731" s="60"/>
      <c r="C731" s="60"/>
      <c r="D731" s="60"/>
      <c r="E731" s="60"/>
      <c r="F731" s="60"/>
      <c r="I731" s="57"/>
      <c r="J731" s="57"/>
      <c r="K731" s="57"/>
      <c r="L731" s="57"/>
      <c r="M731" s="57"/>
      <c r="S731" s="57"/>
      <c r="U731" s="57"/>
    </row>
    <row r="732" spans="2:21">
      <c r="B732" s="60"/>
      <c r="C732" s="60"/>
      <c r="D732" s="60"/>
      <c r="E732" s="60"/>
      <c r="F732" s="60"/>
      <c r="I732" s="57"/>
      <c r="J732" s="57"/>
      <c r="K732" s="57"/>
      <c r="L732" s="57"/>
      <c r="M732" s="57"/>
      <c r="S732" s="57"/>
      <c r="U732" s="57"/>
    </row>
    <row r="733" spans="2:21">
      <c r="B733" s="60"/>
      <c r="C733" s="60"/>
      <c r="D733" s="60"/>
      <c r="E733" s="60"/>
      <c r="F733" s="60"/>
      <c r="I733" s="57"/>
      <c r="J733" s="57"/>
      <c r="K733" s="57"/>
      <c r="L733" s="57"/>
      <c r="M733" s="57"/>
      <c r="S733" s="57"/>
      <c r="U733" s="57"/>
    </row>
    <row r="734" spans="2:21">
      <c r="B734" s="60"/>
      <c r="C734" s="60"/>
      <c r="D734" s="60"/>
      <c r="E734" s="60"/>
      <c r="F734" s="60"/>
      <c r="I734" s="57"/>
      <c r="J734" s="57"/>
      <c r="K734" s="57"/>
      <c r="L734" s="57"/>
      <c r="M734" s="57"/>
      <c r="S734" s="57"/>
      <c r="U734" s="57"/>
    </row>
    <row r="735" spans="2:21">
      <c r="B735" s="60"/>
      <c r="C735" s="60"/>
      <c r="D735" s="60"/>
      <c r="E735" s="60"/>
      <c r="F735" s="60"/>
      <c r="I735" s="57"/>
      <c r="J735" s="57"/>
      <c r="K735" s="57"/>
      <c r="L735" s="57"/>
      <c r="M735" s="57"/>
      <c r="S735" s="57"/>
      <c r="U735" s="57"/>
    </row>
    <row r="736" spans="2:21">
      <c r="B736" s="60"/>
      <c r="C736" s="60"/>
      <c r="D736" s="60"/>
      <c r="E736" s="60"/>
      <c r="F736" s="60"/>
      <c r="I736" s="57"/>
      <c r="J736" s="57"/>
      <c r="K736" s="57"/>
      <c r="L736" s="57"/>
      <c r="M736" s="57"/>
      <c r="S736" s="57"/>
      <c r="U736" s="57"/>
    </row>
    <row r="737" spans="2:21">
      <c r="B737" s="60"/>
      <c r="C737" s="60"/>
      <c r="D737" s="60"/>
      <c r="E737" s="60"/>
      <c r="F737" s="60"/>
      <c r="I737" s="57"/>
      <c r="J737" s="57"/>
      <c r="K737" s="57"/>
      <c r="L737" s="57"/>
      <c r="M737" s="57"/>
      <c r="S737" s="57"/>
      <c r="U737" s="57"/>
    </row>
    <row r="738" spans="2:21">
      <c r="B738" s="60"/>
      <c r="C738" s="60"/>
      <c r="D738" s="60"/>
      <c r="E738" s="60"/>
      <c r="F738" s="60"/>
      <c r="I738" s="57"/>
      <c r="J738" s="57"/>
      <c r="K738" s="57"/>
      <c r="L738" s="57"/>
      <c r="M738" s="57"/>
      <c r="S738" s="57"/>
      <c r="U738" s="57"/>
    </row>
    <row r="739" spans="2:21">
      <c r="B739" s="60"/>
      <c r="C739" s="60"/>
      <c r="D739" s="60"/>
      <c r="E739" s="60"/>
      <c r="F739" s="60"/>
      <c r="I739" s="57"/>
      <c r="J739" s="57"/>
      <c r="K739" s="57"/>
      <c r="L739" s="57"/>
      <c r="M739" s="57"/>
      <c r="S739" s="57"/>
      <c r="U739" s="57"/>
    </row>
    <row r="740" spans="2:21">
      <c r="B740" s="60"/>
      <c r="C740" s="60"/>
      <c r="D740" s="60"/>
      <c r="E740" s="60"/>
      <c r="F740" s="60"/>
      <c r="I740" s="57"/>
      <c r="J740" s="57"/>
      <c r="K740" s="57"/>
      <c r="L740" s="57"/>
      <c r="M740" s="57"/>
      <c r="S740" s="57"/>
      <c r="U740" s="57"/>
    </row>
    <row r="741" spans="2:21">
      <c r="B741" s="60"/>
      <c r="C741" s="60"/>
      <c r="D741" s="60"/>
      <c r="E741" s="60"/>
      <c r="F741" s="60"/>
      <c r="I741" s="57"/>
      <c r="J741" s="57"/>
      <c r="K741" s="57"/>
      <c r="L741" s="57"/>
      <c r="M741" s="57"/>
      <c r="S741" s="57"/>
      <c r="U741" s="57"/>
    </row>
    <row r="742" spans="2:21">
      <c r="B742" s="60"/>
      <c r="C742" s="60"/>
      <c r="D742" s="60"/>
      <c r="E742" s="60"/>
      <c r="F742" s="60"/>
      <c r="I742" s="57"/>
      <c r="J742" s="57"/>
      <c r="K742" s="57"/>
      <c r="L742" s="57"/>
      <c r="M742" s="57"/>
      <c r="S742" s="57"/>
      <c r="U742" s="57"/>
    </row>
    <row r="743" spans="2:21">
      <c r="B743" s="60"/>
      <c r="C743" s="60"/>
      <c r="D743" s="60"/>
      <c r="E743" s="60"/>
      <c r="F743" s="60"/>
      <c r="I743" s="57"/>
      <c r="J743" s="57"/>
      <c r="K743" s="57"/>
      <c r="L743" s="57"/>
      <c r="M743" s="57"/>
      <c r="S743" s="57"/>
      <c r="U743" s="57"/>
    </row>
    <row r="744" spans="2:21">
      <c r="B744" s="60"/>
      <c r="C744" s="60"/>
      <c r="D744" s="60"/>
      <c r="E744" s="60"/>
      <c r="F744" s="60"/>
      <c r="I744" s="57"/>
      <c r="J744" s="57"/>
      <c r="K744" s="57"/>
      <c r="L744" s="57"/>
      <c r="M744" s="57"/>
      <c r="S744" s="57"/>
      <c r="U744" s="57"/>
    </row>
    <row r="745" spans="2:21">
      <c r="B745" s="60"/>
      <c r="C745" s="60"/>
      <c r="D745" s="60"/>
      <c r="E745" s="60"/>
      <c r="F745" s="60"/>
      <c r="I745" s="57"/>
      <c r="J745" s="57"/>
      <c r="K745" s="57"/>
      <c r="L745" s="57"/>
      <c r="M745" s="57"/>
      <c r="S745" s="57"/>
      <c r="U745" s="57"/>
    </row>
    <row r="746" spans="2:21">
      <c r="B746" s="60"/>
      <c r="C746" s="60"/>
      <c r="D746" s="60"/>
      <c r="E746" s="60"/>
      <c r="F746" s="60"/>
      <c r="I746" s="57"/>
      <c r="J746" s="57"/>
      <c r="K746" s="57"/>
      <c r="L746" s="57"/>
      <c r="M746" s="57"/>
      <c r="S746" s="57"/>
      <c r="U746" s="57"/>
    </row>
    <row r="747" spans="2:21">
      <c r="B747" s="60"/>
      <c r="C747" s="60"/>
      <c r="D747" s="60"/>
      <c r="E747" s="60"/>
      <c r="F747" s="60"/>
      <c r="I747" s="57"/>
      <c r="J747" s="57"/>
      <c r="K747" s="57"/>
      <c r="L747" s="57"/>
      <c r="M747" s="57"/>
      <c r="S747" s="57"/>
      <c r="U747" s="57"/>
    </row>
    <row r="748" spans="2:21">
      <c r="B748" s="60"/>
      <c r="C748" s="60"/>
      <c r="D748" s="60"/>
      <c r="E748" s="60"/>
      <c r="F748" s="60"/>
      <c r="I748" s="57"/>
      <c r="J748" s="57"/>
      <c r="K748" s="57"/>
      <c r="L748" s="57"/>
      <c r="M748" s="57"/>
      <c r="S748" s="57"/>
      <c r="U748" s="57"/>
    </row>
    <row r="749" spans="2:21">
      <c r="B749" s="60"/>
      <c r="C749" s="60"/>
      <c r="D749" s="60"/>
      <c r="E749" s="60"/>
      <c r="F749" s="60"/>
      <c r="I749" s="57"/>
      <c r="J749" s="57"/>
      <c r="K749" s="57"/>
      <c r="L749" s="57"/>
      <c r="M749" s="57"/>
      <c r="S749" s="57"/>
      <c r="U749" s="57"/>
    </row>
    <row r="750" spans="2:21">
      <c r="B750" s="60"/>
      <c r="C750" s="60"/>
      <c r="D750" s="60"/>
      <c r="E750" s="60"/>
      <c r="F750" s="60"/>
      <c r="I750" s="57"/>
      <c r="J750" s="57"/>
      <c r="K750" s="57"/>
      <c r="L750" s="57"/>
      <c r="M750" s="57"/>
      <c r="S750" s="57"/>
      <c r="U750" s="57"/>
    </row>
    <row r="751" spans="2:21">
      <c r="B751" s="60"/>
      <c r="C751" s="60"/>
      <c r="D751" s="60"/>
      <c r="E751" s="60"/>
      <c r="F751" s="60"/>
      <c r="I751" s="57"/>
      <c r="J751" s="57"/>
      <c r="K751" s="57"/>
      <c r="L751" s="57"/>
      <c r="M751" s="57"/>
      <c r="S751" s="57"/>
      <c r="U751" s="57"/>
    </row>
    <row r="752" spans="2:21">
      <c r="B752" s="60"/>
      <c r="C752" s="60"/>
      <c r="D752" s="60"/>
      <c r="E752" s="60"/>
      <c r="F752" s="60"/>
      <c r="I752" s="57"/>
      <c r="J752" s="57"/>
      <c r="K752" s="57"/>
      <c r="L752" s="57"/>
      <c r="M752" s="57"/>
      <c r="S752" s="57"/>
      <c r="U752" s="57"/>
    </row>
    <row r="753" spans="2:21">
      <c r="B753" s="60"/>
      <c r="C753" s="60"/>
      <c r="D753" s="60"/>
      <c r="E753" s="60"/>
      <c r="F753" s="60"/>
      <c r="I753" s="57"/>
      <c r="J753" s="57"/>
      <c r="K753" s="57"/>
      <c r="L753" s="57"/>
      <c r="M753" s="57"/>
      <c r="S753" s="57"/>
      <c r="U753" s="57"/>
    </row>
    <row r="754" spans="2:21">
      <c r="B754" s="60"/>
      <c r="C754" s="60"/>
      <c r="D754" s="60"/>
      <c r="E754" s="60"/>
      <c r="F754" s="60"/>
      <c r="I754" s="57"/>
      <c r="J754" s="57"/>
      <c r="K754" s="57"/>
      <c r="L754" s="57"/>
      <c r="M754" s="57"/>
      <c r="S754" s="57"/>
      <c r="U754" s="57"/>
    </row>
    <row r="755" spans="2:21">
      <c r="B755" s="60"/>
      <c r="C755" s="60"/>
      <c r="D755" s="60"/>
      <c r="E755" s="60"/>
      <c r="F755" s="60"/>
      <c r="I755" s="57"/>
      <c r="J755" s="57"/>
      <c r="K755" s="57"/>
      <c r="L755" s="57"/>
      <c r="M755" s="57"/>
      <c r="S755" s="57"/>
      <c r="U755" s="57"/>
    </row>
    <row r="756" spans="2:21">
      <c r="B756" s="60"/>
      <c r="C756" s="60"/>
      <c r="D756" s="60"/>
      <c r="E756" s="60"/>
      <c r="F756" s="60"/>
      <c r="I756" s="57"/>
      <c r="J756" s="57"/>
      <c r="K756" s="57"/>
      <c r="L756" s="57"/>
      <c r="M756" s="57"/>
      <c r="S756" s="57"/>
      <c r="U756" s="57"/>
    </row>
    <row r="757" spans="2:21">
      <c r="B757" s="60"/>
      <c r="C757" s="60"/>
      <c r="D757" s="60"/>
      <c r="E757" s="60"/>
      <c r="F757" s="60"/>
      <c r="I757" s="57"/>
      <c r="J757" s="57"/>
      <c r="K757" s="57"/>
      <c r="L757" s="57"/>
      <c r="M757" s="57"/>
      <c r="S757" s="57"/>
      <c r="U757" s="57"/>
    </row>
    <row r="758" spans="2:21">
      <c r="B758" s="60"/>
      <c r="C758" s="60"/>
      <c r="D758" s="60"/>
      <c r="E758" s="60"/>
      <c r="F758" s="60"/>
      <c r="I758" s="57"/>
      <c r="J758" s="57"/>
      <c r="K758" s="57"/>
      <c r="L758" s="57"/>
      <c r="M758" s="57"/>
      <c r="S758" s="57"/>
      <c r="U758" s="57"/>
    </row>
    <row r="759" spans="2:21">
      <c r="B759" s="60"/>
      <c r="C759" s="60"/>
      <c r="D759" s="60"/>
      <c r="E759" s="60"/>
      <c r="F759" s="60"/>
      <c r="I759" s="57"/>
      <c r="J759" s="57"/>
      <c r="K759" s="57"/>
      <c r="L759" s="57"/>
      <c r="M759" s="57"/>
      <c r="S759" s="57"/>
      <c r="U759" s="57"/>
    </row>
    <row r="760" spans="2:21">
      <c r="B760" s="60"/>
      <c r="C760" s="60"/>
      <c r="D760" s="60"/>
      <c r="E760" s="60"/>
      <c r="F760" s="60"/>
      <c r="I760" s="57"/>
      <c r="J760" s="57"/>
      <c r="K760" s="57"/>
      <c r="L760" s="57"/>
      <c r="M760" s="57"/>
      <c r="S760" s="57"/>
      <c r="U760" s="57"/>
    </row>
    <row r="761" spans="2:21">
      <c r="B761" s="60"/>
      <c r="C761" s="60"/>
      <c r="D761" s="60"/>
      <c r="E761" s="60"/>
      <c r="F761" s="60"/>
      <c r="I761" s="57"/>
      <c r="J761" s="57"/>
      <c r="K761" s="57"/>
      <c r="L761" s="57"/>
      <c r="M761" s="57"/>
      <c r="S761" s="57"/>
      <c r="U761" s="57"/>
    </row>
    <row r="762" spans="2:21">
      <c r="B762" s="60"/>
      <c r="C762" s="60"/>
      <c r="D762" s="60"/>
      <c r="E762" s="60"/>
      <c r="F762" s="60"/>
      <c r="I762" s="57"/>
      <c r="J762" s="57"/>
      <c r="K762" s="57"/>
      <c r="L762" s="57"/>
      <c r="M762" s="57"/>
      <c r="S762" s="57"/>
      <c r="U762" s="57"/>
    </row>
    <row r="763" spans="2:21">
      <c r="B763" s="60"/>
      <c r="C763" s="60"/>
      <c r="D763" s="60"/>
      <c r="E763" s="60"/>
      <c r="F763" s="60"/>
      <c r="I763" s="57"/>
      <c r="J763" s="57"/>
      <c r="K763" s="57"/>
      <c r="L763" s="57"/>
      <c r="M763" s="57"/>
      <c r="S763" s="57"/>
      <c r="U763" s="57"/>
    </row>
    <row r="764" spans="2:21">
      <c r="B764" s="60"/>
      <c r="C764" s="60"/>
      <c r="D764" s="60"/>
      <c r="E764" s="60"/>
      <c r="F764" s="60"/>
      <c r="I764" s="57"/>
      <c r="J764" s="57"/>
      <c r="K764" s="57"/>
      <c r="L764" s="57"/>
      <c r="M764" s="57"/>
      <c r="S764" s="57"/>
      <c r="U764" s="57"/>
    </row>
    <row r="765" spans="2:21">
      <c r="B765" s="60"/>
      <c r="C765" s="60"/>
      <c r="D765" s="60"/>
      <c r="E765" s="60"/>
      <c r="F765" s="60"/>
      <c r="I765" s="57"/>
      <c r="J765" s="57"/>
      <c r="K765" s="57"/>
      <c r="L765" s="57"/>
      <c r="M765" s="57"/>
      <c r="S765" s="57"/>
      <c r="U765" s="57"/>
    </row>
    <row r="766" spans="2:21">
      <c r="B766" s="60"/>
      <c r="C766" s="60"/>
      <c r="D766" s="60"/>
      <c r="E766" s="60"/>
      <c r="F766" s="60"/>
      <c r="I766" s="57"/>
      <c r="J766" s="57"/>
      <c r="K766" s="57"/>
      <c r="L766" s="57"/>
      <c r="M766" s="57"/>
      <c r="S766" s="57"/>
      <c r="U766" s="57"/>
    </row>
    <row r="767" spans="2:21">
      <c r="B767" s="60"/>
      <c r="C767" s="60"/>
      <c r="D767" s="60"/>
      <c r="E767" s="60"/>
      <c r="F767" s="60"/>
      <c r="I767" s="57"/>
      <c r="J767" s="57"/>
      <c r="K767" s="57"/>
      <c r="L767" s="57"/>
      <c r="M767" s="57"/>
      <c r="S767" s="57"/>
      <c r="U767" s="57"/>
    </row>
    <row r="768" spans="2:21">
      <c r="B768" s="60"/>
      <c r="C768" s="60"/>
      <c r="D768" s="60"/>
      <c r="E768" s="60"/>
      <c r="F768" s="60"/>
      <c r="I768" s="57"/>
      <c r="J768" s="57"/>
      <c r="K768" s="57"/>
      <c r="L768" s="57"/>
      <c r="M768" s="57"/>
      <c r="S768" s="57"/>
      <c r="U768" s="57"/>
    </row>
    <row r="769" spans="2:21">
      <c r="B769" s="60"/>
      <c r="C769" s="60"/>
      <c r="D769" s="60"/>
      <c r="E769" s="60"/>
      <c r="F769" s="60"/>
      <c r="I769" s="57"/>
      <c r="J769" s="57"/>
      <c r="K769" s="57"/>
      <c r="L769" s="57"/>
      <c r="M769" s="57"/>
      <c r="S769" s="57"/>
      <c r="U769" s="57"/>
    </row>
    <row r="770" spans="2:21">
      <c r="B770" s="60"/>
      <c r="C770" s="60"/>
      <c r="D770" s="60"/>
      <c r="E770" s="60"/>
      <c r="F770" s="60"/>
      <c r="I770" s="57"/>
      <c r="J770" s="57"/>
      <c r="K770" s="57"/>
      <c r="L770" s="57"/>
      <c r="M770" s="57"/>
      <c r="S770" s="57"/>
      <c r="U770" s="57"/>
    </row>
    <row r="771" spans="2:21">
      <c r="B771" s="60"/>
      <c r="C771" s="60"/>
      <c r="D771" s="60"/>
      <c r="E771" s="60"/>
      <c r="F771" s="60"/>
      <c r="I771" s="57"/>
      <c r="J771" s="57"/>
      <c r="K771" s="57"/>
      <c r="L771" s="57"/>
      <c r="M771" s="57"/>
      <c r="S771" s="57"/>
      <c r="U771" s="57"/>
    </row>
    <row r="772" spans="2:21">
      <c r="B772" s="60"/>
      <c r="C772" s="60"/>
      <c r="D772" s="60"/>
      <c r="E772" s="60"/>
      <c r="F772" s="60"/>
      <c r="I772" s="57"/>
      <c r="J772" s="57"/>
      <c r="K772" s="57"/>
      <c r="L772" s="57"/>
      <c r="M772" s="57"/>
      <c r="S772" s="57"/>
      <c r="U772" s="57"/>
    </row>
    <row r="773" spans="2:21">
      <c r="B773" s="60"/>
      <c r="C773" s="60"/>
      <c r="D773" s="60"/>
      <c r="E773" s="60"/>
      <c r="F773" s="60"/>
      <c r="I773" s="57"/>
      <c r="J773" s="57"/>
      <c r="K773" s="57"/>
      <c r="L773" s="57"/>
      <c r="M773" s="57"/>
      <c r="S773" s="57"/>
      <c r="U773" s="57"/>
    </row>
    <row r="774" spans="2:21">
      <c r="B774" s="60"/>
      <c r="C774" s="60"/>
      <c r="D774" s="60"/>
      <c r="E774" s="60"/>
      <c r="F774" s="60"/>
      <c r="I774" s="57"/>
      <c r="J774" s="57"/>
      <c r="K774" s="57"/>
      <c r="L774" s="57"/>
      <c r="M774" s="57"/>
      <c r="S774" s="57"/>
      <c r="U774" s="57"/>
    </row>
    <row r="775" spans="2:21">
      <c r="B775" s="60"/>
      <c r="C775" s="60"/>
      <c r="D775" s="60"/>
      <c r="E775" s="60"/>
      <c r="F775" s="60"/>
      <c r="I775" s="57"/>
      <c r="J775" s="57"/>
      <c r="K775" s="57"/>
      <c r="L775" s="57"/>
      <c r="M775" s="57"/>
      <c r="S775" s="57"/>
      <c r="U775" s="57"/>
    </row>
    <row r="776" spans="2:21">
      <c r="B776" s="60"/>
      <c r="C776" s="60"/>
      <c r="D776" s="60"/>
      <c r="E776" s="60"/>
      <c r="F776" s="60"/>
      <c r="I776" s="57"/>
      <c r="J776" s="57"/>
      <c r="K776" s="57"/>
      <c r="L776" s="57"/>
      <c r="M776" s="57"/>
      <c r="S776" s="57"/>
      <c r="U776" s="57"/>
    </row>
    <row r="777" spans="2:21">
      <c r="B777" s="60"/>
      <c r="C777" s="60"/>
      <c r="D777" s="60"/>
      <c r="E777" s="60"/>
      <c r="F777" s="60"/>
      <c r="I777" s="57"/>
      <c r="J777" s="57"/>
      <c r="K777" s="57"/>
      <c r="L777" s="57"/>
      <c r="M777" s="57"/>
      <c r="S777" s="57"/>
      <c r="U777" s="57"/>
    </row>
    <row r="778" spans="2:21">
      <c r="B778" s="60"/>
      <c r="C778" s="60"/>
      <c r="D778" s="60"/>
      <c r="E778" s="60"/>
      <c r="F778" s="60"/>
      <c r="I778" s="57"/>
      <c r="J778" s="57"/>
      <c r="K778" s="57"/>
      <c r="L778" s="57"/>
      <c r="M778" s="57"/>
      <c r="S778" s="57"/>
      <c r="U778" s="57"/>
    </row>
    <row r="779" spans="2:21">
      <c r="B779" s="60"/>
      <c r="C779" s="60"/>
      <c r="D779" s="60"/>
      <c r="E779" s="60"/>
      <c r="F779" s="60"/>
      <c r="I779" s="57"/>
      <c r="J779" s="57"/>
      <c r="K779" s="57"/>
      <c r="L779" s="57"/>
      <c r="M779" s="57"/>
      <c r="S779" s="57"/>
      <c r="U779" s="57"/>
    </row>
    <row r="780" spans="2:21">
      <c r="B780" s="60"/>
      <c r="C780" s="60"/>
      <c r="D780" s="60"/>
      <c r="E780" s="60"/>
      <c r="F780" s="60"/>
      <c r="I780" s="57"/>
      <c r="J780" s="57"/>
      <c r="K780" s="57"/>
      <c r="L780" s="57"/>
      <c r="M780" s="57"/>
      <c r="S780" s="57"/>
      <c r="U780" s="57"/>
    </row>
    <row r="781" spans="2:21">
      <c r="B781" s="60"/>
      <c r="C781" s="60"/>
      <c r="D781" s="60"/>
      <c r="E781" s="60"/>
      <c r="F781" s="60"/>
      <c r="I781" s="57"/>
      <c r="J781" s="57"/>
      <c r="K781" s="57"/>
      <c r="L781" s="57"/>
      <c r="M781" s="57"/>
      <c r="S781" s="57"/>
      <c r="U781" s="57"/>
    </row>
    <row r="782" spans="2:21">
      <c r="B782" s="60"/>
      <c r="C782" s="60"/>
      <c r="D782" s="60"/>
      <c r="E782" s="60"/>
      <c r="F782" s="60"/>
      <c r="I782" s="57"/>
      <c r="J782" s="57"/>
      <c r="K782" s="57"/>
      <c r="L782" s="57"/>
      <c r="M782" s="57"/>
      <c r="S782" s="57"/>
      <c r="U782" s="57"/>
    </row>
    <row r="783" spans="2:21">
      <c r="B783" s="60"/>
      <c r="C783" s="60"/>
      <c r="D783" s="60"/>
      <c r="E783" s="60"/>
      <c r="F783" s="60"/>
      <c r="I783" s="57"/>
      <c r="J783" s="57"/>
      <c r="K783" s="57"/>
      <c r="L783" s="57"/>
      <c r="M783" s="57"/>
      <c r="S783" s="57"/>
      <c r="U783" s="57"/>
    </row>
    <row r="784" spans="2:21">
      <c r="B784" s="60"/>
      <c r="C784" s="60"/>
      <c r="D784" s="60"/>
      <c r="E784" s="60"/>
      <c r="F784" s="60"/>
      <c r="I784" s="57"/>
      <c r="J784" s="57"/>
      <c r="K784" s="57"/>
      <c r="L784" s="57"/>
      <c r="M784" s="57"/>
      <c r="S784" s="57"/>
      <c r="U784" s="57"/>
    </row>
    <row r="785" spans="2:21">
      <c r="B785" s="60"/>
      <c r="C785" s="60"/>
      <c r="D785" s="60"/>
      <c r="E785" s="60"/>
      <c r="F785" s="60"/>
      <c r="I785" s="57"/>
      <c r="J785" s="57"/>
      <c r="K785" s="57"/>
      <c r="L785" s="57"/>
      <c r="M785" s="57"/>
      <c r="S785" s="57"/>
      <c r="U785" s="57"/>
    </row>
    <row r="786" spans="2:21">
      <c r="B786" s="60"/>
      <c r="C786" s="60"/>
      <c r="D786" s="60"/>
      <c r="E786" s="60"/>
      <c r="F786" s="60"/>
      <c r="I786" s="57"/>
      <c r="J786" s="57"/>
      <c r="K786" s="57"/>
      <c r="L786" s="57"/>
      <c r="M786" s="57"/>
      <c r="S786" s="57"/>
      <c r="U786" s="57"/>
    </row>
    <row r="787" spans="2:21">
      <c r="B787" s="60"/>
      <c r="C787" s="60"/>
      <c r="D787" s="60"/>
      <c r="E787" s="60"/>
      <c r="F787" s="60"/>
      <c r="I787" s="57"/>
      <c r="J787" s="57"/>
      <c r="K787" s="57"/>
      <c r="L787" s="57"/>
      <c r="M787" s="57"/>
      <c r="S787" s="57"/>
      <c r="U787" s="57"/>
    </row>
    <row r="788" spans="2:21">
      <c r="B788" s="60"/>
      <c r="C788" s="60"/>
      <c r="D788" s="60"/>
      <c r="E788" s="60"/>
      <c r="F788" s="60"/>
      <c r="I788" s="57"/>
      <c r="J788" s="57"/>
      <c r="K788" s="57"/>
      <c r="L788" s="57"/>
      <c r="M788" s="57"/>
      <c r="S788" s="57"/>
      <c r="U788" s="57"/>
    </row>
    <row r="789" spans="2:21">
      <c r="B789" s="60"/>
      <c r="C789" s="60"/>
      <c r="D789" s="60"/>
      <c r="E789" s="60"/>
      <c r="F789" s="60"/>
      <c r="I789" s="57"/>
      <c r="J789" s="57"/>
      <c r="K789" s="57"/>
      <c r="L789" s="57"/>
      <c r="M789" s="57"/>
      <c r="S789" s="57"/>
      <c r="U789" s="57"/>
    </row>
    <row r="790" spans="2:21">
      <c r="B790" s="60"/>
      <c r="C790" s="60"/>
      <c r="D790" s="60"/>
      <c r="E790" s="60"/>
      <c r="F790" s="60"/>
      <c r="I790" s="57"/>
      <c r="J790" s="57"/>
      <c r="K790" s="57"/>
      <c r="L790" s="57"/>
      <c r="M790" s="57"/>
      <c r="S790" s="57"/>
      <c r="U790" s="57"/>
    </row>
    <row r="791" spans="2:21">
      <c r="B791" s="60"/>
      <c r="C791" s="60"/>
      <c r="D791" s="60"/>
      <c r="E791" s="60"/>
      <c r="F791" s="60"/>
      <c r="I791" s="57"/>
      <c r="J791" s="57"/>
      <c r="K791" s="57"/>
      <c r="L791" s="57"/>
      <c r="M791" s="57"/>
      <c r="S791" s="57"/>
      <c r="U791" s="57"/>
    </row>
    <row r="792" spans="2:21">
      <c r="B792" s="60"/>
      <c r="C792" s="60"/>
      <c r="D792" s="60"/>
      <c r="E792" s="60"/>
      <c r="F792" s="60"/>
      <c r="I792" s="57"/>
      <c r="J792" s="57"/>
      <c r="K792" s="57"/>
      <c r="L792" s="57"/>
      <c r="M792" s="57"/>
      <c r="S792" s="57"/>
      <c r="U792" s="57"/>
    </row>
    <row r="793" spans="2:21">
      <c r="B793" s="60"/>
      <c r="C793" s="60"/>
      <c r="D793" s="60"/>
      <c r="E793" s="60"/>
      <c r="F793" s="60"/>
      <c r="I793" s="57"/>
      <c r="J793" s="57"/>
      <c r="K793" s="57"/>
      <c r="L793" s="57"/>
      <c r="M793" s="57"/>
      <c r="S793" s="57"/>
      <c r="U793" s="57"/>
    </row>
    <row r="794" spans="2:21">
      <c r="B794" s="60"/>
      <c r="C794" s="60"/>
      <c r="D794" s="60"/>
      <c r="E794" s="60"/>
      <c r="F794" s="60"/>
      <c r="I794" s="57"/>
      <c r="J794" s="57"/>
      <c r="K794" s="57"/>
      <c r="L794" s="57"/>
      <c r="M794" s="57"/>
      <c r="S794" s="57"/>
      <c r="U794" s="57"/>
    </row>
    <row r="795" spans="2:21">
      <c r="B795" s="60"/>
      <c r="C795" s="60"/>
      <c r="D795" s="60"/>
      <c r="E795" s="60"/>
      <c r="F795" s="60"/>
      <c r="I795" s="57"/>
      <c r="J795" s="57"/>
      <c r="K795" s="57"/>
      <c r="L795" s="57"/>
      <c r="M795" s="57"/>
      <c r="S795" s="57"/>
      <c r="U795" s="57"/>
    </row>
    <row r="796" spans="2:21">
      <c r="B796" s="60"/>
      <c r="C796" s="60"/>
      <c r="D796" s="60"/>
      <c r="E796" s="60"/>
      <c r="F796" s="60"/>
      <c r="I796" s="57"/>
      <c r="J796" s="57"/>
      <c r="K796" s="57"/>
      <c r="L796" s="57"/>
      <c r="M796" s="57"/>
      <c r="S796" s="57"/>
      <c r="U796" s="57"/>
    </row>
    <row r="797" spans="2:21">
      <c r="B797" s="60"/>
      <c r="C797" s="60"/>
      <c r="D797" s="60"/>
      <c r="E797" s="60"/>
      <c r="F797" s="60"/>
      <c r="I797" s="57"/>
      <c r="J797" s="57"/>
      <c r="K797" s="57"/>
      <c r="L797" s="57"/>
      <c r="M797" s="57"/>
      <c r="S797" s="57"/>
      <c r="U797" s="57"/>
    </row>
    <row r="798" spans="2:21">
      <c r="B798" s="60"/>
      <c r="C798" s="60"/>
      <c r="D798" s="60"/>
      <c r="E798" s="60"/>
      <c r="F798" s="60"/>
      <c r="I798" s="57"/>
      <c r="J798" s="57"/>
      <c r="K798" s="57"/>
      <c r="L798" s="57"/>
      <c r="M798" s="57"/>
      <c r="S798" s="57"/>
      <c r="U798" s="57"/>
    </row>
    <row r="799" spans="2:21">
      <c r="B799" s="60"/>
      <c r="C799" s="60"/>
      <c r="D799" s="60"/>
      <c r="E799" s="60"/>
      <c r="F799" s="60"/>
      <c r="I799" s="57"/>
      <c r="J799" s="57"/>
      <c r="K799" s="57"/>
      <c r="L799" s="57"/>
      <c r="M799" s="57"/>
      <c r="S799" s="57"/>
      <c r="U799" s="57"/>
    </row>
    <row r="800" spans="2:21">
      <c r="B800" s="60"/>
      <c r="C800" s="60"/>
      <c r="D800" s="60"/>
      <c r="E800" s="60"/>
      <c r="F800" s="60"/>
      <c r="I800" s="57"/>
      <c r="J800" s="57"/>
      <c r="K800" s="57"/>
      <c r="L800" s="57"/>
      <c r="M800" s="57"/>
      <c r="S800" s="57"/>
      <c r="U800" s="57"/>
    </row>
    <row r="801" spans="2:21">
      <c r="B801" s="60"/>
      <c r="C801" s="60"/>
      <c r="D801" s="60"/>
      <c r="E801" s="60"/>
      <c r="F801" s="60"/>
      <c r="I801" s="57"/>
      <c r="J801" s="57"/>
      <c r="K801" s="57"/>
      <c r="L801" s="57"/>
      <c r="M801" s="57"/>
      <c r="S801" s="57"/>
      <c r="U801" s="57"/>
    </row>
    <row r="802" spans="2:21">
      <c r="B802" s="60"/>
      <c r="C802" s="60"/>
      <c r="D802" s="60"/>
      <c r="E802" s="60"/>
      <c r="F802" s="60"/>
      <c r="I802" s="57"/>
      <c r="J802" s="57"/>
      <c r="K802" s="57"/>
      <c r="L802" s="57"/>
      <c r="M802" s="57"/>
      <c r="S802" s="57"/>
      <c r="U802" s="57"/>
    </row>
    <row r="803" spans="2:21">
      <c r="B803" s="60"/>
      <c r="C803" s="60"/>
      <c r="D803" s="60"/>
      <c r="E803" s="60"/>
      <c r="F803" s="60"/>
      <c r="I803" s="57"/>
      <c r="J803" s="57"/>
      <c r="K803" s="57"/>
      <c r="L803" s="57"/>
      <c r="M803" s="57"/>
      <c r="S803" s="57"/>
      <c r="U803" s="57"/>
    </row>
    <row r="804" spans="2:21">
      <c r="B804" s="60"/>
      <c r="C804" s="60"/>
      <c r="D804" s="60"/>
      <c r="E804" s="60"/>
      <c r="F804" s="60"/>
      <c r="I804" s="57"/>
      <c r="J804" s="57"/>
      <c r="K804" s="57"/>
      <c r="L804" s="57"/>
      <c r="M804" s="57"/>
      <c r="S804" s="57"/>
      <c r="U804" s="57"/>
    </row>
    <row r="805" spans="2:21">
      <c r="B805" s="60"/>
      <c r="C805" s="60"/>
      <c r="D805" s="60"/>
      <c r="E805" s="60"/>
      <c r="F805" s="60"/>
      <c r="I805" s="57"/>
      <c r="J805" s="57"/>
      <c r="K805" s="57"/>
      <c r="L805" s="57"/>
      <c r="M805" s="57"/>
      <c r="S805" s="57"/>
      <c r="U805" s="57"/>
    </row>
    <row r="806" spans="2:21">
      <c r="B806" s="60"/>
      <c r="C806" s="60"/>
      <c r="D806" s="60"/>
      <c r="E806" s="60"/>
      <c r="F806" s="60"/>
      <c r="I806" s="57"/>
      <c r="J806" s="57"/>
      <c r="K806" s="57"/>
      <c r="L806" s="57"/>
      <c r="M806" s="57"/>
      <c r="S806" s="57"/>
      <c r="U806" s="57"/>
    </row>
    <row r="807" spans="2:21">
      <c r="B807" s="60"/>
      <c r="C807" s="60"/>
      <c r="D807" s="60"/>
      <c r="E807" s="60"/>
      <c r="F807" s="60"/>
      <c r="I807" s="57"/>
      <c r="J807" s="57"/>
      <c r="K807" s="57"/>
      <c r="L807" s="57"/>
      <c r="M807" s="57"/>
      <c r="S807" s="57"/>
      <c r="U807" s="57"/>
    </row>
    <row r="808" spans="2:21">
      <c r="B808" s="60"/>
      <c r="C808" s="60"/>
      <c r="D808" s="60"/>
      <c r="E808" s="60"/>
      <c r="F808" s="60"/>
      <c r="I808" s="57"/>
      <c r="J808" s="57"/>
      <c r="K808" s="57"/>
      <c r="L808" s="57"/>
      <c r="M808" s="57"/>
      <c r="S808" s="57"/>
      <c r="U808" s="57"/>
    </row>
    <row r="809" spans="2:21">
      <c r="B809" s="60"/>
      <c r="C809" s="60"/>
      <c r="D809" s="60"/>
      <c r="E809" s="60"/>
      <c r="F809" s="60"/>
      <c r="I809" s="57"/>
      <c r="J809" s="57"/>
      <c r="K809" s="57"/>
      <c r="L809" s="57"/>
      <c r="M809" s="57"/>
      <c r="S809" s="57"/>
      <c r="U809" s="57"/>
    </row>
    <row r="810" spans="2:21">
      <c r="B810" s="60"/>
      <c r="C810" s="60"/>
      <c r="D810" s="60"/>
      <c r="E810" s="60"/>
      <c r="F810" s="60"/>
      <c r="I810" s="57"/>
      <c r="J810" s="57"/>
      <c r="K810" s="57"/>
      <c r="L810" s="57"/>
      <c r="M810" s="57"/>
      <c r="S810" s="57"/>
      <c r="U810" s="57"/>
    </row>
    <row r="811" spans="2:21">
      <c r="B811" s="60"/>
      <c r="C811" s="60"/>
      <c r="D811" s="60"/>
      <c r="E811" s="60"/>
      <c r="F811" s="60"/>
      <c r="I811" s="57"/>
      <c r="J811" s="57"/>
      <c r="K811" s="57"/>
      <c r="L811" s="57"/>
      <c r="M811" s="57"/>
      <c r="S811" s="57"/>
      <c r="U811" s="57"/>
    </row>
    <row r="812" spans="2:21">
      <c r="B812" s="60"/>
      <c r="C812" s="60"/>
      <c r="D812" s="60"/>
      <c r="E812" s="60"/>
      <c r="F812" s="60"/>
      <c r="I812" s="57"/>
      <c r="J812" s="57"/>
      <c r="K812" s="57"/>
      <c r="L812" s="57"/>
      <c r="M812" s="57"/>
      <c r="S812" s="57"/>
      <c r="U812" s="57"/>
    </row>
    <row r="813" spans="2:21">
      <c r="B813" s="60"/>
      <c r="C813" s="60"/>
      <c r="D813" s="60"/>
      <c r="E813" s="60"/>
      <c r="F813" s="60"/>
      <c r="I813" s="57"/>
      <c r="J813" s="57"/>
      <c r="K813" s="57"/>
      <c r="L813" s="57"/>
      <c r="M813" s="57"/>
      <c r="S813" s="57"/>
      <c r="U813" s="57"/>
    </row>
    <row r="814" spans="2:21">
      <c r="B814" s="60"/>
      <c r="C814" s="60"/>
      <c r="D814" s="60"/>
      <c r="E814" s="60"/>
      <c r="F814" s="60"/>
      <c r="I814" s="57"/>
      <c r="J814" s="57"/>
      <c r="K814" s="57"/>
      <c r="L814" s="57"/>
      <c r="M814" s="57"/>
      <c r="S814" s="57"/>
      <c r="U814" s="57"/>
    </row>
    <row r="815" spans="2:21">
      <c r="B815" s="60"/>
      <c r="C815" s="60"/>
      <c r="D815" s="60"/>
      <c r="E815" s="60"/>
      <c r="F815" s="60"/>
      <c r="I815" s="57"/>
      <c r="J815" s="57"/>
      <c r="K815" s="57"/>
      <c r="L815" s="57"/>
      <c r="M815" s="57"/>
      <c r="S815" s="57"/>
      <c r="U815" s="57"/>
    </row>
    <row r="816" spans="2:21">
      <c r="B816" s="60"/>
      <c r="C816" s="60"/>
      <c r="D816" s="60"/>
      <c r="E816" s="60"/>
      <c r="F816" s="60"/>
      <c r="I816" s="57"/>
      <c r="J816" s="57"/>
      <c r="K816" s="57"/>
      <c r="L816" s="57"/>
      <c r="M816" s="57"/>
      <c r="S816" s="57"/>
      <c r="U816" s="57"/>
    </row>
    <row r="817" spans="2:21">
      <c r="B817" s="60"/>
      <c r="C817" s="60"/>
      <c r="D817" s="60"/>
      <c r="E817" s="60"/>
      <c r="F817" s="60"/>
      <c r="I817" s="57"/>
      <c r="J817" s="57"/>
      <c r="K817" s="57"/>
      <c r="L817" s="57"/>
      <c r="M817" s="57"/>
      <c r="S817" s="57"/>
      <c r="U817" s="57"/>
    </row>
    <row r="818" spans="2:21">
      <c r="B818" s="60"/>
      <c r="C818" s="60"/>
      <c r="D818" s="60"/>
      <c r="E818" s="60"/>
      <c r="F818" s="60"/>
      <c r="I818" s="57"/>
      <c r="J818" s="57"/>
      <c r="K818" s="57"/>
      <c r="L818" s="57"/>
      <c r="M818" s="57"/>
      <c r="S818" s="57"/>
      <c r="U818" s="57"/>
    </row>
    <row r="819" spans="2:21">
      <c r="B819" s="60"/>
      <c r="C819" s="60"/>
      <c r="D819" s="60"/>
      <c r="E819" s="60"/>
      <c r="F819" s="60"/>
      <c r="I819" s="57"/>
      <c r="J819" s="57"/>
      <c r="K819" s="57"/>
      <c r="L819" s="57"/>
      <c r="M819" s="57"/>
      <c r="S819" s="57"/>
      <c r="U819" s="57"/>
    </row>
    <row r="820" spans="2:21">
      <c r="B820" s="60"/>
      <c r="C820" s="60"/>
      <c r="D820" s="60"/>
      <c r="E820" s="60"/>
      <c r="F820" s="60"/>
      <c r="I820" s="57"/>
      <c r="J820" s="57"/>
      <c r="K820" s="57"/>
      <c r="L820" s="57"/>
      <c r="M820" s="57"/>
      <c r="S820" s="57"/>
      <c r="U820" s="57"/>
    </row>
    <row r="821" spans="2:21">
      <c r="B821" s="60"/>
      <c r="C821" s="60"/>
      <c r="D821" s="60"/>
      <c r="E821" s="60"/>
      <c r="F821" s="60"/>
      <c r="I821" s="57"/>
      <c r="J821" s="57"/>
      <c r="K821" s="57"/>
      <c r="L821" s="57"/>
      <c r="M821" s="57"/>
      <c r="S821" s="57"/>
      <c r="U821" s="57"/>
    </row>
    <row r="822" spans="2:21">
      <c r="B822" s="60"/>
      <c r="C822" s="60"/>
      <c r="D822" s="60"/>
      <c r="E822" s="60"/>
      <c r="F822" s="60"/>
      <c r="I822" s="57"/>
      <c r="J822" s="57"/>
      <c r="K822" s="57"/>
      <c r="L822" s="57"/>
      <c r="M822" s="57"/>
      <c r="S822" s="57"/>
      <c r="U822" s="57"/>
    </row>
    <row r="823" spans="2:21">
      <c r="B823" s="60"/>
      <c r="C823" s="60"/>
      <c r="D823" s="60"/>
      <c r="E823" s="60"/>
      <c r="F823" s="60"/>
      <c r="I823" s="57"/>
      <c r="J823" s="57"/>
      <c r="K823" s="57"/>
      <c r="L823" s="57"/>
      <c r="M823" s="57"/>
      <c r="S823" s="57"/>
      <c r="U823" s="57"/>
    </row>
    <row r="824" spans="2:21">
      <c r="B824" s="60"/>
      <c r="C824" s="60"/>
      <c r="D824" s="60"/>
      <c r="E824" s="60"/>
      <c r="F824" s="60"/>
      <c r="I824" s="57"/>
      <c r="J824" s="57"/>
      <c r="K824" s="57"/>
      <c r="L824" s="57"/>
      <c r="M824" s="57"/>
      <c r="S824" s="57"/>
      <c r="U824" s="57"/>
    </row>
    <row r="825" spans="2:21">
      <c r="B825" s="60"/>
      <c r="C825" s="60"/>
      <c r="D825" s="60"/>
      <c r="E825" s="60"/>
      <c r="F825" s="60"/>
      <c r="I825" s="57"/>
      <c r="J825" s="57"/>
      <c r="K825" s="57"/>
      <c r="L825" s="57"/>
      <c r="M825" s="57"/>
      <c r="S825" s="57"/>
      <c r="U825" s="57"/>
    </row>
    <row r="826" spans="2:21">
      <c r="B826" s="60"/>
      <c r="C826" s="60"/>
      <c r="D826" s="60"/>
      <c r="E826" s="60"/>
      <c r="F826" s="60"/>
      <c r="I826" s="57"/>
      <c r="J826" s="57"/>
      <c r="K826" s="57"/>
      <c r="L826" s="57"/>
      <c r="M826" s="57"/>
      <c r="S826" s="57"/>
      <c r="U826" s="57"/>
    </row>
    <row r="827" spans="2:21">
      <c r="B827" s="60"/>
      <c r="C827" s="60"/>
      <c r="D827" s="60"/>
      <c r="E827" s="60"/>
      <c r="F827" s="60"/>
      <c r="I827" s="57"/>
      <c r="J827" s="57"/>
      <c r="K827" s="57"/>
      <c r="L827" s="57"/>
      <c r="M827" s="57"/>
      <c r="S827" s="57"/>
      <c r="U827" s="57"/>
    </row>
    <row r="828" spans="2:21">
      <c r="B828" s="60"/>
      <c r="C828" s="60"/>
      <c r="D828" s="60"/>
      <c r="E828" s="60"/>
      <c r="F828" s="60"/>
      <c r="I828" s="57"/>
      <c r="J828" s="57"/>
      <c r="K828" s="57"/>
      <c r="L828" s="57"/>
      <c r="M828" s="57"/>
      <c r="S828" s="57"/>
      <c r="U828" s="57"/>
    </row>
    <row r="829" spans="2:21">
      <c r="B829" s="60"/>
      <c r="C829" s="60"/>
      <c r="D829" s="60"/>
      <c r="E829" s="60"/>
      <c r="F829" s="60"/>
      <c r="I829" s="57"/>
      <c r="J829" s="57"/>
      <c r="K829" s="57"/>
      <c r="L829" s="57"/>
      <c r="M829" s="57"/>
      <c r="S829" s="57"/>
      <c r="U829" s="57"/>
    </row>
    <row r="830" spans="2:21">
      <c r="B830" s="60"/>
      <c r="C830" s="60"/>
      <c r="D830" s="60"/>
      <c r="E830" s="60"/>
      <c r="F830" s="60"/>
      <c r="I830" s="57"/>
      <c r="J830" s="57"/>
      <c r="K830" s="57"/>
      <c r="L830" s="57"/>
      <c r="M830" s="57"/>
      <c r="S830" s="57"/>
      <c r="U830" s="57"/>
    </row>
    <row r="831" spans="2:21">
      <c r="B831" s="60"/>
      <c r="C831" s="60"/>
      <c r="D831" s="60"/>
      <c r="E831" s="60"/>
      <c r="F831" s="60"/>
      <c r="I831" s="57"/>
      <c r="J831" s="57"/>
      <c r="K831" s="57"/>
      <c r="L831" s="57"/>
      <c r="M831" s="57"/>
      <c r="S831" s="57"/>
      <c r="U831" s="57"/>
    </row>
    <row r="832" spans="2:21">
      <c r="B832" s="60"/>
      <c r="C832" s="60"/>
      <c r="D832" s="60"/>
      <c r="E832" s="60"/>
      <c r="F832" s="60"/>
      <c r="I832" s="57"/>
      <c r="J832" s="57"/>
      <c r="K832" s="57"/>
      <c r="L832" s="57"/>
      <c r="M832" s="57"/>
      <c r="S832" s="57"/>
      <c r="U832" s="57"/>
    </row>
    <row r="833" spans="2:21">
      <c r="B833" s="60"/>
      <c r="C833" s="60"/>
      <c r="D833" s="60"/>
      <c r="E833" s="60"/>
      <c r="F833" s="60"/>
      <c r="I833" s="57"/>
      <c r="J833" s="57"/>
      <c r="K833" s="57"/>
      <c r="L833" s="57"/>
      <c r="M833" s="57"/>
      <c r="S833" s="57"/>
      <c r="U833" s="57"/>
    </row>
    <row r="834" spans="2:21">
      <c r="B834" s="60"/>
      <c r="C834" s="60"/>
      <c r="D834" s="60"/>
      <c r="E834" s="60"/>
      <c r="F834" s="60"/>
      <c r="I834" s="57"/>
      <c r="J834" s="57"/>
      <c r="K834" s="57"/>
      <c r="L834" s="57"/>
      <c r="M834" s="57"/>
      <c r="S834" s="57"/>
      <c r="U834" s="57"/>
    </row>
    <row r="835" spans="2:21">
      <c r="B835" s="60"/>
      <c r="C835" s="60"/>
      <c r="D835" s="60"/>
      <c r="E835" s="60"/>
      <c r="F835" s="60"/>
      <c r="I835" s="57"/>
      <c r="J835" s="57"/>
      <c r="K835" s="57"/>
      <c r="L835" s="57"/>
      <c r="M835" s="57"/>
      <c r="S835" s="57"/>
      <c r="U835" s="57"/>
    </row>
    <row r="836" spans="2:21">
      <c r="B836" s="60"/>
      <c r="C836" s="60"/>
      <c r="D836" s="60"/>
      <c r="E836" s="60"/>
      <c r="F836" s="60"/>
      <c r="I836" s="57"/>
      <c r="J836" s="57"/>
      <c r="K836" s="57"/>
      <c r="L836" s="57"/>
      <c r="M836" s="57"/>
      <c r="S836" s="57"/>
      <c r="U836" s="57"/>
    </row>
    <row r="837" spans="2:21">
      <c r="B837" s="60"/>
      <c r="C837" s="60"/>
      <c r="D837" s="60"/>
      <c r="E837" s="60"/>
      <c r="F837" s="60"/>
      <c r="I837" s="57"/>
      <c r="J837" s="57"/>
      <c r="K837" s="57"/>
      <c r="L837" s="57"/>
      <c r="M837" s="57"/>
      <c r="S837" s="57"/>
      <c r="U837" s="57"/>
    </row>
    <row r="838" spans="2:21">
      <c r="B838" s="60"/>
      <c r="C838" s="60"/>
      <c r="D838" s="60"/>
      <c r="E838" s="60"/>
      <c r="F838" s="60"/>
      <c r="I838" s="57"/>
      <c r="J838" s="57"/>
      <c r="K838" s="57"/>
      <c r="L838" s="57"/>
      <c r="M838" s="57"/>
      <c r="S838" s="57"/>
      <c r="U838" s="57"/>
    </row>
    <row r="839" spans="2:21">
      <c r="B839" s="60"/>
      <c r="C839" s="60"/>
      <c r="D839" s="60"/>
      <c r="E839" s="60"/>
      <c r="F839" s="60"/>
      <c r="I839" s="57"/>
      <c r="J839" s="57"/>
      <c r="K839" s="57"/>
      <c r="L839" s="57"/>
      <c r="M839" s="57"/>
      <c r="S839" s="57"/>
      <c r="U839" s="57"/>
    </row>
    <row r="840" spans="2:21">
      <c r="B840" s="60"/>
      <c r="C840" s="60"/>
      <c r="D840" s="60"/>
      <c r="E840" s="60"/>
      <c r="F840" s="60"/>
      <c r="I840" s="57"/>
      <c r="J840" s="57"/>
      <c r="K840" s="57"/>
      <c r="L840" s="57"/>
      <c r="M840" s="57"/>
      <c r="S840" s="57"/>
      <c r="U840" s="57"/>
    </row>
    <row r="841" spans="2:21">
      <c r="B841" s="60"/>
      <c r="C841" s="60"/>
      <c r="D841" s="60"/>
      <c r="E841" s="60"/>
      <c r="F841" s="60"/>
      <c r="I841" s="57"/>
      <c r="J841" s="57"/>
      <c r="K841" s="57"/>
      <c r="L841" s="57"/>
      <c r="M841" s="57"/>
      <c r="S841" s="57"/>
      <c r="U841" s="57"/>
    </row>
    <row r="842" spans="2:21">
      <c r="B842" s="60"/>
      <c r="C842" s="60"/>
      <c r="D842" s="60"/>
      <c r="E842" s="60"/>
      <c r="F842" s="60"/>
      <c r="I842" s="57"/>
      <c r="J842" s="57"/>
      <c r="K842" s="57"/>
      <c r="L842" s="57"/>
      <c r="M842" s="57"/>
      <c r="S842" s="57"/>
      <c r="U842" s="57"/>
    </row>
    <row r="843" spans="2:21">
      <c r="B843" s="60"/>
      <c r="C843" s="60"/>
      <c r="D843" s="60"/>
      <c r="E843" s="60"/>
      <c r="F843" s="60"/>
      <c r="I843" s="57"/>
      <c r="J843" s="57"/>
      <c r="K843" s="57"/>
      <c r="L843" s="57"/>
      <c r="M843" s="57"/>
      <c r="S843" s="57"/>
      <c r="U843" s="57"/>
    </row>
    <row r="844" spans="2:21">
      <c r="B844" s="60"/>
      <c r="C844" s="60"/>
      <c r="D844" s="60"/>
      <c r="E844" s="60"/>
      <c r="F844" s="60"/>
      <c r="I844" s="57"/>
      <c r="J844" s="57"/>
      <c r="K844" s="57"/>
      <c r="L844" s="57"/>
      <c r="M844" s="57"/>
      <c r="S844" s="57"/>
      <c r="U844" s="57"/>
    </row>
    <row r="845" spans="2:21">
      <c r="B845" s="60"/>
      <c r="C845" s="60"/>
      <c r="D845" s="60"/>
      <c r="E845" s="60"/>
      <c r="F845" s="60"/>
      <c r="I845" s="57"/>
      <c r="J845" s="57"/>
      <c r="K845" s="57"/>
      <c r="L845" s="57"/>
      <c r="M845" s="57"/>
      <c r="S845" s="57"/>
      <c r="U845" s="57"/>
    </row>
    <row r="846" spans="2:21">
      <c r="B846" s="60"/>
      <c r="C846" s="60"/>
      <c r="D846" s="60"/>
      <c r="E846" s="60"/>
      <c r="F846" s="60"/>
      <c r="I846" s="57"/>
      <c r="J846" s="57"/>
      <c r="K846" s="57"/>
      <c r="L846" s="57"/>
      <c r="M846" s="57"/>
      <c r="S846" s="57"/>
      <c r="U846" s="57"/>
    </row>
    <row r="847" spans="2:21">
      <c r="B847" s="60"/>
      <c r="C847" s="60"/>
      <c r="D847" s="60"/>
      <c r="E847" s="60"/>
      <c r="F847" s="60"/>
      <c r="I847" s="57"/>
      <c r="J847" s="57"/>
      <c r="K847" s="57"/>
      <c r="L847" s="57"/>
      <c r="M847" s="57"/>
      <c r="S847" s="57"/>
      <c r="U847" s="57"/>
    </row>
    <row r="848" spans="2:21">
      <c r="B848" s="60"/>
      <c r="C848" s="60"/>
      <c r="D848" s="60"/>
      <c r="E848" s="60"/>
      <c r="F848" s="60"/>
      <c r="I848" s="57"/>
      <c r="J848" s="57"/>
      <c r="K848" s="57"/>
      <c r="L848" s="57"/>
      <c r="M848" s="57"/>
      <c r="S848" s="57"/>
      <c r="U848" s="57"/>
    </row>
    <row r="849" spans="2:21">
      <c r="B849" s="60"/>
      <c r="C849" s="60"/>
      <c r="D849" s="60"/>
      <c r="E849" s="60"/>
      <c r="F849" s="60"/>
      <c r="I849" s="57"/>
      <c r="J849" s="57"/>
      <c r="K849" s="57"/>
      <c r="L849" s="57"/>
      <c r="M849" s="57"/>
      <c r="S849" s="57"/>
      <c r="U849" s="57"/>
    </row>
    <row r="850" spans="2:21">
      <c r="B850" s="60"/>
      <c r="C850" s="60"/>
      <c r="D850" s="60"/>
      <c r="E850" s="60"/>
      <c r="F850" s="60"/>
      <c r="I850" s="57"/>
      <c r="J850" s="57"/>
      <c r="K850" s="57"/>
      <c r="L850" s="57"/>
      <c r="M850" s="57"/>
      <c r="S850" s="57"/>
      <c r="U850" s="57"/>
    </row>
    <row r="851" spans="2:21">
      <c r="B851" s="60"/>
      <c r="C851" s="60"/>
      <c r="D851" s="60"/>
      <c r="E851" s="60"/>
      <c r="F851" s="60"/>
      <c r="I851" s="57"/>
      <c r="J851" s="57"/>
      <c r="K851" s="57"/>
      <c r="L851" s="57"/>
      <c r="M851" s="57"/>
      <c r="S851" s="57"/>
      <c r="U851" s="57"/>
    </row>
    <row r="852" spans="2:21">
      <c r="B852" s="60"/>
      <c r="C852" s="60"/>
      <c r="D852" s="60"/>
      <c r="E852" s="60"/>
      <c r="F852" s="60"/>
      <c r="I852" s="57"/>
      <c r="J852" s="57"/>
      <c r="K852" s="57"/>
      <c r="L852" s="57"/>
      <c r="M852" s="57"/>
      <c r="S852" s="57"/>
      <c r="U852" s="57"/>
    </row>
    <row r="853" spans="2:21">
      <c r="B853" s="60"/>
      <c r="C853" s="60"/>
      <c r="D853" s="60"/>
      <c r="E853" s="60"/>
      <c r="F853" s="60"/>
      <c r="I853" s="57"/>
      <c r="J853" s="57"/>
      <c r="K853" s="57"/>
      <c r="L853" s="57"/>
      <c r="M853" s="57"/>
      <c r="S853" s="57"/>
      <c r="U853" s="57"/>
    </row>
    <row r="854" spans="2:21">
      <c r="B854" s="60"/>
      <c r="C854" s="60"/>
      <c r="D854" s="60"/>
      <c r="E854" s="60"/>
      <c r="F854" s="60"/>
      <c r="I854" s="57"/>
      <c r="J854" s="57"/>
      <c r="K854" s="57"/>
      <c r="L854" s="57"/>
      <c r="M854" s="57"/>
      <c r="S854" s="57"/>
      <c r="U854" s="57"/>
    </row>
    <row r="855" spans="2:21">
      <c r="B855" s="60"/>
      <c r="C855" s="60"/>
      <c r="D855" s="60"/>
      <c r="E855" s="60"/>
      <c r="F855" s="60"/>
      <c r="I855" s="57"/>
      <c r="J855" s="57"/>
      <c r="K855" s="57"/>
      <c r="L855" s="57"/>
      <c r="M855" s="57"/>
      <c r="S855" s="57"/>
      <c r="U855" s="57"/>
    </row>
    <row r="856" spans="2:21">
      <c r="B856" s="60"/>
      <c r="C856" s="60"/>
      <c r="D856" s="60"/>
      <c r="E856" s="60"/>
      <c r="F856" s="60"/>
      <c r="I856" s="57"/>
      <c r="J856" s="57"/>
      <c r="K856" s="57"/>
      <c r="L856" s="57"/>
      <c r="M856" s="57"/>
      <c r="S856" s="57"/>
      <c r="U856" s="57"/>
    </row>
    <row r="857" spans="2:21">
      <c r="B857" s="60"/>
      <c r="C857" s="60"/>
      <c r="D857" s="60"/>
      <c r="E857" s="60"/>
      <c r="F857" s="60"/>
      <c r="I857" s="57"/>
      <c r="J857" s="57"/>
      <c r="K857" s="57"/>
      <c r="L857" s="57"/>
      <c r="M857" s="57"/>
      <c r="S857" s="57"/>
      <c r="U857" s="57"/>
    </row>
    <row r="858" spans="2:21">
      <c r="B858" s="60"/>
      <c r="C858" s="60"/>
      <c r="D858" s="60"/>
      <c r="E858" s="60"/>
      <c r="F858" s="60"/>
      <c r="I858" s="57"/>
      <c r="J858" s="57"/>
      <c r="K858" s="57"/>
      <c r="L858" s="57"/>
      <c r="M858" s="57"/>
      <c r="S858" s="57"/>
      <c r="U858" s="57"/>
    </row>
    <row r="859" spans="2:21">
      <c r="B859" s="60"/>
      <c r="C859" s="60"/>
      <c r="D859" s="60"/>
      <c r="E859" s="60"/>
      <c r="F859" s="60"/>
      <c r="I859" s="57"/>
      <c r="J859" s="57"/>
      <c r="K859" s="57"/>
      <c r="L859" s="57"/>
      <c r="M859" s="57"/>
      <c r="S859" s="57"/>
      <c r="U859" s="57"/>
    </row>
    <row r="860" spans="2:21">
      <c r="B860" s="60"/>
      <c r="C860" s="60"/>
      <c r="D860" s="60"/>
      <c r="E860" s="60"/>
      <c r="F860" s="60"/>
      <c r="I860" s="57"/>
      <c r="J860" s="57"/>
      <c r="K860" s="57"/>
      <c r="L860" s="57"/>
      <c r="M860" s="57"/>
      <c r="S860" s="57"/>
      <c r="U860" s="57"/>
    </row>
    <row r="861" spans="2:21">
      <c r="B861" s="60"/>
      <c r="C861" s="60"/>
      <c r="D861" s="60"/>
      <c r="E861" s="60"/>
      <c r="F861" s="60"/>
      <c r="I861" s="57"/>
      <c r="J861" s="57"/>
      <c r="K861" s="57"/>
      <c r="L861" s="57"/>
      <c r="M861" s="57"/>
      <c r="S861" s="57"/>
      <c r="U861" s="57"/>
    </row>
    <row r="862" spans="2:21">
      <c r="B862" s="60"/>
      <c r="C862" s="60"/>
      <c r="D862" s="60"/>
      <c r="E862" s="60"/>
      <c r="F862" s="60"/>
      <c r="I862" s="57"/>
      <c r="J862" s="57"/>
      <c r="K862" s="57"/>
      <c r="L862" s="57"/>
      <c r="M862" s="57"/>
      <c r="S862" s="57"/>
      <c r="U862" s="57"/>
    </row>
    <row r="863" spans="2:21">
      <c r="B863" s="60"/>
      <c r="C863" s="60"/>
      <c r="D863" s="60"/>
      <c r="E863" s="60"/>
      <c r="F863" s="60"/>
      <c r="I863" s="57"/>
      <c r="J863" s="57"/>
      <c r="K863" s="57"/>
      <c r="L863" s="57"/>
      <c r="M863" s="57"/>
      <c r="S863" s="57"/>
      <c r="U863" s="57"/>
    </row>
    <row r="864" spans="2:21">
      <c r="B864" s="60"/>
      <c r="C864" s="60"/>
      <c r="D864" s="60"/>
      <c r="E864" s="60"/>
      <c r="F864" s="60"/>
      <c r="I864" s="57"/>
      <c r="J864" s="57"/>
      <c r="K864" s="57"/>
      <c r="L864" s="57"/>
      <c r="M864" s="57"/>
      <c r="S864" s="57"/>
      <c r="U864" s="57"/>
    </row>
    <row r="865" spans="2:21">
      <c r="B865" s="60"/>
      <c r="C865" s="60"/>
      <c r="D865" s="60"/>
      <c r="E865" s="60"/>
      <c r="F865" s="60"/>
      <c r="I865" s="57"/>
      <c r="J865" s="57"/>
      <c r="K865" s="57"/>
      <c r="L865" s="57"/>
      <c r="M865" s="57"/>
      <c r="S865" s="57"/>
      <c r="U865" s="57"/>
    </row>
    <row r="866" spans="2:21">
      <c r="B866" s="60"/>
      <c r="C866" s="60"/>
      <c r="D866" s="60"/>
      <c r="E866" s="60"/>
      <c r="F866" s="60"/>
      <c r="I866" s="57"/>
      <c r="J866" s="57"/>
      <c r="K866" s="57"/>
      <c r="L866" s="57"/>
      <c r="M866" s="57"/>
      <c r="S866" s="57"/>
      <c r="U866" s="57"/>
    </row>
    <row r="867" spans="2:21">
      <c r="B867" s="60"/>
      <c r="C867" s="60"/>
      <c r="D867" s="60"/>
      <c r="E867" s="60"/>
      <c r="F867" s="60"/>
      <c r="I867" s="57"/>
      <c r="J867" s="57"/>
      <c r="K867" s="57"/>
      <c r="L867" s="57"/>
      <c r="M867" s="57"/>
      <c r="S867" s="57"/>
      <c r="U867" s="57"/>
    </row>
    <row r="868" spans="2:21">
      <c r="B868" s="60"/>
      <c r="C868" s="60"/>
      <c r="D868" s="60"/>
      <c r="E868" s="60"/>
      <c r="F868" s="60"/>
      <c r="I868" s="57"/>
      <c r="J868" s="57"/>
      <c r="K868" s="57"/>
      <c r="L868" s="57"/>
      <c r="M868" s="57"/>
      <c r="S868" s="57"/>
      <c r="U868" s="57"/>
    </row>
    <row r="869" spans="2:21">
      <c r="B869" s="60"/>
      <c r="C869" s="60"/>
      <c r="D869" s="60"/>
      <c r="E869" s="60"/>
      <c r="F869" s="60"/>
      <c r="I869" s="57"/>
      <c r="J869" s="57"/>
      <c r="K869" s="57"/>
      <c r="L869" s="57"/>
      <c r="M869" s="57"/>
      <c r="S869" s="57"/>
      <c r="U869" s="57"/>
    </row>
    <row r="870" spans="2:21">
      <c r="B870" s="60"/>
      <c r="C870" s="60"/>
      <c r="D870" s="60"/>
      <c r="E870" s="60"/>
      <c r="F870" s="60"/>
      <c r="I870" s="57"/>
      <c r="J870" s="57"/>
      <c r="K870" s="57"/>
      <c r="L870" s="57"/>
      <c r="M870" s="57"/>
      <c r="S870" s="57"/>
      <c r="U870" s="57"/>
    </row>
    <row r="871" spans="2:21">
      <c r="B871" s="60"/>
      <c r="C871" s="60"/>
      <c r="D871" s="60"/>
      <c r="E871" s="60"/>
      <c r="F871" s="60"/>
      <c r="I871" s="57"/>
      <c r="J871" s="57"/>
      <c r="K871" s="57"/>
      <c r="L871" s="57"/>
      <c r="M871" s="57"/>
      <c r="S871" s="57"/>
      <c r="U871" s="57"/>
    </row>
    <row r="872" spans="2:21">
      <c r="B872" s="60"/>
      <c r="C872" s="60"/>
      <c r="D872" s="60"/>
      <c r="E872" s="60"/>
      <c r="F872" s="60"/>
      <c r="I872" s="57"/>
      <c r="J872" s="57"/>
      <c r="K872" s="57"/>
      <c r="L872" s="57"/>
      <c r="M872" s="57"/>
      <c r="S872" s="57"/>
      <c r="U872" s="57"/>
    </row>
    <row r="873" spans="2:21">
      <c r="B873" s="60"/>
      <c r="C873" s="60"/>
      <c r="D873" s="60"/>
      <c r="E873" s="60"/>
      <c r="F873" s="60"/>
      <c r="I873" s="57"/>
      <c r="J873" s="57"/>
      <c r="K873" s="57"/>
      <c r="L873" s="57"/>
      <c r="M873" s="57"/>
      <c r="S873" s="57"/>
      <c r="U873" s="57"/>
    </row>
    <row r="874" spans="2:21">
      <c r="B874" s="60"/>
      <c r="C874" s="60"/>
      <c r="D874" s="60"/>
      <c r="E874" s="60"/>
      <c r="F874" s="60"/>
      <c r="I874" s="57"/>
      <c r="J874" s="57"/>
      <c r="K874" s="57"/>
      <c r="L874" s="57"/>
      <c r="M874" s="57"/>
      <c r="S874" s="57"/>
      <c r="U874" s="57"/>
    </row>
    <row r="875" spans="2:21">
      <c r="B875" s="60"/>
      <c r="C875" s="60"/>
      <c r="D875" s="60"/>
      <c r="E875" s="60"/>
      <c r="F875" s="60"/>
      <c r="I875" s="57"/>
      <c r="J875" s="57"/>
      <c r="K875" s="57"/>
      <c r="L875" s="57"/>
      <c r="M875" s="57"/>
      <c r="S875" s="57"/>
      <c r="U875" s="57"/>
    </row>
    <row r="876" spans="2:21">
      <c r="B876" s="60"/>
      <c r="C876" s="60"/>
      <c r="D876" s="60"/>
      <c r="E876" s="60"/>
      <c r="F876" s="60"/>
      <c r="I876" s="57"/>
      <c r="J876" s="57"/>
      <c r="K876" s="57"/>
      <c r="L876" s="57"/>
      <c r="M876" s="57"/>
      <c r="S876" s="57"/>
      <c r="U876" s="57"/>
    </row>
    <row r="877" spans="2:21">
      <c r="B877" s="60"/>
      <c r="C877" s="60"/>
      <c r="D877" s="60"/>
      <c r="E877" s="60"/>
      <c r="F877" s="60"/>
      <c r="I877" s="57"/>
      <c r="J877" s="57"/>
      <c r="K877" s="57"/>
      <c r="L877" s="57"/>
      <c r="M877" s="57"/>
      <c r="S877" s="57"/>
      <c r="U877" s="57"/>
    </row>
    <row r="878" spans="2:21">
      <c r="B878" s="60"/>
      <c r="C878" s="60"/>
      <c r="D878" s="60"/>
      <c r="E878" s="60"/>
      <c r="F878" s="60"/>
      <c r="I878" s="57"/>
      <c r="J878" s="57"/>
      <c r="K878" s="57"/>
      <c r="L878" s="57"/>
      <c r="M878" s="57"/>
      <c r="S878" s="57"/>
      <c r="U878" s="57"/>
    </row>
    <row r="879" spans="2:21">
      <c r="B879" s="60"/>
      <c r="C879" s="60"/>
      <c r="D879" s="60"/>
      <c r="E879" s="60"/>
      <c r="F879" s="60"/>
      <c r="I879" s="57"/>
      <c r="J879" s="57"/>
      <c r="K879" s="57"/>
      <c r="L879" s="57"/>
      <c r="M879" s="57"/>
      <c r="S879" s="57"/>
      <c r="U879" s="57"/>
    </row>
    <row r="880" spans="2:21">
      <c r="B880" s="60"/>
      <c r="C880" s="60"/>
      <c r="D880" s="60"/>
      <c r="E880" s="60"/>
      <c r="F880" s="60"/>
      <c r="I880" s="57"/>
      <c r="J880" s="57"/>
      <c r="K880" s="57"/>
      <c r="L880" s="57"/>
      <c r="M880" s="57"/>
      <c r="S880" s="57"/>
      <c r="U880" s="57"/>
    </row>
    <row r="881" spans="2:21">
      <c r="B881" s="60"/>
      <c r="C881" s="60"/>
      <c r="D881" s="60"/>
      <c r="E881" s="60"/>
      <c r="F881" s="60"/>
      <c r="I881" s="57"/>
      <c r="J881" s="57"/>
      <c r="K881" s="57"/>
      <c r="L881" s="57"/>
      <c r="M881" s="57"/>
      <c r="S881" s="57"/>
      <c r="U881" s="57"/>
    </row>
    <row r="882" spans="2:21">
      <c r="B882" s="60"/>
      <c r="C882" s="60"/>
      <c r="D882" s="60"/>
      <c r="E882" s="60"/>
      <c r="F882" s="60"/>
      <c r="I882" s="57"/>
      <c r="J882" s="57"/>
      <c r="K882" s="57"/>
      <c r="L882" s="57"/>
      <c r="M882" s="57"/>
      <c r="S882" s="57"/>
      <c r="U882" s="57"/>
    </row>
    <row r="883" spans="2:21">
      <c r="B883" s="60"/>
      <c r="C883" s="60"/>
      <c r="D883" s="60"/>
      <c r="E883" s="60"/>
      <c r="F883" s="60"/>
      <c r="I883" s="57"/>
      <c r="J883" s="57"/>
      <c r="K883" s="57"/>
      <c r="L883" s="57"/>
      <c r="M883" s="57"/>
      <c r="S883" s="57"/>
      <c r="U883" s="57"/>
    </row>
    <row r="884" spans="2:21">
      <c r="B884" s="60"/>
      <c r="C884" s="60"/>
      <c r="D884" s="60"/>
      <c r="E884" s="60"/>
      <c r="F884" s="60"/>
      <c r="I884" s="57"/>
      <c r="J884" s="57"/>
      <c r="K884" s="57"/>
      <c r="L884" s="57"/>
      <c r="M884" s="57"/>
      <c r="S884" s="57"/>
      <c r="U884" s="57"/>
    </row>
    <row r="885" spans="2:21">
      <c r="B885" s="60"/>
      <c r="C885" s="60"/>
      <c r="D885" s="60"/>
      <c r="E885" s="60"/>
      <c r="F885" s="60"/>
      <c r="I885" s="57"/>
      <c r="J885" s="57"/>
      <c r="K885" s="57"/>
      <c r="L885" s="57"/>
      <c r="M885" s="57"/>
      <c r="S885" s="57"/>
      <c r="U885" s="57"/>
    </row>
    <row r="886" spans="2:21">
      <c r="B886" s="60"/>
      <c r="C886" s="60"/>
      <c r="D886" s="60"/>
      <c r="E886" s="60"/>
      <c r="F886" s="60"/>
      <c r="I886" s="57"/>
      <c r="J886" s="57"/>
      <c r="K886" s="57"/>
      <c r="L886" s="57"/>
      <c r="M886" s="57"/>
      <c r="S886" s="57"/>
      <c r="U886" s="57"/>
    </row>
    <row r="887" spans="2:21">
      <c r="B887" s="60"/>
      <c r="C887" s="60"/>
      <c r="D887" s="60"/>
      <c r="E887" s="60"/>
      <c r="F887" s="60"/>
      <c r="I887" s="57"/>
      <c r="J887" s="57"/>
      <c r="K887" s="57"/>
      <c r="L887" s="57"/>
      <c r="M887" s="57"/>
      <c r="S887" s="57"/>
      <c r="U887" s="57"/>
    </row>
    <row r="888" spans="2:21">
      <c r="B888" s="60"/>
      <c r="C888" s="60"/>
      <c r="D888" s="60"/>
      <c r="E888" s="60"/>
      <c r="F888" s="60"/>
      <c r="I888" s="57"/>
      <c r="J888" s="57"/>
      <c r="K888" s="57"/>
      <c r="L888" s="57"/>
      <c r="M888" s="57"/>
      <c r="S888" s="57"/>
      <c r="U888" s="57"/>
    </row>
    <row r="889" spans="2:21">
      <c r="B889" s="60"/>
      <c r="C889" s="60"/>
      <c r="D889" s="60"/>
      <c r="E889" s="60"/>
      <c r="F889" s="60"/>
      <c r="I889" s="57"/>
      <c r="J889" s="57"/>
      <c r="K889" s="57"/>
      <c r="L889" s="57"/>
      <c r="M889" s="57"/>
      <c r="S889" s="57"/>
      <c r="U889" s="57"/>
    </row>
    <row r="890" spans="2:21">
      <c r="B890" s="60"/>
      <c r="C890" s="60"/>
      <c r="D890" s="60"/>
      <c r="E890" s="60"/>
      <c r="F890" s="60"/>
      <c r="I890" s="57"/>
      <c r="J890" s="57"/>
      <c r="K890" s="57"/>
      <c r="L890" s="57"/>
      <c r="M890" s="57"/>
      <c r="S890" s="57"/>
      <c r="U890" s="57"/>
    </row>
    <row r="891" spans="2:21">
      <c r="B891" s="60"/>
      <c r="C891" s="60"/>
      <c r="D891" s="60"/>
      <c r="E891" s="60"/>
      <c r="F891" s="60"/>
      <c r="I891" s="57"/>
      <c r="J891" s="57"/>
      <c r="K891" s="57"/>
      <c r="L891" s="57"/>
      <c r="M891" s="57"/>
      <c r="S891" s="57"/>
      <c r="U891" s="57"/>
    </row>
    <row r="892" spans="2:21">
      <c r="B892" s="60"/>
      <c r="C892" s="60"/>
      <c r="D892" s="60"/>
      <c r="E892" s="60"/>
      <c r="F892" s="60"/>
      <c r="I892" s="57"/>
      <c r="J892" s="57"/>
      <c r="K892" s="57"/>
      <c r="L892" s="57"/>
      <c r="M892" s="57"/>
      <c r="S892" s="57"/>
      <c r="U892" s="57"/>
    </row>
    <row r="893" spans="2:21">
      <c r="B893" s="60"/>
      <c r="C893" s="60"/>
      <c r="D893" s="60"/>
      <c r="E893" s="60"/>
      <c r="F893" s="60"/>
      <c r="I893" s="57"/>
      <c r="J893" s="57"/>
      <c r="K893" s="57"/>
      <c r="L893" s="57"/>
      <c r="M893" s="57"/>
      <c r="S893" s="57"/>
      <c r="U893" s="57"/>
    </row>
    <row r="894" spans="2:21">
      <c r="B894" s="60"/>
      <c r="C894" s="60"/>
      <c r="D894" s="60"/>
      <c r="E894" s="60"/>
      <c r="F894" s="60"/>
      <c r="I894" s="57"/>
      <c r="J894" s="57"/>
      <c r="K894" s="57"/>
      <c r="L894" s="57"/>
      <c r="M894" s="57"/>
      <c r="S894" s="57"/>
      <c r="U894" s="57"/>
    </row>
    <row r="895" spans="2:21">
      <c r="B895" s="60"/>
      <c r="C895" s="60"/>
      <c r="D895" s="60"/>
      <c r="E895" s="60"/>
      <c r="F895" s="60"/>
      <c r="I895" s="57"/>
      <c r="J895" s="57"/>
      <c r="K895" s="57"/>
      <c r="L895" s="57"/>
      <c r="M895" s="57"/>
      <c r="S895" s="57"/>
      <c r="U895" s="57"/>
    </row>
    <row r="896" spans="2:21">
      <c r="B896" s="60"/>
      <c r="C896" s="60"/>
      <c r="D896" s="60"/>
      <c r="E896" s="60"/>
      <c r="F896" s="60"/>
      <c r="I896" s="57"/>
      <c r="J896" s="57"/>
      <c r="K896" s="57"/>
      <c r="L896" s="57"/>
      <c r="M896" s="57"/>
      <c r="S896" s="57"/>
      <c r="U896" s="57"/>
    </row>
    <row r="897" spans="2:21">
      <c r="B897" s="60"/>
      <c r="C897" s="60"/>
      <c r="D897" s="60"/>
      <c r="E897" s="60"/>
      <c r="F897" s="60"/>
      <c r="I897" s="57"/>
      <c r="J897" s="57"/>
      <c r="K897" s="57"/>
      <c r="L897" s="57"/>
      <c r="M897" s="57"/>
      <c r="S897" s="57"/>
      <c r="U897" s="57"/>
    </row>
    <row r="898" spans="2:21">
      <c r="B898" s="60"/>
      <c r="C898" s="60"/>
      <c r="D898" s="60"/>
      <c r="E898" s="60"/>
      <c r="F898" s="60"/>
      <c r="I898" s="57"/>
      <c r="J898" s="57"/>
      <c r="K898" s="57"/>
      <c r="L898" s="57"/>
      <c r="M898" s="57"/>
      <c r="S898" s="57"/>
      <c r="U898" s="57"/>
    </row>
    <row r="899" spans="2:21">
      <c r="B899" s="60"/>
      <c r="C899" s="60"/>
      <c r="D899" s="60"/>
      <c r="E899" s="60"/>
      <c r="F899" s="60"/>
      <c r="I899" s="57"/>
      <c r="J899" s="57"/>
      <c r="K899" s="57"/>
      <c r="L899" s="57"/>
      <c r="M899" s="57"/>
      <c r="S899" s="57"/>
      <c r="U899" s="57"/>
    </row>
    <row r="900" spans="2:21">
      <c r="B900" s="60"/>
      <c r="C900" s="60"/>
      <c r="D900" s="60"/>
      <c r="E900" s="60"/>
      <c r="F900" s="60"/>
      <c r="I900" s="57"/>
      <c r="J900" s="57"/>
      <c r="K900" s="57"/>
      <c r="L900" s="57"/>
      <c r="M900" s="57"/>
      <c r="S900" s="57"/>
      <c r="U900" s="57"/>
    </row>
    <row r="901" spans="2:21">
      <c r="B901" s="60"/>
      <c r="C901" s="60"/>
      <c r="D901" s="60"/>
      <c r="E901" s="60"/>
      <c r="F901" s="60"/>
      <c r="I901" s="57"/>
      <c r="J901" s="57"/>
      <c r="K901" s="57"/>
      <c r="L901" s="57"/>
      <c r="M901" s="57"/>
      <c r="S901" s="57"/>
      <c r="U901" s="57"/>
    </row>
    <row r="902" spans="2:21">
      <c r="B902" s="60"/>
      <c r="C902" s="60"/>
      <c r="D902" s="60"/>
      <c r="E902" s="60"/>
      <c r="F902" s="60"/>
      <c r="I902" s="57"/>
      <c r="J902" s="57"/>
      <c r="K902" s="57"/>
      <c r="L902" s="57"/>
      <c r="M902" s="57"/>
      <c r="S902" s="57"/>
      <c r="U902" s="57"/>
    </row>
    <row r="903" spans="2:21">
      <c r="B903" s="60"/>
      <c r="C903" s="60"/>
      <c r="D903" s="60"/>
      <c r="E903" s="60"/>
      <c r="F903" s="60"/>
      <c r="I903" s="57"/>
      <c r="J903" s="57"/>
      <c r="K903" s="57"/>
      <c r="L903" s="57"/>
      <c r="M903" s="57"/>
      <c r="S903" s="57"/>
      <c r="U903" s="57"/>
    </row>
    <row r="904" spans="2:21">
      <c r="B904" s="60"/>
      <c r="C904" s="60"/>
      <c r="D904" s="60"/>
      <c r="E904" s="60"/>
      <c r="F904" s="60"/>
      <c r="I904" s="57"/>
      <c r="J904" s="57"/>
      <c r="K904" s="57"/>
      <c r="L904" s="57"/>
      <c r="M904" s="57"/>
      <c r="S904" s="57"/>
      <c r="U904" s="57"/>
    </row>
    <row r="905" spans="2:21">
      <c r="B905" s="60"/>
      <c r="C905" s="60"/>
      <c r="D905" s="60"/>
      <c r="E905" s="60"/>
      <c r="F905" s="60"/>
      <c r="I905" s="57"/>
      <c r="J905" s="57"/>
      <c r="K905" s="57"/>
      <c r="L905" s="57"/>
      <c r="M905" s="57"/>
      <c r="S905" s="57"/>
      <c r="U905" s="57"/>
    </row>
    <row r="906" spans="2:21">
      <c r="B906" s="60"/>
      <c r="C906" s="60"/>
      <c r="D906" s="60"/>
      <c r="E906" s="60"/>
      <c r="F906" s="60"/>
      <c r="I906" s="57"/>
      <c r="J906" s="57"/>
      <c r="K906" s="57"/>
      <c r="L906" s="57"/>
      <c r="M906" s="57"/>
      <c r="S906" s="57"/>
      <c r="U906" s="57"/>
    </row>
    <row r="907" spans="2:21">
      <c r="B907" s="60"/>
      <c r="C907" s="60"/>
      <c r="D907" s="60"/>
      <c r="E907" s="60"/>
      <c r="F907" s="60"/>
      <c r="I907" s="57"/>
      <c r="J907" s="57"/>
      <c r="K907" s="57"/>
      <c r="L907" s="57"/>
      <c r="M907" s="57"/>
      <c r="S907" s="57"/>
      <c r="U907" s="57"/>
    </row>
    <row r="908" spans="2:21">
      <c r="B908" s="60"/>
      <c r="C908" s="60"/>
      <c r="D908" s="60"/>
      <c r="E908" s="60"/>
      <c r="F908" s="60"/>
      <c r="I908" s="57"/>
      <c r="J908" s="57"/>
      <c r="K908" s="57"/>
      <c r="L908" s="57"/>
      <c r="M908" s="57"/>
      <c r="S908" s="57"/>
      <c r="U908" s="57"/>
    </row>
    <row r="909" spans="2:21">
      <c r="B909" s="60"/>
      <c r="C909" s="60"/>
      <c r="D909" s="60"/>
      <c r="E909" s="60"/>
      <c r="F909" s="60"/>
      <c r="I909" s="57"/>
      <c r="J909" s="57"/>
      <c r="K909" s="57"/>
      <c r="L909" s="57"/>
      <c r="M909" s="57"/>
      <c r="S909" s="57"/>
      <c r="U909" s="57"/>
    </row>
    <row r="910" spans="2:21">
      <c r="B910" s="60"/>
      <c r="C910" s="60"/>
      <c r="D910" s="60"/>
      <c r="E910" s="60"/>
      <c r="F910" s="60"/>
      <c r="I910" s="57"/>
      <c r="J910" s="57"/>
      <c r="K910" s="57"/>
      <c r="L910" s="57"/>
      <c r="M910" s="57"/>
      <c r="S910" s="57"/>
      <c r="U910" s="57"/>
    </row>
    <row r="911" spans="2:21">
      <c r="B911" s="60"/>
      <c r="C911" s="60"/>
      <c r="D911" s="60"/>
      <c r="E911" s="60"/>
      <c r="F911" s="60"/>
      <c r="I911" s="57"/>
      <c r="J911" s="57"/>
      <c r="K911" s="57"/>
      <c r="L911" s="57"/>
      <c r="M911" s="57"/>
      <c r="S911" s="57"/>
      <c r="U911" s="57"/>
    </row>
    <row r="912" spans="2:21">
      <c r="B912" s="60"/>
      <c r="C912" s="60"/>
      <c r="D912" s="60"/>
      <c r="E912" s="60"/>
      <c r="F912" s="60"/>
      <c r="I912" s="57"/>
      <c r="J912" s="57"/>
      <c r="K912" s="57"/>
      <c r="L912" s="57"/>
      <c r="M912" s="57"/>
      <c r="S912" s="57"/>
      <c r="U912" s="57"/>
    </row>
    <row r="913" spans="2:21">
      <c r="B913" s="60"/>
      <c r="C913" s="60"/>
      <c r="D913" s="60"/>
      <c r="E913" s="60"/>
      <c r="F913" s="60"/>
      <c r="I913" s="57"/>
      <c r="J913" s="57"/>
      <c r="K913" s="57"/>
      <c r="L913" s="57"/>
      <c r="M913" s="57"/>
      <c r="S913" s="57"/>
      <c r="U913" s="57"/>
    </row>
    <row r="914" spans="2:21">
      <c r="B914" s="60"/>
      <c r="C914" s="60"/>
      <c r="D914" s="60"/>
      <c r="E914" s="60"/>
      <c r="F914" s="60"/>
      <c r="I914" s="57"/>
      <c r="J914" s="57"/>
      <c r="K914" s="57"/>
      <c r="L914" s="57"/>
      <c r="M914" s="57"/>
      <c r="S914" s="57"/>
      <c r="U914" s="57"/>
    </row>
    <row r="915" spans="2:21">
      <c r="B915" s="60"/>
      <c r="C915" s="60"/>
      <c r="D915" s="60"/>
      <c r="E915" s="60"/>
      <c r="F915" s="60"/>
      <c r="I915" s="57"/>
      <c r="J915" s="57"/>
      <c r="K915" s="57"/>
      <c r="L915" s="57"/>
      <c r="M915" s="57"/>
      <c r="S915" s="57"/>
      <c r="U915" s="57"/>
    </row>
    <row r="916" spans="2:21">
      <c r="B916" s="60"/>
      <c r="C916" s="60"/>
      <c r="D916" s="60"/>
      <c r="E916" s="60"/>
      <c r="F916" s="60"/>
      <c r="I916" s="57"/>
      <c r="J916" s="57"/>
      <c r="K916" s="57"/>
      <c r="L916" s="57"/>
      <c r="M916" s="57"/>
      <c r="S916" s="57"/>
      <c r="U916" s="57"/>
    </row>
    <row r="917" spans="2:21">
      <c r="B917" s="60"/>
      <c r="C917" s="60"/>
      <c r="D917" s="60"/>
      <c r="E917" s="60"/>
      <c r="F917" s="60"/>
      <c r="I917" s="57"/>
      <c r="J917" s="57"/>
      <c r="K917" s="57"/>
      <c r="L917" s="57"/>
      <c r="M917" s="57"/>
      <c r="S917" s="57"/>
      <c r="U917" s="57"/>
    </row>
    <row r="918" spans="2:21">
      <c r="B918" s="60"/>
      <c r="C918" s="60"/>
      <c r="D918" s="60"/>
      <c r="E918" s="60"/>
      <c r="F918" s="60"/>
      <c r="I918" s="57"/>
      <c r="J918" s="57"/>
      <c r="K918" s="57"/>
      <c r="L918" s="57"/>
      <c r="M918" s="57"/>
      <c r="S918" s="57"/>
      <c r="U918" s="57"/>
    </row>
    <row r="919" spans="2:21">
      <c r="B919" s="60"/>
      <c r="C919" s="60"/>
      <c r="D919" s="60"/>
      <c r="E919" s="60"/>
      <c r="F919" s="60"/>
      <c r="I919" s="57"/>
      <c r="J919" s="57"/>
      <c r="K919" s="57"/>
      <c r="L919" s="57"/>
      <c r="M919" s="57"/>
      <c r="S919" s="57"/>
      <c r="U919" s="57"/>
    </row>
    <row r="920" spans="2:21">
      <c r="B920" s="60"/>
      <c r="C920" s="60"/>
      <c r="D920" s="60"/>
      <c r="E920" s="60"/>
      <c r="F920" s="60"/>
      <c r="I920" s="57"/>
      <c r="J920" s="57"/>
      <c r="K920" s="57"/>
      <c r="L920" s="57"/>
      <c r="M920" s="57"/>
      <c r="S920" s="57"/>
      <c r="U920" s="57"/>
    </row>
    <row r="921" spans="2:21">
      <c r="B921" s="60"/>
      <c r="C921" s="60"/>
      <c r="D921" s="60"/>
      <c r="E921" s="60"/>
      <c r="F921" s="60"/>
      <c r="I921" s="57"/>
      <c r="J921" s="57"/>
      <c r="K921" s="57"/>
      <c r="L921" s="57"/>
      <c r="M921" s="57"/>
      <c r="S921" s="57"/>
      <c r="U921" s="57"/>
    </row>
    <row r="922" spans="2:21">
      <c r="B922" s="60"/>
      <c r="C922" s="60"/>
      <c r="D922" s="60"/>
      <c r="E922" s="60"/>
      <c r="F922" s="60"/>
      <c r="I922" s="57"/>
      <c r="J922" s="57"/>
      <c r="K922" s="57"/>
      <c r="L922" s="57"/>
      <c r="M922" s="57"/>
      <c r="S922" s="57"/>
      <c r="U922" s="57"/>
    </row>
    <row r="923" spans="2:21">
      <c r="B923" s="60"/>
      <c r="C923" s="60"/>
      <c r="D923" s="60"/>
      <c r="E923" s="60"/>
      <c r="F923" s="60"/>
      <c r="I923" s="57"/>
      <c r="J923" s="57"/>
      <c r="K923" s="57"/>
      <c r="L923" s="57"/>
      <c r="M923" s="57"/>
      <c r="S923" s="57"/>
      <c r="U923" s="57"/>
    </row>
    <row r="924" spans="2:21">
      <c r="B924" s="60"/>
      <c r="C924" s="60"/>
      <c r="D924" s="60"/>
      <c r="E924" s="60"/>
      <c r="F924" s="60"/>
      <c r="I924" s="57"/>
      <c r="J924" s="57"/>
      <c r="K924" s="57"/>
      <c r="L924" s="57"/>
      <c r="M924" s="57"/>
      <c r="S924" s="57"/>
      <c r="U924" s="57"/>
    </row>
    <row r="925" spans="2:21">
      <c r="B925" s="60"/>
      <c r="C925" s="60"/>
      <c r="D925" s="60"/>
      <c r="E925" s="60"/>
      <c r="F925" s="60"/>
      <c r="I925" s="57"/>
      <c r="J925" s="57"/>
      <c r="K925" s="57"/>
      <c r="L925" s="57"/>
      <c r="M925" s="57"/>
      <c r="S925" s="57"/>
      <c r="U925" s="57"/>
    </row>
    <row r="926" spans="2:21">
      <c r="B926" s="60"/>
      <c r="C926" s="60"/>
      <c r="D926" s="60"/>
      <c r="E926" s="60"/>
      <c r="F926" s="60"/>
      <c r="I926" s="57"/>
      <c r="J926" s="57"/>
      <c r="K926" s="57"/>
      <c r="L926" s="57"/>
      <c r="M926" s="57"/>
      <c r="S926" s="57"/>
      <c r="U926" s="57"/>
    </row>
    <row r="927" spans="2:21">
      <c r="B927" s="60"/>
      <c r="C927" s="60"/>
      <c r="D927" s="60"/>
      <c r="E927" s="60"/>
      <c r="F927" s="60"/>
      <c r="I927" s="57"/>
      <c r="J927" s="57"/>
      <c r="K927" s="57"/>
      <c r="L927" s="57"/>
      <c r="M927" s="57"/>
      <c r="S927" s="57"/>
      <c r="U927" s="57"/>
    </row>
    <row r="928" spans="2:21">
      <c r="B928" s="60"/>
      <c r="C928" s="60"/>
      <c r="D928" s="60"/>
      <c r="E928" s="60"/>
      <c r="F928" s="60"/>
      <c r="I928" s="57"/>
      <c r="J928" s="57"/>
      <c r="K928" s="57"/>
      <c r="L928" s="57"/>
      <c r="M928" s="57"/>
      <c r="S928" s="57"/>
      <c r="U928" s="57"/>
    </row>
    <row r="929" spans="2:21">
      <c r="B929" s="60"/>
      <c r="C929" s="60"/>
      <c r="D929" s="60"/>
      <c r="E929" s="60"/>
      <c r="F929" s="60"/>
      <c r="I929" s="57"/>
      <c r="J929" s="57"/>
      <c r="K929" s="57"/>
      <c r="L929" s="57"/>
      <c r="M929" s="57"/>
      <c r="S929" s="57"/>
      <c r="U929" s="57"/>
    </row>
    <row r="930" spans="2:21">
      <c r="B930" s="60"/>
      <c r="C930" s="60"/>
      <c r="D930" s="60"/>
      <c r="E930" s="60"/>
      <c r="F930" s="60"/>
      <c r="I930" s="57"/>
      <c r="J930" s="57"/>
      <c r="K930" s="57"/>
      <c r="L930" s="57"/>
      <c r="M930" s="57"/>
      <c r="S930" s="57"/>
      <c r="U930" s="57"/>
    </row>
    <row r="931" spans="2:21">
      <c r="B931" s="60"/>
      <c r="C931" s="60"/>
      <c r="D931" s="60"/>
      <c r="E931" s="60"/>
      <c r="F931" s="60"/>
      <c r="I931" s="57"/>
      <c r="J931" s="57"/>
      <c r="K931" s="57"/>
      <c r="L931" s="57"/>
      <c r="M931" s="57"/>
      <c r="S931" s="57"/>
      <c r="U931" s="57"/>
    </row>
    <row r="932" spans="2:21">
      <c r="B932" s="60"/>
      <c r="C932" s="60"/>
      <c r="D932" s="60"/>
      <c r="E932" s="60"/>
      <c r="F932" s="60"/>
      <c r="I932" s="57"/>
      <c r="J932" s="57"/>
      <c r="K932" s="57"/>
      <c r="L932" s="57"/>
      <c r="M932" s="57"/>
      <c r="S932" s="57"/>
      <c r="U932" s="57"/>
    </row>
    <row r="933" spans="2:21">
      <c r="B933" s="60"/>
      <c r="C933" s="60"/>
      <c r="D933" s="60"/>
      <c r="E933" s="60"/>
      <c r="F933" s="60"/>
      <c r="I933" s="57"/>
      <c r="J933" s="57"/>
      <c r="K933" s="57"/>
      <c r="L933" s="57"/>
      <c r="M933" s="57"/>
      <c r="S933" s="57"/>
      <c r="U933" s="57"/>
    </row>
    <row r="934" spans="2:21">
      <c r="B934" s="60"/>
      <c r="C934" s="60"/>
      <c r="D934" s="60"/>
      <c r="E934" s="60"/>
      <c r="F934" s="60"/>
      <c r="I934" s="57"/>
      <c r="J934" s="57"/>
      <c r="K934" s="57"/>
      <c r="L934" s="57"/>
      <c r="M934" s="57"/>
      <c r="S934" s="57"/>
      <c r="U934" s="57"/>
    </row>
    <row r="935" spans="2:21">
      <c r="B935" s="60"/>
      <c r="C935" s="60"/>
      <c r="D935" s="60"/>
      <c r="E935" s="60"/>
      <c r="F935" s="60"/>
      <c r="I935" s="57"/>
      <c r="J935" s="57"/>
      <c r="K935" s="57"/>
      <c r="L935" s="57"/>
      <c r="M935" s="57"/>
      <c r="S935" s="57"/>
      <c r="U935" s="57"/>
    </row>
    <row r="936" spans="2:21">
      <c r="B936" s="60"/>
      <c r="C936" s="60"/>
      <c r="D936" s="60"/>
      <c r="E936" s="60"/>
      <c r="F936" s="60"/>
      <c r="I936" s="57"/>
      <c r="J936" s="57"/>
      <c r="K936" s="57"/>
      <c r="L936" s="57"/>
      <c r="M936" s="57"/>
      <c r="S936" s="57"/>
      <c r="U936" s="57"/>
    </row>
    <row r="937" spans="2:21">
      <c r="B937" s="60"/>
      <c r="C937" s="60"/>
      <c r="D937" s="60"/>
      <c r="E937" s="60"/>
      <c r="F937" s="60"/>
      <c r="I937" s="57"/>
      <c r="J937" s="57"/>
      <c r="K937" s="57"/>
      <c r="L937" s="57"/>
      <c r="M937" s="57"/>
      <c r="S937" s="57"/>
      <c r="U937" s="57"/>
    </row>
    <row r="938" spans="2:21">
      <c r="B938" s="60"/>
      <c r="C938" s="60"/>
      <c r="D938" s="60"/>
      <c r="E938" s="60"/>
      <c r="F938" s="60"/>
      <c r="I938" s="57"/>
      <c r="J938" s="57"/>
      <c r="K938" s="57"/>
      <c r="L938" s="57"/>
      <c r="M938" s="57"/>
      <c r="S938" s="57"/>
      <c r="U938" s="57"/>
    </row>
    <row r="939" spans="2:21">
      <c r="B939" s="60"/>
      <c r="C939" s="60"/>
      <c r="D939" s="60"/>
      <c r="E939" s="60"/>
      <c r="F939" s="60"/>
      <c r="I939" s="57"/>
      <c r="J939" s="57"/>
      <c r="K939" s="57"/>
      <c r="L939" s="57"/>
      <c r="M939" s="57"/>
      <c r="S939" s="57"/>
      <c r="U939" s="57"/>
    </row>
    <row r="940" spans="2:21">
      <c r="B940" s="60"/>
      <c r="C940" s="60"/>
      <c r="D940" s="60"/>
      <c r="E940" s="60"/>
      <c r="F940" s="60"/>
      <c r="I940" s="57"/>
      <c r="J940" s="57"/>
      <c r="K940" s="57"/>
      <c r="L940" s="57"/>
      <c r="M940" s="57"/>
      <c r="S940" s="57"/>
      <c r="U940" s="57"/>
    </row>
    <row r="941" spans="2:21">
      <c r="B941" s="60"/>
      <c r="C941" s="60"/>
      <c r="D941" s="60"/>
      <c r="E941" s="60"/>
      <c r="F941" s="60"/>
      <c r="I941" s="57"/>
      <c r="J941" s="57"/>
      <c r="K941" s="57"/>
      <c r="L941" s="57"/>
      <c r="M941" s="57"/>
      <c r="S941" s="57"/>
      <c r="U941" s="57"/>
    </row>
    <row r="942" spans="2:21">
      <c r="B942" s="60"/>
      <c r="C942" s="60"/>
      <c r="D942" s="60"/>
      <c r="E942" s="60"/>
      <c r="F942" s="60"/>
      <c r="I942" s="57"/>
      <c r="J942" s="57"/>
      <c r="K942" s="57"/>
      <c r="L942" s="57"/>
      <c r="M942" s="57"/>
      <c r="S942" s="57"/>
      <c r="U942" s="57"/>
    </row>
    <row r="943" spans="2:21">
      <c r="B943" s="60"/>
      <c r="C943" s="60"/>
      <c r="D943" s="60"/>
      <c r="E943" s="60"/>
      <c r="F943" s="60"/>
      <c r="I943" s="57"/>
      <c r="J943" s="57"/>
      <c r="K943" s="57"/>
      <c r="L943" s="57"/>
      <c r="M943" s="57"/>
      <c r="S943" s="57"/>
      <c r="U943" s="57"/>
    </row>
    <row r="944" spans="2:21">
      <c r="B944" s="60"/>
      <c r="C944" s="60"/>
      <c r="D944" s="60"/>
      <c r="E944" s="60"/>
      <c r="F944" s="60"/>
      <c r="I944" s="57"/>
      <c r="J944" s="57"/>
      <c r="K944" s="57"/>
      <c r="L944" s="57"/>
      <c r="M944" s="57"/>
      <c r="S944" s="57"/>
      <c r="U944" s="57"/>
    </row>
    <row r="945" spans="2:21">
      <c r="B945" s="60"/>
      <c r="C945" s="60"/>
      <c r="D945" s="60"/>
      <c r="E945" s="60"/>
      <c r="F945" s="60"/>
      <c r="I945" s="57"/>
      <c r="J945" s="57"/>
      <c r="K945" s="57"/>
      <c r="L945" s="57"/>
      <c r="M945" s="57"/>
      <c r="S945" s="57"/>
      <c r="U945" s="57"/>
    </row>
    <row r="946" spans="2:21">
      <c r="B946" s="60"/>
      <c r="C946" s="60"/>
      <c r="D946" s="60"/>
      <c r="E946" s="60"/>
      <c r="F946" s="60"/>
      <c r="I946" s="57"/>
      <c r="J946" s="57"/>
      <c r="K946" s="57"/>
      <c r="L946" s="57"/>
      <c r="M946" s="57"/>
      <c r="S946" s="57"/>
      <c r="U946" s="57"/>
    </row>
    <row r="947" spans="2:21">
      <c r="B947" s="60"/>
      <c r="C947" s="60"/>
      <c r="D947" s="60"/>
      <c r="E947" s="60"/>
      <c r="F947" s="60"/>
      <c r="I947" s="57"/>
      <c r="J947" s="57"/>
      <c r="K947" s="57"/>
      <c r="L947" s="57"/>
      <c r="M947" s="57"/>
      <c r="S947" s="57"/>
      <c r="U947" s="57"/>
    </row>
    <row r="948" spans="2:21">
      <c r="B948" s="60"/>
      <c r="C948" s="60"/>
      <c r="D948" s="60"/>
      <c r="E948" s="60"/>
      <c r="F948" s="60"/>
      <c r="I948" s="57"/>
      <c r="J948" s="57"/>
      <c r="K948" s="57"/>
      <c r="L948" s="57"/>
      <c r="M948" s="57"/>
      <c r="S948" s="57"/>
      <c r="U948" s="57"/>
    </row>
    <row r="949" spans="2:21">
      <c r="B949" s="60"/>
      <c r="C949" s="60"/>
      <c r="D949" s="60"/>
      <c r="E949" s="60"/>
      <c r="F949" s="60"/>
      <c r="I949" s="57"/>
      <c r="J949" s="57"/>
      <c r="K949" s="57"/>
      <c r="L949" s="57"/>
      <c r="M949" s="57"/>
      <c r="S949" s="57"/>
      <c r="U949" s="57"/>
    </row>
    <row r="950" spans="2:21">
      <c r="B950" s="60"/>
      <c r="C950" s="60"/>
      <c r="D950" s="60"/>
      <c r="E950" s="60"/>
      <c r="F950" s="60"/>
      <c r="I950" s="57"/>
      <c r="J950" s="57"/>
      <c r="K950" s="57"/>
      <c r="L950" s="57"/>
      <c r="M950" s="57"/>
      <c r="S950" s="57"/>
      <c r="U950" s="57"/>
    </row>
    <row r="951" spans="2:21">
      <c r="B951" s="60"/>
      <c r="C951" s="60"/>
      <c r="D951" s="60"/>
      <c r="E951" s="60"/>
      <c r="F951" s="60"/>
      <c r="I951" s="57"/>
      <c r="J951" s="57"/>
      <c r="K951" s="57"/>
      <c r="L951" s="57"/>
      <c r="M951" s="57"/>
      <c r="S951" s="57"/>
      <c r="U951" s="57"/>
    </row>
    <row r="952" spans="2:21">
      <c r="B952" s="60"/>
      <c r="C952" s="60"/>
      <c r="D952" s="60"/>
      <c r="E952" s="60"/>
      <c r="F952" s="60"/>
      <c r="I952" s="57"/>
      <c r="J952" s="57"/>
      <c r="K952" s="57"/>
      <c r="L952" s="57"/>
      <c r="M952" s="57"/>
      <c r="S952" s="57"/>
      <c r="U952" s="57"/>
    </row>
    <row r="953" spans="2:21">
      <c r="B953" s="60"/>
      <c r="C953" s="60"/>
      <c r="D953" s="60"/>
      <c r="E953" s="60"/>
      <c r="F953" s="60"/>
      <c r="I953" s="57"/>
      <c r="J953" s="57"/>
      <c r="K953" s="57"/>
      <c r="L953" s="57"/>
      <c r="M953" s="57"/>
      <c r="S953" s="57"/>
      <c r="U953" s="57"/>
    </row>
    <row r="954" spans="2:21">
      <c r="B954" s="60"/>
      <c r="C954" s="60"/>
      <c r="D954" s="60"/>
      <c r="E954" s="60"/>
      <c r="F954" s="60"/>
      <c r="I954" s="57"/>
      <c r="J954" s="57"/>
      <c r="K954" s="57"/>
      <c r="L954" s="57"/>
      <c r="M954" s="57"/>
      <c r="S954" s="57"/>
      <c r="U954" s="57"/>
    </row>
    <row r="955" spans="2:21">
      <c r="B955" s="60"/>
      <c r="C955" s="60"/>
      <c r="D955" s="60"/>
      <c r="E955" s="60"/>
      <c r="F955" s="60"/>
      <c r="I955" s="57"/>
      <c r="J955" s="57"/>
      <c r="K955" s="57"/>
      <c r="L955" s="57"/>
      <c r="M955" s="57"/>
      <c r="S955" s="57"/>
      <c r="U955" s="57"/>
    </row>
    <row r="956" spans="2:21">
      <c r="B956" s="60"/>
      <c r="C956" s="60"/>
      <c r="D956" s="60"/>
      <c r="E956" s="60"/>
      <c r="F956" s="60"/>
      <c r="I956" s="57"/>
      <c r="J956" s="57"/>
      <c r="K956" s="57"/>
      <c r="L956" s="57"/>
      <c r="M956" s="57"/>
      <c r="S956" s="57"/>
      <c r="U956" s="57"/>
    </row>
    <row r="957" spans="2:21">
      <c r="B957" s="60"/>
      <c r="C957" s="60"/>
      <c r="D957" s="60"/>
      <c r="E957" s="60"/>
      <c r="F957" s="60"/>
      <c r="I957" s="57"/>
      <c r="J957" s="57"/>
      <c r="K957" s="57"/>
      <c r="L957" s="57"/>
      <c r="M957" s="57"/>
      <c r="S957" s="57"/>
      <c r="U957" s="57"/>
    </row>
    <row r="958" spans="2:21">
      <c r="B958" s="60"/>
      <c r="C958" s="60"/>
      <c r="D958" s="60"/>
      <c r="E958" s="60"/>
      <c r="F958" s="60"/>
      <c r="I958" s="57"/>
      <c r="J958" s="57"/>
      <c r="K958" s="57"/>
      <c r="L958" s="57"/>
      <c r="M958" s="57"/>
      <c r="S958" s="57"/>
      <c r="U958" s="57"/>
    </row>
    <row r="959" spans="2:21">
      <c r="B959" s="60"/>
      <c r="C959" s="60"/>
      <c r="D959" s="60"/>
      <c r="E959" s="60"/>
      <c r="F959" s="60"/>
      <c r="I959" s="57"/>
      <c r="J959" s="57"/>
      <c r="K959" s="57"/>
      <c r="L959" s="57"/>
      <c r="M959" s="57"/>
      <c r="S959" s="57"/>
      <c r="U959" s="57"/>
    </row>
    <row r="960" spans="2:21">
      <c r="B960" s="60"/>
      <c r="C960" s="60"/>
      <c r="D960" s="60"/>
      <c r="E960" s="60"/>
      <c r="F960" s="60"/>
      <c r="I960" s="57"/>
      <c r="J960" s="57"/>
      <c r="K960" s="57"/>
      <c r="L960" s="57"/>
      <c r="M960" s="57"/>
      <c r="S960" s="57"/>
      <c r="U960" s="57"/>
    </row>
    <row r="961" spans="2:21">
      <c r="B961" s="60"/>
      <c r="C961" s="60"/>
      <c r="D961" s="60"/>
      <c r="E961" s="60"/>
      <c r="F961" s="60"/>
      <c r="I961" s="57"/>
      <c r="J961" s="57"/>
      <c r="K961" s="57"/>
      <c r="L961" s="57"/>
      <c r="M961" s="57"/>
      <c r="S961" s="57"/>
      <c r="U961" s="57"/>
    </row>
    <row r="962" spans="2:21">
      <c r="B962" s="60"/>
      <c r="C962" s="60"/>
      <c r="D962" s="60"/>
      <c r="E962" s="60"/>
      <c r="F962" s="60"/>
      <c r="I962" s="57"/>
      <c r="J962" s="57"/>
      <c r="K962" s="57"/>
      <c r="L962" s="57"/>
      <c r="M962" s="57"/>
      <c r="S962" s="57"/>
      <c r="U962" s="57"/>
    </row>
    <row r="963" spans="2:21">
      <c r="B963" s="60"/>
      <c r="C963" s="60"/>
      <c r="D963" s="60"/>
      <c r="E963" s="60"/>
      <c r="F963" s="60"/>
      <c r="I963" s="57"/>
      <c r="J963" s="57"/>
      <c r="K963" s="57"/>
      <c r="L963" s="57"/>
      <c r="M963" s="57"/>
      <c r="S963" s="57"/>
      <c r="U963" s="57"/>
    </row>
    <row r="964" spans="2:21">
      <c r="B964" s="60"/>
      <c r="C964" s="60"/>
      <c r="D964" s="60"/>
      <c r="E964" s="60"/>
      <c r="F964" s="60"/>
      <c r="I964" s="57"/>
      <c r="J964" s="57"/>
      <c r="K964" s="57"/>
      <c r="L964" s="57"/>
      <c r="M964" s="57"/>
      <c r="S964" s="57"/>
      <c r="U964" s="57"/>
    </row>
    <row r="965" spans="2:21">
      <c r="B965" s="60"/>
      <c r="C965" s="60"/>
      <c r="D965" s="60"/>
      <c r="E965" s="60"/>
      <c r="F965" s="60"/>
      <c r="I965" s="57"/>
      <c r="J965" s="57"/>
      <c r="K965" s="57"/>
      <c r="L965" s="57"/>
      <c r="M965" s="57"/>
      <c r="S965" s="57"/>
      <c r="U965" s="57"/>
    </row>
    <row r="966" spans="2:21">
      <c r="B966" s="60"/>
      <c r="C966" s="60"/>
      <c r="D966" s="60"/>
      <c r="E966" s="60"/>
      <c r="F966" s="60"/>
      <c r="I966" s="57"/>
      <c r="J966" s="57"/>
      <c r="K966" s="57"/>
      <c r="L966" s="57"/>
      <c r="M966" s="57"/>
      <c r="S966" s="57"/>
      <c r="U966" s="57"/>
    </row>
    <row r="967" spans="2:21">
      <c r="B967" s="60"/>
      <c r="C967" s="60"/>
      <c r="D967" s="60"/>
      <c r="E967" s="60"/>
      <c r="F967" s="60"/>
      <c r="I967" s="57"/>
      <c r="J967" s="57"/>
      <c r="K967" s="57"/>
      <c r="L967" s="57"/>
      <c r="M967" s="57"/>
      <c r="S967" s="57"/>
      <c r="U967" s="57"/>
    </row>
    <row r="968" spans="2:21">
      <c r="B968" s="60"/>
      <c r="C968" s="60"/>
      <c r="D968" s="60"/>
      <c r="E968" s="60"/>
      <c r="F968" s="60"/>
      <c r="I968" s="57"/>
      <c r="J968" s="57"/>
      <c r="K968" s="57"/>
      <c r="L968" s="57"/>
      <c r="M968" s="57"/>
      <c r="S968" s="57"/>
      <c r="U968" s="57"/>
    </row>
    <row r="969" spans="2:21">
      <c r="B969" s="60"/>
      <c r="C969" s="60"/>
      <c r="D969" s="60"/>
      <c r="E969" s="60"/>
      <c r="F969" s="60"/>
      <c r="I969" s="57"/>
      <c r="J969" s="57"/>
      <c r="K969" s="57"/>
      <c r="L969" s="57"/>
      <c r="M969" s="57"/>
      <c r="S969" s="57"/>
      <c r="U969" s="57"/>
    </row>
    <row r="970" spans="2:21">
      <c r="B970" s="60"/>
      <c r="C970" s="60"/>
      <c r="D970" s="60"/>
      <c r="E970" s="60"/>
      <c r="F970" s="60"/>
      <c r="I970" s="57"/>
      <c r="J970" s="57"/>
      <c r="K970" s="57"/>
      <c r="L970" s="57"/>
      <c r="M970" s="57"/>
      <c r="S970" s="57"/>
      <c r="U970" s="57"/>
    </row>
    <row r="971" spans="2:21">
      <c r="B971" s="60"/>
      <c r="C971" s="60"/>
      <c r="D971" s="60"/>
      <c r="E971" s="60"/>
      <c r="F971" s="60"/>
      <c r="I971" s="57"/>
      <c r="J971" s="57"/>
      <c r="K971" s="57"/>
      <c r="L971" s="57"/>
      <c r="M971" s="57"/>
      <c r="S971" s="57"/>
      <c r="U971" s="57"/>
    </row>
    <row r="972" spans="2:21">
      <c r="B972" s="60"/>
      <c r="C972" s="60"/>
      <c r="D972" s="60"/>
      <c r="E972" s="60"/>
      <c r="F972" s="60"/>
      <c r="I972" s="57"/>
      <c r="J972" s="57"/>
      <c r="K972" s="57"/>
      <c r="L972" s="57"/>
      <c r="M972" s="57"/>
      <c r="S972" s="57"/>
      <c r="U972" s="57"/>
    </row>
    <row r="973" spans="2:21">
      <c r="B973" s="60"/>
      <c r="C973" s="60"/>
      <c r="D973" s="60"/>
      <c r="E973" s="60"/>
      <c r="F973" s="60"/>
      <c r="I973" s="57"/>
      <c r="J973" s="57"/>
      <c r="K973" s="57"/>
      <c r="L973" s="57"/>
      <c r="M973" s="57"/>
      <c r="S973" s="57"/>
      <c r="U973" s="57"/>
    </row>
    <row r="974" spans="2:21">
      <c r="B974" s="60"/>
      <c r="C974" s="60"/>
      <c r="D974" s="60"/>
      <c r="E974" s="60"/>
      <c r="F974" s="60"/>
      <c r="I974" s="57"/>
      <c r="J974" s="57"/>
      <c r="K974" s="57"/>
      <c r="L974" s="57"/>
      <c r="M974" s="57"/>
      <c r="S974" s="57"/>
      <c r="U974" s="57"/>
    </row>
    <row r="975" spans="2:21">
      <c r="B975" s="60"/>
      <c r="C975" s="60"/>
      <c r="D975" s="60"/>
      <c r="E975" s="60"/>
      <c r="F975" s="60"/>
      <c r="I975" s="57"/>
      <c r="J975" s="57"/>
      <c r="K975" s="57"/>
      <c r="L975" s="57"/>
      <c r="M975" s="57"/>
      <c r="S975" s="57"/>
      <c r="U975" s="57"/>
    </row>
    <row r="976" spans="2:21">
      <c r="B976" s="60"/>
      <c r="C976" s="60"/>
      <c r="D976" s="60"/>
      <c r="E976" s="60"/>
      <c r="F976" s="60"/>
      <c r="I976" s="57"/>
      <c r="J976" s="57"/>
      <c r="K976" s="57"/>
      <c r="L976" s="57"/>
      <c r="M976" s="57"/>
      <c r="S976" s="57"/>
      <c r="U976" s="57"/>
    </row>
    <row r="977" spans="2:21">
      <c r="B977" s="60"/>
      <c r="C977" s="60"/>
      <c r="D977" s="60"/>
      <c r="E977" s="60"/>
      <c r="F977" s="60"/>
      <c r="I977" s="57"/>
      <c r="J977" s="57"/>
      <c r="K977" s="57"/>
      <c r="L977" s="57"/>
      <c r="M977" s="57"/>
      <c r="S977" s="57"/>
      <c r="U977" s="57"/>
    </row>
    <row r="978" spans="2:21">
      <c r="B978" s="60"/>
      <c r="C978" s="60"/>
      <c r="D978" s="60"/>
      <c r="E978" s="60"/>
      <c r="F978" s="60"/>
      <c r="I978" s="57"/>
      <c r="J978" s="57"/>
      <c r="K978" s="57"/>
      <c r="L978" s="57"/>
      <c r="M978" s="57"/>
      <c r="S978" s="57"/>
      <c r="U978" s="57"/>
    </row>
    <row r="979" spans="2:21">
      <c r="B979" s="60"/>
      <c r="C979" s="60"/>
      <c r="D979" s="60"/>
      <c r="E979" s="60"/>
      <c r="F979" s="60"/>
      <c r="I979" s="57"/>
      <c r="J979" s="57"/>
      <c r="K979" s="57"/>
      <c r="L979" s="57"/>
      <c r="M979" s="57"/>
      <c r="S979" s="57"/>
      <c r="U979" s="57"/>
    </row>
    <row r="980" spans="2:21">
      <c r="B980" s="60"/>
      <c r="C980" s="60"/>
      <c r="D980" s="60"/>
      <c r="E980" s="60"/>
      <c r="F980" s="60"/>
      <c r="I980" s="57"/>
      <c r="J980" s="57"/>
      <c r="K980" s="57"/>
      <c r="L980" s="57"/>
      <c r="M980" s="57"/>
      <c r="S980" s="57"/>
      <c r="U980" s="57"/>
    </row>
    <row r="981" spans="2:21">
      <c r="B981" s="60"/>
      <c r="C981" s="60"/>
      <c r="D981" s="60"/>
      <c r="E981" s="60"/>
      <c r="F981" s="60"/>
      <c r="I981" s="57"/>
      <c r="J981" s="57"/>
      <c r="K981" s="57"/>
      <c r="L981" s="57"/>
      <c r="M981" s="57"/>
      <c r="S981" s="57"/>
      <c r="U981" s="57"/>
    </row>
    <row r="982" spans="2:21">
      <c r="B982" s="60"/>
      <c r="C982" s="60"/>
      <c r="D982" s="60"/>
      <c r="E982" s="60"/>
      <c r="F982" s="60"/>
      <c r="I982" s="57"/>
      <c r="J982" s="57"/>
      <c r="K982" s="57"/>
      <c r="L982" s="57"/>
      <c r="M982" s="57"/>
      <c r="S982" s="57"/>
      <c r="U982" s="57"/>
    </row>
    <row r="983" spans="2:21">
      <c r="B983" s="60"/>
      <c r="C983" s="60"/>
      <c r="D983" s="60"/>
      <c r="E983" s="60"/>
      <c r="F983" s="60"/>
      <c r="I983" s="57"/>
      <c r="J983" s="57"/>
      <c r="K983" s="57"/>
      <c r="L983" s="57"/>
      <c r="M983" s="57"/>
      <c r="S983" s="57"/>
      <c r="U983" s="57"/>
    </row>
    <row r="984" spans="2:21">
      <c r="B984" s="60"/>
      <c r="C984" s="60"/>
      <c r="D984" s="60"/>
      <c r="E984" s="60"/>
      <c r="F984" s="60"/>
      <c r="I984" s="57"/>
      <c r="J984" s="57"/>
      <c r="K984" s="57"/>
      <c r="L984" s="57"/>
      <c r="M984" s="57"/>
      <c r="S984" s="57"/>
      <c r="U984" s="57"/>
    </row>
    <row r="985" spans="2:21">
      <c r="B985" s="60"/>
      <c r="C985" s="60"/>
      <c r="D985" s="60"/>
      <c r="E985" s="60"/>
      <c r="F985" s="60"/>
      <c r="I985" s="57"/>
      <c r="J985" s="57"/>
      <c r="K985" s="57"/>
      <c r="L985" s="57"/>
      <c r="M985" s="57"/>
      <c r="S985" s="57"/>
      <c r="U985" s="57"/>
    </row>
    <row r="986" spans="2:21">
      <c r="B986" s="60"/>
      <c r="C986" s="60"/>
      <c r="D986" s="60"/>
      <c r="E986" s="60"/>
      <c r="F986" s="60"/>
      <c r="I986" s="57"/>
      <c r="J986" s="57"/>
      <c r="K986" s="57"/>
      <c r="L986" s="57"/>
      <c r="M986" s="57"/>
      <c r="S986" s="57"/>
      <c r="U986" s="57"/>
    </row>
    <row r="987" spans="2:21">
      <c r="B987" s="60"/>
      <c r="C987" s="60"/>
      <c r="D987" s="60"/>
      <c r="E987" s="60"/>
      <c r="F987" s="60"/>
      <c r="I987" s="57"/>
      <c r="J987" s="57"/>
      <c r="K987" s="57"/>
      <c r="L987" s="57"/>
      <c r="M987" s="57"/>
      <c r="S987" s="57"/>
      <c r="U987" s="57"/>
    </row>
    <row r="988" spans="2:21">
      <c r="B988" s="60"/>
      <c r="C988" s="60"/>
      <c r="D988" s="60"/>
      <c r="E988" s="60"/>
      <c r="F988" s="60"/>
      <c r="I988" s="57"/>
      <c r="J988" s="57"/>
      <c r="K988" s="57"/>
      <c r="L988" s="57"/>
      <c r="M988" s="57"/>
      <c r="S988" s="57"/>
      <c r="U988" s="57"/>
    </row>
    <row r="989" spans="2:21">
      <c r="B989" s="60"/>
      <c r="C989" s="60"/>
      <c r="D989" s="60"/>
      <c r="E989" s="60"/>
      <c r="F989" s="60"/>
      <c r="I989" s="57"/>
      <c r="J989" s="57"/>
      <c r="K989" s="57"/>
      <c r="L989" s="57"/>
      <c r="M989" s="57"/>
      <c r="S989" s="57"/>
      <c r="U989" s="57"/>
    </row>
    <row r="990" spans="2:21">
      <c r="B990" s="60"/>
      <c r="C990" s="60"/>
      <c r="D990" s="60"/>
      <c r="E990" s="60"/>
      <c r="F990" s="60"/>
      <c r="I990" s="57"/>
      <c r="J990" s="57"/>
      <c r="K990" s="57"/>
      <c r="L990" s="57"/>
      <c r="M990" s="57"/>
      <c r="S990" s="57"/>
      <c r="U990" s="57"/>
    </row>
    <row r="991" spans="2:21">
      <c r="B991" s="60"/>
      <c r="C991" s="60"/>
      <c r="D991" s="60"/>
      <c r="E991" s="60"/>
      <c r="F991" s="60"/>
      <c r="I991" s="57"/>
      <c r="J991" s="57"/>
      <c r="K991" s="57"/>
      <c r="L991" s="57"/>
      <c r="M991" s="57"/>
      <c r="S991" s="57"/>
      <c r="U991" s="57"/>
    </row>
    <row r="992" spans="2:21">
      <c r="B992" s="60"/>
      <c r="C992" s="60"/>
      <c r="D992" s="60"/>
      <c r="E992" s="60"/>
      <c r="F992" s="60"/>
      <c r="I992" s="57"/>
      <c r="J992" s="57"/>
      <c r="K992" s="57"/>
      <c r="L992" s="57"/>
      <c r="M992" s="57"/>
      <c r="S992" s="57"/>
      <c r="U992" s="57"/>
    </row>
    <row r="993" spans="2:21">
      <c r="B993" s="60"/>
      <c r="C993" s="60"/>
      <c r="D993" s="60"/>
      <c r="E993" s="60"/>
      <c r="F993" s="60"/>
      <c r="I993" s="57"/>
      <c r="J993" s="57"/>
      <c r="K993" s="57"/>
      <c r="L993" s="57"/>
      <c r="M993" s="57"/>
      <c r="S993" s="57"/>
      <c r="U993" s="57"/>
    </row>
    <row r="994" spans="2:21">
      <c r="B994" s="60"/>
      <c r="C994" s="60"/>
      <c r="D994" s="60"/>
      <c r="E994" s="60"/>
      <c r="F994" s="60"/>
      <c r="I994" s="57"/>
      <c r="J994" s="57"/>
      <c r="K994" s="57"/>
      <c r="L994" s="57"/>
      <c r="M994" s="57"/>
      <c r="S994" s="57"/>
      <c r="U994" s="57"/>
    </row>
    <row r="995" spans="2:21">
      <c r="B995" s="60"/>
      <c r="C995" s="60"/>
      <c r="D995" s="60"/>
      <c r="E995" s="60"/>
      <c r="F995" s="60"/>
      <c r="I995" s="57"/>
      <c r="J995" s="57"/>
      <c r="K995" s="57"/>
      <c r="L995" s="57"/>
      <c r="M995" s="57"/>
      <c r="S995" s="57"/>
      <c r="U995" s="57"/>
    </row>
    <row r="996" spans="2:21">
      <c r="B996" s="60"/>
      <c r="C996" s="60"/>
      <c r="D996" s="60"/>
      <c r="E996" s="60"/>
      <c r="F996" s="60"/>
      <c r="I996" s="57"/>
      <c r="J996" s="57"/>
      <c r="K996" s="57"/>
      <c r="L996" s="57"/>
      <c r="M996" s="57"/>
      <c r="S996" s="57"/>
      <c r="U996" s="57"/>
    </row>
    <row r="997" spans="2:21">
      <c r="B997" s="60"/>
      <c r="C997" s="60"/>
      <c r="D997" s="60"/>
      <c r="E997" s="60"/>
      <c r="F997" s="60"/>
      <c r="I997" s="57"/>
      <c r="J997" s="57"/>
      <c r="K997" s="57"/>
      <c r="L997" s="57"/>
      <c r="M997" s="57"/>
      <c r="S997" s="57"/>
      <c r="U997" s="57"/>
    </row>
    <row r="998" spans="2:21">
      <c r="B998" s="60"/>
      <c r="C998" s="60"/>
      <c r="D998" s="60"/>
      <c r="E998" s="60"/>
      <c r="F998" s="60"/>
      <c r="I998" s="57"/>
      <c r="J998" s="57"/>
      <c r="K998" s="57"/>
      <c r="L998" s="57"/>
      <c r="M998" s="57"/>
      <c r="S998" s="57"/>
      <c r="U998" s="57"/>
    </row>
    <row r="999" spans="2:21">
      <c r="B999" s="60"/>
      <c r="C999" s="60"/>
      <c r="D999" s="60"/>
      <c r="E999" s="60"/>
      <c r="F999" s="60"/>
      <c r="I999" s="57"/>
      <c r="J999" s="57"/>
      <c r="K999" s="57"/>
      <c r="L999" s="57"/>
      <c r="M999" s="57"/>
      <c r="S999" s="57"/>
      <c r="U999" s="57"/>
    </row>
    <row r="1000" spans="2:21">
      <c r="B1000" s="60"/>
      <c r="C1000" s="60"/>
      <c r="D1000" s="60"/>
      <c r="E1000" s="60"/>
      <c r="F1000" s="60"/>
      <c r="I1000" s="57"/>
      <c r="J1000" s="57"/>
      <c r="K1000" s="57"/>
      <c r="L1000" s="57"/>
      <c r="M1000" s="57"/>
      <c r="S1000" s="57"/>
      <c r="U1000" s="57"/>
    </row>
    <row r="1001" spans="2:21">
      <c r="B1001" s="60"/>
      <c r="C1001" s="60"/>
      <c r="D1001" s="60"/>
      <c r="E1001" s="60"/>
      <c r="F1001" s="60"/>
      <c r="I1001" s="57"/>
      <c r="J1001" s="57"/>
      <c r="K1001" s="57"/>
      <c r="L1001" s="57"/>
      <c r="M1001" s="57"/>
      <c r="S1001" s="57"/>
      <c r="U1001" s="57"/>
    </row>
    <row r="1002" spans="2:21">
      <c r="B1002" s="60"/>
      <c r="C1002" s="60"/>
      <c r="D1002" s="60"/>
      <c r="E1002" s="60"/>
      <c r="F1002" s="60"/>
      <c r="I1002" s="57"/>
      <c r="J1002" s="57"/>
      <c r="K1002" s="57"/>
      <c r="L1002" s="57"/>
      <c r="M1002" s="57"/>
      <c r="S1002" s="57"/>
      <c r="U1002" s="57"/>
    </row>
  </sheetData>
  <mergeCells count="5">
    <mergeCell ref="A1:D1"/>
    <mergeCell ref="E1:K1"/>
    <mergeCell ref="S1:U1"/>
    <mergeCell ref="N1:R1"/>
    <mergeCell ref="L1:M1"/>
  </mergeCells>
  <phoneticPr fontId="16" type="noConversion"/>
  <conditionalFormatting sqref="U2">
    <cfRule type="cellIs" dxfId="52" priority="28" operator="equal">
      <formula>"POST"</formula>
    </cfRule>
  </conditionalFormatting>
  <conditionalFormatting sqref="G1:G1048576">
    <cfRule type="cellIs" dxfId="51" priority="26" operator="equal">
      <formula>"GET"</formula>
    </cfRule>
    <cfRule type="cellIs" dxfId="50" priority="27" operator="equal">
      <formula>"POST"</formula>
    </cfRule>
  </conditionalFormatting>
  <conditionalFormatting sqref="I1:I1048576">
    <cfRule type="cellIs" dxfId="49" priority="19" operator="equal">
      <formula>"新上线"</formula>
    </cfRule>
    <cfRule type="containsText" dxfId="48" priority="20" operator="containsText" text="不活跃">
      <formula>NOT(ISERROR(SEARCH("不活跃",I1)))</formula>
    </cfRule>
    <cfRule type="containsText" dxfId="47" priority="21" operator="containsText" text="不活跃">
      <formula>NOT(ISERROR(SEARCH("不活跃",I1)))</formula>
    </cfRule>
    <cfRule type="cellIs" dxfId="46" priority="23" operator="equal">
      <formula>"新上线"</formula>
    </cfRule>
    <cfRule type="cellIs" dxfId="45" priority="24" operator="equal">
      <formula>"活跃"</formula>
    </cfRule>
    <cfRule type="cellIs" dxfId="44" priority="25" operator="equal">
      <formula>"僵尸"</formula>
    </cfRule>
  </conditionalFormatting>
  <conditionalFormatting sqref="U1:U2 U182:U1048576">
    <cfRule type="cellIs" dxfId="43" priority="22" operator="equal">
      <formula>"高"</formula>
    </cfRule>
  </conditionalFormatting>
  <conditionalFormatting sqref="U3:U1002">
    <cfRule type="cellIs" dxfId="42" priority="18" operator="greaterThan">
      <formula>80</formula>
    </cfRule>
  </conditionalFormatting>
  <conditionalFormatting sqref="R3:R181">
    <cfRule type="cellIs" dxfId="41" priority="17" operator="greaterThan">
      <formula>500</formula>
    </cfRule>
  </conditionalFormatting>
  <conditionalFormatting sqref="Q3:Q181">
    <cfRule type="cellIs" dxfId="40" priority="16" operator="greaterThan">
      <formula>10</formula>
    </cfRule>
  </conditionalFormatting>
  <conditionalFormatting sqref="P3:P181">
    <cfRule type="cellIs" dxfId="39" priority="3" operator="equal">
      <formula>100</formula>
    </cfRule>
    <cfRule type="cellIs" dxfId="38" priority="7" operator="equal">
      <formula>0</formula>
    </cfRule>
    <cfRule type="cellIs" dxfId="37" priority="14" operator="between">
      <formula>80</formula>
      <formula>1</formula>
    </cfRule>
    <cfRule type="cellIs" dxfId="36" priority="15" operator="between">
      <formula>80</formula>
      <formula>1</formula>
    </cfRule>
  </conditionalFormatting>
  <conditionalFormatting sqref="U3:U181">
    <cfRule type="cellIs" dxfId="35" priority="12" operator="between">
      <formula>99</formula>
      <formula>80</formula>
    </cfRule>
    <cfRule type="cellIs" dxfId="34" priority="13" operator="greaterThan">
      <formula>99</formula>
    </cfRule>
  </conditionalFormatting>
  <conditionalFormatting sqref="S3:S181">
    <cfRule type="containsText" dxfId="33" priority="8" operator="containsText" text="密码">
      <formula>NOT(ISERROR(SEARCH("密码",S3)))</formula>
    </cfRule>
    <cfRule type="containsText" dxfId="32" priority="9" operator="containsText" text="手机">
      <formula>NOT(ISERROR(SEARCH("手机",S3)))</formula>
    </cfRule>
    <cfRule type="containsText" dxfId="31" priority="10" operator="containsText" text="身份证">
      <formula>NOT(ISERROR(SEARCH("身份证",S3)))</formula>
    </cfRule>
    <cfRule type="containsText" dxfId="30" priority="11" operator="containsText" text="身份证">
      <formula>NOT(ISERROR(SEARCH("身份证",S3)))</formula>
    </cfRule>
  </conditionalFormatting>
  <conditionalFormatting sqref="K3:K181">
    <cfRule type="containsText" dxfId="29" priority="4" operator="containsText" text="登陆">
      <formula>NOT(ISERROR(SEARCH("登陆",K3)))</formula>
    </cfRule>
    <cfRule type="containsText" dxfId="28" priority="5" operator="containsText" text="认证">
      <formula>NOT(ISERROR(SEARCH("认证",K3)))</formula>
    </cfRule>
    <cfRule type="containsText" dxfId="27" priority="6" operator="containsText" text="账号">
      <formula>NOT(ISERROR(SEARCH("账号",K3)))</formula>
    </cfRule>
  </conditionalFormatting>
  <conditionalFormatting sqref="R3:R1002">
    <cfRule type="cellIs" dxfId="26" priority="2" operator="greaterThan">
      <formula>100</formula>
    </cfRule>
  </conditionalFormatting>
  <conditionalFormatting sqref="R3:R96">
    <cfRule type="cellIs" dxfId="25" priority="1" operator="greaterThan">
      <formula>10000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P40"/>
  <sheetViews>
    <sheetView showGridLines="0" zoomScale="125" zoomScaleNormal="125" workbookViewId="0">
      <selection activeCell="J7" sqref="J7:L7"/>
    </sheetView>
  </sheetViews>
  <sheetFormatPr baseColWidth="10" defaultColWidth="9" defaultRowHeight="18.75" customHeight="1"/>
  <cols>
    <col min="1" max="1" width="1.83203125" customWidth="1"/>
    <col min="2" max="2" width="19.33203125" customWidth="1"/>
    <col min="3" max="3" width="2.6640625" customWidth="1"/>
    <col min="4" max="4" width="19.33203125" customWidth="1"/>
    <col min="5" max="5" width="2.6640625" customWidth="1"/>
    <col min="6" max="6" width="19.33203125" customWidth="1"/>
    <col min="7" max="7" width="2.6640625" customWidth="1"/>
    <col min="8" max="8" width="19.33203125" customWidth="1"/>
    <col min="9" max="9" width="2.6640625" customWidth="1"/>
    <col min="10" max="10" width="7.6640625" customWidth="1"/>
    <col min="11" max="11" width="1.33203125" customWidth="1"/>
    <col min="12" max="12" width="10" customWidth="1"/>
    <col min="13" max="13" width="8.33203125" customWidth="1"/>
    <col min="15" max="16" width="10" customWidth="1"/>
    <col min="17" max="19" width="10"/>
  </cols>
  <sheetData>
    <row r="1" spans="2:16" ht="8.25" customHeight="1"/>
    <row r="2" spans="2:16" ht="38.25" customHeight="1">
      <c r="B2" s="9" t="s">
        <v>6</v>
      </c>
      <c r="J2" s="80">
        <v>44844</v>
      </c>
      <c r="K2" s="80"/>
      <c r="L2" s="81"/>
    </row>
    <row r="3" spans="2:16" ht="24" customHeight="1">
      <c r="B3" s="52" t="s">
        <v>7</v>
      </c>
    </row>
    <row r="4" spans="2:16" ht="6.75" customHeight="1" thickBot="1"/>
    <row r="5" spans="2:16" ht="24" customHeight="1" thickBot="1">
      <c r="B5" s="10" t="s">
        <v>21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6" s="15" customFormat="1" ht="18.75" customHeight="1" thickBot="1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2:16" ht="22.5" customHeight="1">
      <c r="B7" s="53" t="str">
        <f>Calculations!B8</f>
        <v>活跃API</v>
      </c>
      <c r="C7" s="12"/>
      <c r="D7" s="53" t="str">
        <f>Calculations!B9</f>
        <v>活跃API</v>
      </c>
      <c r="E7" s="12"/>
      <c r="F7" s="53" t="str">
        <f>Calculations!B10</f>
        <v>僵尸API</v>
      </c>
      <c r="G7" s="12"/>
      <c r="H7" s="53" t="str">
        <f>Calculations!B11</f>
        <v>敏感数据API</v>
      </c>
      <c r="I7" s="12"/>
      <c r="J7" s="77" t="str">
        <f>Calculations!B12</f>
        <v>成功率</v>
      </c>
      <c r="K7" s="78"/>
      <c r="L7" s="79"/>
      <c r="M7" s="12"/>
    </row>
    <row r="8" spans="2:16" ht="42" customHeight="1">
      <c r="B8" s="59" t="str">
        <f ca="1">IFERROR(Calculations!G8,"")</f>
        <v/>
      </c>
      <c r="C8" s="50"/>
      <c r="D8" s="59" t="str">
        <f ca="1">IFERROR(Calculations!G9,"")</f>
        <v/>
      </c>
      <c r="F8" s="59" t="str">
        <f ca="1">IFERROR(Calculations!G10,"")</f>
        <v/>
      </c>
      <c r="H8" s="59" t="str">
        <f ca="1">IFERROR(Calculations!G11,"")</f>
        <v/>
      </c>
      <c r="I8" s="15"/>
      <c r="J8" s="71" t="str">
        <f ca="1">IFERROR(Calculations!G12,"")</f>
        <v/>
      </c>
      <c r="K8" s="72"/>
      <c r="L8" s="73"/>
      <c r="P8" t="s">
        <v>12</v>
      </c>
    </row>
    <row r="9" spans="2:16" s="5" customFormat="1" ht="18.75" customHeight="1">
      <c r="B9" s="51" t="str">
        <f ca="1">Calculations!H8</f>
        <v/>
      </c>
      <c r="C9" s="14"/>
      <c r="D9" s="46" t="str">
        <f ca="1">Calculations!H9</f>
        <v/>
      </c>
      <c r="E9" s="6"/>
      <c r="F9" s="46" t="str">
        <f ca="1">Calculations!H10</f>
        <v/>
      </c>
      <c r="G9" s="6"/>
      <c r="H9" s="46" t="str">
        <f ca="1">Calculations!H11</f>
        <v/>
      </c>
      <c r="I9" s="16"/>
      <c r="J9" s="68" t="str">
        <f ca="1">Calculations!H12</f>
        <v/>
      </c>
      <c r="K9" s="69"/>
      <c r="L9" s="70"/>
      <c r="M9" s="7"/>
      <c r="O9"/>
    </row>
    <row r="10" spans="2:16" ht="18.75" customHeight="1">
      <c r="B10" s="47"/>
      <c r="C10" s="8"/>
      <c r="D10" s="47"/>
      <c r="E10" s="8"/>
      <c r="F10" s="47"/>
      <c r="G10" s="8"/>
      <c r="H10" s="49"/>
      <c r="I10" s="17"/>
      <c r="J10" s="74"/>
      <c r="K10" s="75"/>
      <c r="L10" s="76"/>
      <c r="M10" s="8"/>
    </row>
    <row r="11" spans="2:16" ht="18.75" customHeight="1" thickBot="1">
      <c r="B11" s="48"/>
      <c r="D11" s="48"/>
      <c r="F11" s="48"/>
      <c r="H11" s="48"/>
      <c r="J11" s="19"/>
      <c r="K11" s="18"/>
      <c r="L11" s="20"/>
    </row>
    <row r="12" spans="2:16" ht="18.75" customHeight="1" thickBot="1"/>
    <row r="13" spans="2:16" ht="24" customHeight="1" thickBot="1">
      <c r="B13" s="11" t="s">
        <v>29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5" spans="2:16" ht="18.75" customHeight="1">
      <c r="B15" s="28" t="s">
        <v>8</v>
      </c>
      <c r="C15" s="13"/>
      <c r="D15" s="54" t="s">
        <v>11</v>
      </c>
      <c r="E15" s="13"/>
      <c r="F15" s="54" t="s">
        <v>23</v>
      </c>
      <c r="G15" s="13"/>
      <c r="H15" s="21" t="s">
        <v>22</v>
      </c>
      <c r="I15" s="82" t="s">
        <v>28</v>
      </c>
      <c r="J15" s="82"/>
      <c r="K15" s="82"/>
      <c r="L15" s="82"/>
    </row>
    <row r="16" spans="2:16" ht="18.75" customHeight="1">
      <c r="B16" s="26" t="s">
        <v>9</v>
      </c>
      <c r="C16" s="23"/>
      <c r="D16" s="26">
        <v>68</v>
      </c>
      <c r="E16" s="22"/>
      <c r="F16" s="26">
        <v>50</v>
      </c>
      <c r="G16" s="23"/>
      <c r="H16" s="24">
        <f t="shared" ref="H16:H40" si="0">IFERROR(D16/F16-1,"")</f>
        <v>0.3600000000000001</v>
      </c>
      <c r="I16" s="83"/>
      <c r="J16" s="83"/>
      <c r="K16" s="83"/>
      <c r="L16" s="83"/>
    </row>
    <row r="17" spans="2:12" ht="18.75" customHeight="1">
      <c r="B17" s="55" t="s">
        <v>10</v>
      </c>
      <c r="C17" s="26"/>
      <c r="D17" s="26">
        <v>12</v>
      </c>
      <c r="E17" s="25"/>
      <c r="F17" s="26">
        <v>14</v>
      </c>
      <c r="G17" s="26"/>
      <c r="H17" s="27">
        <f t="shared" si="0"/>
        <v>-0.1428571428571429</v>
      </c>
      <c r="I17" s="67"/>
      <c r="J17" s="67"/>
      <c r="K17" s="67"/>
      <c r="L17" s="67"/>
    </row>
    <row r="18" spans="2:12" ht="18.75" customHeight="1">
      <c r="B18" s="26" t="s">
        <v>31</v>
      </c>
      <c r="C18" s="26"/>
      <c r="D18" s="26">
        <v>20</v>
      </c>
      <c r="E18" s="25"/>
      <c r="F18" s="26">
        <v>20</v>
      </c>
      <c r="G18" s="26"/>
      <c r="H18" s="27">
        <f t="shared" si="0"/>
        <v>0</v>
      </c>
      <c r="I18" s="67"/>
      <c r="J18" s="67"/>
      <c r="K18" s="67"/>
      <c r="L18" s="67"/>
    </row>
    <row r="19" spans="2:12" ht="18.75" customHeight="1">
      <c r="B19" s="55" t="s">
        <v>17</v>
      </c>
      <c r="C19" s="26"/>
      <c r="D19" s="26">
        <v>10</v>
      </c>
      <c r="E19" s="25"/>
      <c r="F19" s="26">
        <v>20</v>
      </c>
      <c r="G19" s="26"/>
      <c r="H19" s="27">
        <f t="shared" si="0"/>
        <v>-0.5</v>
      </c>
      <c r="I19" s="67"/>
      <c r="J19" s="67"/>
      <c r="K19" s="67"/>
      <c r="L19" s="67"/>
    </row>
    <row r="20" spans="2:12" ht="18.75" customHeight="1">
      <c r="B20" s="55" t="s">
        <v>18</v>
      </c>
      <c r="C20" s="26"/>
      <c r="D20" s="26">
        <v>10</v>
      </c>
      <c r="E20" s="25"/>
      <c r="F20" s="26">
        <v>10</v>
      </c>
      <c r="G20" s="26"/>
      <c r="H20" s="27">
        <f t="shared" si="0"/>
        <v>0</v>
      </c>
      <c r="I20" s="67"/>
      <c r="J20" s="67"/>
      <c r="K20" s="67"/>
      <c r="L20" s="67"/>
    </row>
    <row r="21" spans="2:12" ht="18.75" customHeight="1">
      <c r="B21" s="55" t="s">
        <v>19</v>
      </c>
      <c r="C21" s="26"/>
      <c r="D21" s="26">
        <v>4</v>
      </c>
      <c r="E21" s="25"/>
      <c r="F21" s="26">
        <v>4</v>
      </c>
      <c r="G21" s="26"/>
      <c r="H21" s="27">
        <f t="shared" si="0"/>
        <v>0</v>
      </c>
      <c r="I21" s="67"/>
      <c r="J21" s="67"/>
      <c r="K21" s="67"/>
      <c r="L21" s="67"/>
    </row>
    <row r="22" spans="2:12" ht="18.75" customHeight="1">
      <c r="B22" s="55" t="s">
        <v>20</v>
      </c>
      <c r="C22" s="26"/>
      <c r="D22" s="26">
        <v>4</v>
      </c>
      <c r="E22" s="25"/>
      <c r="F22" s="26">
        <v>4</v>
      </c>
      <c r="G22" s="26"/>
      <c r="H22" s="27">
        <f t="shared" si="0"/>
        <v>0</v>
      </c>
      <c r="I22" s="67"/>
      <c r="J22" s="67"/>
      <c r="K22" s="67"/>
      <c r="L22" s="67"/>
    </row>
    <row r="23" spans="2:12" ht="18.75" customHeight="1">
      <c r="B23" s="55"/>
      <c r="C23" s="26"/>
      <c r="D23" s="25"/>
      <c r="E23" s="25"/>
      <c r="F23" s="25"/>
      <c r="G23" s="26"/>
      <c r="H23" s="27"/>
      <c r="I23" s="67"/>
      <c r="J23" s="67"/>
      <c r="K23" s="67"/>
      <c r="L23" s="67"/>
    </row>
    <row r="24" spans="2:12" ht="18.75" customHeight="1">
      <c r="B24" s="55"/>
      <c r="C24" s="26"/>
      <c r="D24" s="25"/>
      <c r="E24" s="25"/>
      <c r="F24" s="25"/>
      <c r="G24" s="26"/>
      <c r="H24" s="27"/>
      <c r="I24" s="67"/>
      <c r="J24" s="67"/>
      <c r="K24" s="67"/>
      <c r="L24" s="67"/>
    </row>
    <row r="25" spans="2:12" ht="18.75" customHeight="1">
      <c r="B25" s="55"/>
      <c r="C25" s="26"/>
      <c r="D25" s="25"/>
      <c r="E25" s="25"/>
      <c r="F25" s="25"/>
      <c r="G25" s="26"/>
      <c r="H25" s="27"/>
      <c r="I25" s="67"/>
      <c r="J25" s="67"/>
      <c r="K25" s="67"/>
      <c r="L25" s="67"/>
    </row>
    <row r="26" spans="2:12" ht="18.75" customHeight="1">
      <c r="B26" s="55"/>
      <c r="C26" s="26"/>
      <c r="D26" s="25"/>
      <c r="E26" s="25"/>
      <c r="F26" s="25"/>
      <c r="G26" s="26"/>
      <c r="H26" s="27"/>
      <c r="I26" s="67"/>
      <c r="J26" s="67"/>
      <c r="K26" s="67"/>
      <c r="L26" s="67"/>
    </row>
    <row r="27" spans="2:12" ht="18.75" customHeight="1">
      <c r="B27" s="55"/>
      <c r="C27" s="26"/>
      <c r="D27" s="25"/>
      <c r="E27" s="25"/>
      <c r="F27" s="25"/>
      <c r="G27" s="26"/>
      <c r="H27" s="27"/>
      <c r="I27" s="67"/>
      <c r="J27" s="67"/>
      <c r="K27" s="67"/>
      <c r="L27" s="67"/>
    </row>
    <row r="28" spans="2:12" ht="18.75" customHeight="1">
      <c r="B28" s="55"/>
      <c r="C28" s="26"/>
      <c r="D28" s="25"/>
      <c r="E28" s="25"/>
      <c r="F28" s="25"/>
      <c r="G28" s="26"/>
      <c r="H28" s="27"/>
      <c r="I28" s="67"/>
      <c r="J28" s="67"/>
      <c r="K28" s="67"/>
      <c r="L28" s="67"/>
    </row>
    <row r="29" spans="2:12" ht="18.75" customHeight="1">
      <c r="B29" s="55"/>
      <c r="C29" s="26"/>
      <c r="D29" s="25"/>
      <c r="E29" s="25"/>
      <c r="F29" s="25"/>
      <c r="G29" s="26"/>
      <c r="H29" s="27"/>
      <c r="I29" s="67"/>
      <c r="J29" s="67"/>
      <c r="K29" s="67"/>
      <c r="L29" s="67"/>
    </row>
    <row r="30" spans="2:12" ht="18.75" customHeight="1">
      <c r="B30" s="55"/>
      <c r="C30" s="26"/>
      <c r="D30" s="25"/>
      <c r="E30" s="25"/>
      <c r="F30" s="25"/>
      <c r="G30" s="26"/>
      <c r="H30" s="27"/>
      <c r="I30" s="67"/>
      <c r="J30" s="67"/>
      <c r="K30" s="67"/>
      <c r="L30" s="67"/>
    </row>
    <row r="31" spans="2:12" ht="18.75" customHeight="1">
      <c r="B31" s="55" t="str">
        <f>Calculations!B30</f>
        <v/>
      </c>
      <c r="C31" s="26"/>
      <c r="D31" s="25" t="str">
        <f>IF($B31="","",Calculations!G30)</f>
        <v/>
      </c>
      <c r="E31" s="25"/>
      <c r="F31" s="25" t="str">
        <f>IF($B31="","",Calculations!F30)</f>
        <v/>
      </c>
      <c r="G31" s="26"/>
      <c r="H31" s="27" t="str">
        <f t="shared" si="0"/>
        <v/>
      </c>
      <c r="I31" s="67"/>
      <c r="J31" s="67"/>
      <c r="K31" s="67"/>
      <c r="L31" s="67"/>
    </row>
    <row r="32" spans="2:12" ht="18.75" customHeight="1">
      <c r="B32" s="55" t="str">
        <f>Calculations!B31</f>
        <v/>
      </c>
      <c r="C32" s="26"/>
      <c r="D32" s="25" t="str">
        <f>IF($B32="","",Calculations!G31)</f>
        <v/>
      </c>
      <c r="E32" s="25"/>
      <c r="F32" s="25" t="str">
        <f>IF($B32="","",Calculations!F31)</f>
        <v/>
      </c>
      <c r="G32" s="26"/>
      <c r="H32" s="27" t="str">
        <f t="shared" si="0"/>
        <v/>
      </c>
      <c r="I32" s="67"/>
      <c r="J32" s="67"/>
      <c r="K32" s="67"/>
      <c r="L32" s="67"/>
    </row>
    <row r="33" spans="2:12" ht="18.75" customHeight="1">
      <c r="B33" s="55" t="str">
        <f>Calculations!B32</f>
        <v/>
      </c>
      <c r="C33" s="26"/>
      <c r="D33" s="25" t="str">
        <f>IF($B33="","",Calculations!G32)</f>
        <v/>
      </c>
      <c r="E33" s="25"/>
      <c r="F33" s="25" t="str">
        <f>IF($B33="","",Calculations!F32)</f>
        <v/>
      </c>
      <c r="G33" s="26"/>
      <c r="H33" s="27" t="str">
        <f t="shared" si="0"/>
        <v/>
      </c>
      <c r="I33" s="67"/>
      <c r="J33" s="67"/>
      <c r="K33" s="67"/>
      <c r="L33" s="67"/>
    </row>
    <row r="34" spans="2:12" ht="18.75" customHeight="1">
      <c r="B34" s="55" t="str">
        <f>Calculations!B33</f>
        <v/>
      </c>
      <c r="C34" s="26"/>
      <c r="D34" s="25" t="str">
        <f>IF($B34="","",Calculations!G33)</f>
        <v/>
      </c>
      <c r="E34" s="25"/>
      <c r="F34" s="25" t="str">
        <f>IF($B34="","",Calculations!F33)</f>
        <v/>
      </c>
      <c r="G34" s="26"/>
      <c r="H34" s="27" t="str">
        <f t="shared" si="0"/>
        <v/>
      </c>
      <c r="I34" s="67"/>
      <c r="J34" s="67"/>
      <c r="K34" s="67"/>
      <c r="L34" s="67"/>
    </row>
    <row r="35" spans="2:12" ht="18.75" customHeight="1">
      <c r="B35" s="55" t="str">
        <f>Calculations!B34</f>
        <v/>
      </c>
      <c r="C35" s="26"/>
      <c r="D35" s="25" t="str">
        <f>IF($B35="","",Calculations!G34)</f>
        <v/>
      </c>
      <c r="E35" s="25"/>
      <c r="F35" s="25" t="str">
        <f>IF($B35="","",Calculations!F34)</f>
        <v/>
      </c>
      <c r="G35" s="26"/>
      <c r="H35" s="27" t="str">
        <f t="shared" si="0"/>
        <v/>
      </c>
      <c r="I35" s="67"/>
      <c r="J35" s="67"/>
      <c r="K35" s="67"/>
      <c r="L35" s="67"/>
    </row>
    <row r="36" spans="2:12" ht="18.75" customHeight="1">
      <c r="B36" s="55" t="str">
        <f>Calculations!B35</f>
        <v/>
      </c>
      <c r="C36" s="26"/>
      <c r="D36" s="25" t="str">
        <f>IF($B36="","",Calculations!G35)</f>
        <v/>
      </c>
      <c r="E36" s="25"/>
      <c r="F36" s="25" t="str">
        <f>IF($B36="","",Calculations!F35)</f>
        <v/>
      </c>
      <c r="G36" s="26"/>
      <c r="H36" s="27" t="str">
        <f t="shared" si="0"/>
        <v/>
      </c>
      <c r="I36" s="67"/>
      <c r="J36" s="67"/>
      <c r="K36" s="67"/>
      <c r="L36" s="67"/>
    </row>
    <row r="37" spans="2:12" ht="18.75" customHeight="1">
      <c r="B37" s="55" t="str">
        <f>Calculations!B36</f>
        <v/>
      </c>
      <c r="C37" s="26"/>
      <c r="D37" s="25" t="str">
        <f>IF($B37="","",Calculations!G36)</f>
        <v/>
      </c>
      <c r="E37" s="25"/>
      <c r="F37" s="25" t="str">
        <f>IF($B37="","",Calculations!F36)</f>
        <v/>
      </c>
      <c r="G37" s="26"/>
      <c r="H37" s="27" t="str">
        <f t="shared" si="0"/>
        <v/>
      </c>
      <c r="I37" s="67"/>
      <c r="J37" s="67"/>
      <c r="K37" s="67"/>
      <c r="L37" s="67"/>
    </row>
    <row r="38" spans="2:12" ht="18.75" customHeight="1">
      <c r="B38" s="55" t="str">
        <f>Calculations!B37</f>
        <v/>
      </c>
      <c r="C38" s="26"/>
      <c r="D38" s="25" t="str">
        <f>IF($B38="","",Calculations!G37)</f>
        <v/>
      </c>
      <c r="E38" s="25"/>
      <c r="F38" s="25" t="str">
        <f>IF($B38="","",Calculations!F37)</f>
        <v/>
      </c>
      <c r="G38" s="26"/>
      <c r="H38" s="27" t="str">
        <f t="shared" si="0"/>
        <v/>
      </c>
      <c r="I38" s="67"/>
      <c r="J38" s="67"/>
      <c r="K38" s="67"/>
      <c r="L38" s="67"/>
    </row>
    <row r="39" spans="2:12" ht="18.75" customHeight="1">
      <c r="B39" s="55" t="str">
        <f>Calculations!B38</f>
        <v/>
      </c>
      <c r="C39" s="26"/>
      <c r="D39" s="25" t="str">
        <f>IF($B39="","",Calculations!G38)</f>
        <v/>
      </c>
      <c r="E39" s="25"/>
      <c r="F39" s="25" t="str">
        <f>IF($B39="","",Calculations!F38)</f>
        <v/>
      </c>
      <c r="G39" s="26"/>
      <c r="H39" s="27" t="str">
        <f t="shared" si="0"/>
        <v/>
      </c>
      <c r="I39" s="67"/>
      <c r="J39" s="67"/>
      <c r="K39" s="67"/>
      <c r="L39" s="67"/>
    </row>
    <row r="40" spans="2:12" ht="18.75" customHeight="1">
      <c r="B40" s="55" t="str">
        <f>Calculations!B39</f>
        <v/>
      </c>
      <c r="C40" s="26"/>
      <c r="D40" s="25" t="str">
        <f>IF($B40="","",Calculations!G39)</f>
        <v/>
      </c>
      <c r="E40" s="25"/>
      <c r="F40" s="25" t="str">
        <f>IF($B40="","",Calculations!F39)</f>
        <v/>
      </c>
      <c r="G40" s="26"/>
      <c r="H40" s="27" t="str">
        <f t="shared" si="0"/>
        <v/>
      </c>
      <c r="I40" s="67"/>
      <c r="J40" s="67"/>
      <c r="K40" s="67"/>
      <c r="L40" s="67"/>
    </row>
  </sheetData>
  <mergeCells count="31">
    <mergeCell ref="I30:L30"/>
    <mergeCell ref="I31:L31"/>
    <mergeCell ref="I32:L32"/>
    <mergeCell ref="I33:L33"/>
    <mergeCell ref="I34:L34"/>
    <mergeCell ref="I20:L20"/>
    <mergeCell ref="I21:L21"/>
    <mergeCell ref="I27:L27"/>
    <mergeCell ref="I28:L28"/>
    <mergeCell ref="I29:L29"/>
    <mergeCell ref="I22:L22"/>
    <mergeCell ref="I23:L23"/>
    <mergeCell ref="I24:L24"/>
    <mergeCell ref="I25:L25"/>
    <mergeCell ref="I26:L26"/>
    <mergeCell ref="I15:L15"/>
    <mergeCell ref="I16:L16"/>
    <mergeCell ref="I17:L17"/>
    <mergeCell ref="I18:L18"/>
    <mergeCell ref="I19:L19"/>
    <mergeCell ref="J9:L9"/>
    <mergeCell ref="J8:L8"/>
    <mergeCell ref="J10:L10"/>
    <mergeCell ref="J7:L7"/>
    <mergeCell ref="J2:L2"/>
    <mergeCell ref="I40:L40"/>
    <mergeCell ref="I35:L35"/>
    <mergeCell ref="I36:L36"/>
    <mergeCell ref="I37:L37"/>
    <mergeCell ref="I38:L38"/>
    <mergeCell ref="I39:L39"/>
  </mergeCells>
  <phoneticPr fontId="19" type="noConversion"/>
  <conditionalFormatting sqref="J9 D9 H9 F9 B9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H16:H17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H18:H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B16:I40">
    <cfRule type="expression" dxfId="2" priority="1">
      <formula>MOD(ROW(),2)=0</formula>
    </cfRule>
  </conditionalFormatting>
  <dataValidations count="1">
    <dataValidation type="list" allowBlank="1" showInputMessage="1" showErrorMessage="1" sqref="J2" xr:uid="{00000000-0002-0000-0000-000000000000}">
      <formula1>lstYears</formula1>
    </dataValidation>
  </dataValidations>
  <printOptions horizontalCentered="1"/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rkers="1" xr2:uid="{00000000-0003-0000-0000-000000000000}">
          <x14:colorSeries theme="0" tint="-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Calculations!C15:G15</xm:f>
              <xm:sqref>I16</xm:sqref>
            </x14:sparkline>
            <x14:sparkline>
              <xm:f>Calculations!C16:G16</xm:f>
              <xm:sqref>I17</xm:sqref>
            </x14:sparkline>
            <x14:sparkline>
              <xm:f>Calculations!C17:G17</xm:f>
              <xm:sqref>I18</xm:sqref>
            </x14:sparkline>
            <x14:sparkline>
              <xm:f>Calculations!C18:G18</xm:f>
              <xm:sqref>I19</xm:sqref>
            </x14:sparkline>
            <x14:sparkline>
              <xm:f>Calculations!C19:G19</xm:f>
              <xm:sqref>I20</xm:sqref>
            </x14:sparkline>
            <x14:sparkline>
              <xm:f>Calculations!C20:G20</xm:f>
              <xm:sqref>I21</xm:sqref>
            </x14:sparkline>
            <x14:sparkline>
              <xm:f>Calculations!C21:G21</xm:f>
              <xm:sqref>I22</xm:sqref>
            </x14:sparkline>
            <x14:sparkline>
              <xm:f>Calculations!C22:G22</xm:f>
              <xm:sqref>I23</xm:sqref>
            </x14:sparkline>
            <x14:sparkline>
              <xm:f>Calculations!C23:G23</xm:f>
              <xm:sqref>I24</xm:sqref>
            </x14:sparkline>
            <x14:sparkline>
              <xm:f>Calculations!C24:G24</xm:f>
              <xm:sqref>I25</xm:sqref>
            </x14:sparkline>
            <x14:sparkline>
              <xm:f>Calculations!C25:G25</xm:f>
              <xm:sqref>I26</xm:sqref>
            </x14:sparkline>
            <x14:sparkline>
              <xm:f>Calculations!C26:G26</xm:f>
              <xm:sqref>I27</xm:sqref>
            </x14:sparkline>
            <x14:sparkline>
              <xm:f>Calculations!C27:G27</xm:f>
              <xm:sqref>I28</xm:sqref>
            </x14:sparkline>
            <x14:sparkline>
              <xm:f>Calculations!C28:G28</xm:f>
              <xm:sqref>I29</xm:sqref>
            </x14:sparkline>
            <x14:sparkline>
              <xm:f>Calculations!C29:G29</xm:f>
              <xm:sqref>I30</xm:sqref>
            </x14:sparkline>
            <x14:sparkline>
              <xm:f>Calculations!C30:G30</xm:f>
              <xm:sqref>I31</xm:sqref>
            </x14:sparkline>
            <x14:sparkline>
              <xm:f>Calculations!C31:G31</xm:f>
              <xm:sqref>I32</xm:sqref>
            </x14:sparkline>
            <x14:sparkline>
              <xm:f>Calculations!C32:G32</xm:f>
              <xm:sqref>I33</xm:sqref>
            </x14:sparkline>
            <x14:sparkline>
              <xm:f>Calculations!C33:G33</xm:f>
              <xm:sqref>I34</xm:sqref>
            </x14:sparkline>
            <x14:sparkline>
              <xm:f>Calculations!C34:G34</xm:f>
              <xm:sqref>I35</xm:sqref>
            </x14:sparkline>
            <x14:sparkline>
              <xm:f>Calculations!C35:G35</xm:f>
              <xm:sqref>I36</xm:sqref>
            </x14:sparkline>
            <x14:sparkline>
              <xm:f>Calculations!C36:G36</xm:f>
              <xm:sqref>I37</xm:sqref>
            </x14:sparkline>
            <x14:sparkline>
              <xm:f>Calculations!C37:G37</xm:f>
              <xm:sqref>I38</xm:sqref>
            </x14:sparkline>
            <x14:sparkline>
              <xm:f>Calculations!C38:G38</xm:f>
              <xm:sqref>I39</xm:sqref>
            </x14:sparkline>
            <x14:sparkline>
              <xm:f>Calculations!C39:G39</xm:f>
              <xm:sqref>I40</xm:sqref>
            </x14:sparkline>
          </x14:sparklines>
        </x14:sparklineGroup>
        <x14:sparklineGroup displayEmptyCellsAs="gap" markers="1" first="1" last="1" xr2:uid="{00000000-0003-0000-0000-000001000000}">
          <x14:colorSeries theme="0" tint="-0.34998626667073579"/>
          <x14:colorNegative theme="5"/>
          <x14:colorAxis rgb="FF000000"/>
          <x14:colorMarkers theme="4" tint="-0.499984740745262"/>
          <x14:colorFirst theme="4" tint="-0.499984740745262"/>
          <x14:colorLast theme="4" tint="-0.499984740745262"/>
          <x14:colorHigh theme="4"/>
          <x14:colorLow theme="4"/>
          <x14:sparklines>
            <x14:sparkline>
              <xm:f>Calculations!C8:G8</xm:f>
              <xm:sqref>B10</xm:sqref>
            </x14:sparkline>
            <x14:sparkline>
              <xm:f>Calculations!C9:G9</xm:f>
              <xm:sqref>D10</xm:sqref>
            </x14:sparkline>
            <x14:sparkline>
              <xm:f>Calculations!C10:G10</xm:f>
              <xm:sqref>F10</xm:sqref>
            </x14:sparkline>
            <x14:sparkline>
              <xm:f>Calculations!C11:G11</xm:f>
              <xm:sqref>H10</xm:sqref>
            </x14:sparkline>
            <x14:sparkline>
              <xm:f>Calculations!C12:G12</xm:f>
              <xm:sqref>J10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  <pageSetUpPr autoPageBreaks="0" fitToPage="1"/>
  </sheetPr>
  <dimension ref="B1:I30"/>
  <sheetViews>
    <sheetView showGridLines="0" zoomScale="125" zoomScaleNormal="125" workbookViewId="0">
      <selection activeCell="B15" sqref="B15:I17"/>
    </sheetView>
  </sheetViews>
  <sheetFormatPr baseColWidth="10" defaultColWidth="9" defaultRowHeight="14"/>
  <cols>
    <col min="1" max="1" width="1.83203125" customWidth="1"/>
    <col min="2" max="2" width="29.1640625" customWidth="1"/>
    <col min="3" max="9" width="16.33203125" customWidth="1"/>
    <col min="10" max="10" width="2" customWidth="1"/>
  </cols>
  <sheetData>
    <row r="1" spans="2:9" ht="8.25" customHeight="1"/>
    <row r="2" spans="2:9" ht="38.25" customHeight="1">
      <c r="B2" s="9" t="s">
        <v>29</v>
      </c>
    </row>
    <row r="3" spans="2:9" ht="25.5" customHeight="1">
      <c r="B3" s="28" t="s">
        <v>30</v>
      </c>
      <c r="C3" s="56">
        <f t="shared" ref="C3" ca="1" si="0">TODAY()</f>
        <v>44879</v>
      </c>
      <c r="D3" s="56">
        <f ca="1">TODAY()-1</f>
        <v>44878</v>
      </c>
      <c r="E3" s="56">
        <f ca="1">TODAY()-2</f>
        <v>44877</v>
      </c>
      <c r="F3" s="56">
        <f ca="1">TODAY()-3</f>
        <v>44876</v>
      </c>
      <c r="G3" s="56">
        <f ca="1">TODAY()-4</f>
        <v>44875</v>
      </c>
      <c r="H3" s="56">
        <f ca="1">TODAY()-5</f>
        <v>44874</v>
      </c>
      <c r="I3" s="56">
        <f ca="1">TODAY()-6</f>
        <v>44873</v>
      </c>
    </row>
    <row r="4" spans="2:9" s="7" customFormat="1" ht="19.5" customHeight="1">
      <c r="B4" s="39" t="s">
        <v>14</v>
      </c>
      <c r="C4" s="62">
        <v>10</v>
      </c>
      <c r="D4" s="62">
        <v>10</v>
      </c>
      <c r="E4" s="62">
        <v>10</v>
      </c>
      <c r="F4" s="62">
        <v>10</v>
      </c>
      <c r="G4" s="62">
        <v>10</v>
      </c>
      <c r="H4" s="62">
        <v>10</v>
      </c>
      <c r="I4" s="63">
        <v>10</v>
      </c>
    </row>
    <row r="5" spans="2:9" s="7" customFormat="1" ht="19.5" customHeight="1">
      <c r="B5" s="40" t="s">
        <v>16</v>
      </c>
      <c r="C5" s="64">
        <v>128</v>
      </c>
      <c r="D5" s="64">
        <v>120</v>
      </c>
      <c r="E5" s="64">
        <v>150</v>
      </c>
      <c r="F5" s="64">
        <v>100</v>
      </c>
      <c r="G5" s="64">
        <v>100</v>
      </c>
      <c r="H5" s="64">
        <v>100</v>
      </c>
      <c r="I5" s="65">
        <v>100</v>
      </c>
    </row>
    <row r="6" spans="2:9" s="7" customFormat="1" ht="19.5" customHeight="1">
      <c r="B6" s="40" t="s">
        <v>15</v>
      </c>
      <c r="C6" s="64">
        <v>2</v>
      </c>
      <c r="D6" s="64">
        <v>4</v>
      </c>
      <c r="E6" s="64">
        <v>5</v>
      </c>
      <c r="F6" s="64">
        <v>1</v>
      </c>
      <c r="G6" s="64">
        <v>0</v>
      </c>
      <c r="H6" s="64">
        <v>0</v>
      </c>
      <c r="I6" s="65">
        <v>0</v>
      </c>
    </row>
    <row r="7" spans="2:9" s="7" customFormat="1" ht="19.5" customHeight="1">
      <c r="B7" s="40" t="s">
        <v>58</v>
      </c>
      <c r="C7" s="64">
        <v>10</v>
      </c>
      <c r="D7" s="64">
        <v>12</v>
      </c>
      <c r="E7" s="64">
        <v>13</v>
      </c>
      <c r="F7" s="64">
        <v>10</v>
      </c>
      <c r="G7" s="64">
        <v>4</v>
      </c>
      <c r="H7" s="64">
        <v>23</v>
      </c>
      <c r="I7" s="65">
        <v>1</v>
      </c>
    </row>
    <row r="8" spans="2:9" s="7" customFormat="1" ht="19.5" customHeight="1">
      <c r="B8" s="40" t="s">
        <v>59</v>
      </c>
      <c r="C8" s="64">
        <v>2500</v>
      </c>
      <c r="D8" s="64">
        <v>2745.8210188620947</v>
      </c>
      <c r="E8" s="64">
        <v>2893.112497282722</v>
      </c>
      <c r="F8" s="64">
        <v>3136.1282291672965</v>
      </c>
      <c r="G8" s="64">
        <v>3148.5301372295735</v>
      </c>
      <c r="H8" s="64">
        <v>3338.3074300596945</v>
      </c>
      <c r="I8" s="65">
        <v>3789.4733908108906</v>
      </c>
    </row>
    <row r="9" spans="2:9" s="7" customFormat="1" ht="19.5" customHeight="1">
      <c r="B9" s="40" t="s">
        <v>13</v>
      </c>
      <c r="C9" s="64">
        <v>540</v>
      </c>
      <c r="D9" s="64">
        <v>54761.075913184526</v>
      </c>
      <c r="E9" s="64">
        <v>55860.816185870499</v>
      </c>
      <c r="F9" s="64">
        <v>59747.958293840813</v>
      </c>
      <c r="G9" s="64">
        <v>61483.593541849004</v>
      </c>
      <c r="H9" s="64">
        <v>66272.101839541065</v>
      </c>
      <c r="I9" s="65">
        <v>67474.858580925968</v>
      </c>
    </row>
    <row r="10" spans="2:9" s="7" customFormat="1" ht="19.5" customHeight="1">
      <c r="B10" s="40" t="s">
        <v>34</v>
      </c>
      <c r="C10" s="64">
        <v>220</v>
      </c>
      <c r="D10" s="64">
        <v>239</v>
      </c>
      <c r="E10" s="64">
        <v>2557</v>
      </c>
      <c r="F10" s="64">
        <v>27498.861922614778</v>
      </c>
      <c r="G10" s="64">
        <v>28335.675775151241</v>
      </c>
      <c r="H10" s="64">
        <v>29424.531926280673</v>
      </c>
      <c r="I10" s="65">
        <v>31408.255639437739</v>
      </c>
    </row>
    <row r="11" spans="2:9" s="7" customFormat="1" ht="19.5" customHeight="1">
      <c r="B11" s="40" t="s">
        <v>35</v>
      </c>
      <c r="C11" s="64">
        <v>320</v>
      </c>
      <c r="D11" s="64">
        <v>34943.491585659802</v>
      </c>
      <c r="E11" s="64">
        <v>38418.532268713716</v>
      </c>
      <c r="F11" s="64">
        <v>39895.053057716366</v>
      </c>
      <c r="G11" s="64">
        <v>40607.739629667551</v>
      </c>
      <c r="H11" s="64">
        <v>42438.204209783944</v>
      </c>
      <c r="I11" s="65">
        <v>50247.68426868668</v>
      </c>
    </row>
    <row r="12" spans="2:9" s="7" customFormat="1" ht="19.5" customHeight="1">
      <c r="B12" s="40" t="s">
        <v>32</v>
      </c>
      <c r="C12" s="64">
        <v>12.8</v>
      </c>
      <c r="D12" s="64">
        <v>12.812426254388029</v>
      </c>
      <c r="E12" s="64">
        <v>13.784416456043646</v>
      </c>
      <c r="F12" s="64">
        <v>14.292893230717713</v>
      </c>
      <c r="G12" s="64">
        <v>15.578016209707039</v>
      </c>
      <c r="H12" s="64">
        <v>16.786657803243919</v>
      </c>
      <c r="I12" s="65">
        <v>19.964456213989912</v>
      </c>
    </row>
    <row r="13" spans="2:9" s="7" customFormat="1" ht="19.5" customHeight="1">
      <c r="B13" s="40" t="s">
        <v>50</v>
      </c>
      <c r="C13" s="64">
        <v>18.2</v>
      </c>
      <c r="D13" s="64">
        <v>18.592522100090981</v>
      </c>
      <c r="E13" s="64">
        <v>19.220660937603707</v>
      </c>
      <c r="F13" s="64">
        <v>20.172419365352766</v>
      </c>
      <c r="G13" s="64">
        <v>20.48417465833084</v>
      </c>
      <c r="H13" s="64">
        <v>21.844109338807709</v>
      </c>
      <c r="I13" s="65">
        <v>26.0197642065095</v>
      </c>
    </row>
    <row r="14" spans="2:9" s="7" customFormat="1" ht="19.5" customHeight="1">
      <c r="B14" s="40" t="s">
        <v>51</v>
      </c>
      <c r="C14" s="64">
        <v>19.100000000000001</v>
      </c>
      <c r="D14" s="64">
        <v>20.556151890338352</v>
      </c>
      <c r="E14" s="64">
        <v>21.874601340317572</v>
      </c>
      <c r="F14" s="64">
        <v>23.19302954817104</v>
      </c>
      <c r="G14" s="64">
        <v>24.676402313128037</v>
      </c>
      <c r="H14" s="64">
        <v>26.395902516700666</v>
      </c>
      <c r="I14" s="65">
        <v>31.086507537181795</v>
      </c>
    </row>
    <row r="15" spans="2:9" s="7" customFormat="1" ht="19.5" customHeight="1">
      <c r="B15" s="40" t="s">
        <v>39</v>
      </c>
      <c r="C15" s="64">
        <v>12.1</v>
      </c>
      <c r="D15" s="64">
        <v>12.218121082988416</v>
      </c>
      <c r="E15" s="64">
        <v>12.59253323064809</v>
      </c>
      <c r="F15" s="64">
        <v>13.705566638410549</v>
      </c>
      <c r="G15" s="64">
        <v>13.762117100061495</v>
      </c>
      <c r="H15" s="64">
        <v>14.590312329610818</v>
      </c>
      <c r="I15" s="65">
        <v>14.924556664330456</v>
      </c>
    </row>
    <row r="16" spans="2:9" s="7" customFormat="1" ht="19.5" customHeight="1">
      <c r="B16" s="40" t="s">
        <v>52</v>
      </c>
      <c r="C16" s="64">
        <v>0.75</v>
      </c>
      <c r="D16" s="64">
        <v>0.79437441485460303</v>
      </c>
      <c r="E16" s="64">
        <v>0.85289647774905741</v>
      </c>
      <c r="F16" s="64">
        <v>0.89181720646895168</v>
      </c>
      <c r="G16" s="64">
        <v>0.91511846493813087</v>
      </c>
      <c r="H16" s="64">
        <v>1.0026426573298342</v>
      </c>
      <c r="I16" s="65">
        <v>1.0365471137530806</v>
      </c>
    </row>
    <row r="17" spans="2:9" s="7" customFormat="1" ht="19.5" customHeight="1">
      <c r="B17" s="40" t="s">
        <v>57</v>
      </c>
      <c r="C17" s="64">
        <v>0.23</v>
      </c>
      <c r="D17" s="64">
        <v>0.25298789647994752</v>
      </c>
      <c r="E17" s="64">
        <v>0.27306339198662744</v>
      </c>
      <c r="F17" s="64">
        <v>0.28059229578576578</v>
      </c>
      <c r="G17" s="64">
        <v>0.29660907186605134</v>
      </c>
      <c r="H17" s="64">
        <v>0.30864321073996343</v>
      </c>
      <c r="I17" s="65">
        <v>0.34477763556381397</v>
      </c>
    </row>
    <row r="18" spans="2:9" s="7" customFormat="1" ht="19.5" customHeight="1">
      <c r="B18" s="40"/>
      <c r="C18" s="41"/>
      <c r="D18" s="41"/>
      <c r="E18" s="41"/>
      <c r="F18" s="41"/>
      <c r="G18" s="41"/>
      <c r="H18" s="41"/>
      <c r="I18" s="42"/>
    </row>
    <row r="19" spans="2:9" ht="19.5" customHeight="1">
      <c r="B19" s="40"/>
      <c r="C19" s="41"/>
      <c r="D19" s="41"/>
      <c r="E19" s="41"/>
      <c r="F19" s="41"/>
      <c r="G19" s="41"/>
      <c r="H19" s="41"/>
      <c r="I19" s="42"/>
    </row>
    <row r="20" spans="2:9" ht="19.5" customHeight="1">
      <c r="B20" s="40"/>
      <c r="C20" s="41"/>
      <c r="D20" s="41"/>
      <c r="E20" s="41"/>
      <c r="F20" s="41"/>
      <c r="G20" s="41"/>
      <c r="H20" s="41"/>
      <c r="I20" s="42"/>
    </row>
    <row r="21" spans="2:9" ht="19.5" customHeight="1">
      <c r="B21" s="40"/>
      <c r="C21" s="41"/>
      <c r="D21" s="41"/>
      <c r="E21" s="41"/>
      <c r="F21" s="41"/>
      <c r="G21" s="41"/>
      <c r="H21" s="41"/>
      <c r="I21" s="42"/>
    </row>
    <row r="22" spans="2:9" ht="19.5" customHeight="1">
      <c r="B22" s="40"/>
      <c r="C22" s="41"/>
      <c r="D22" s="41"/>
      <c r="E22" s="41"/>
      <c r="F22" s="41"/>
      <c r="G22" s="41"/>
      <c r="H22" s="41"/>
      <c r="I22" s="42"/>
    </row>
    <row r="23" spans="2:9" ht="19.5" customHeight="1">
      <c r="B23" s="40"/>
      <c r="C23" s="41"/>
      <c r="D23" s="41"/>
      <c r="E23" s="41"/>
      <c r="F23" s="41"/>
      <c r="G23" s="41"/>
      <c r="H23" s="41"/>
      <c r="I23" s="42"/>
    </row>
    <row r="24" spans="2:9" ht="19.5" customHeight="1">
      <c r="B24" s="40"/>
      <c r="C24" s="41"/>
      <c r="D24" s="41"/>
      <c r="E24" s="41"/>
      <c r="F24" s="41"/>
      <c r="G24" s="41"/>
      <c r="H24" s="41"/>
      <c r="I24" s="42"/>
    </row>
    <row r="25" spans="2:9" ht="19.5" customHeight="1">
      <c r="B25" s="40"/>
      <c r="C25" s="41"/>
      <c r="D25" s="41"/>
      <c r="E25" s="41"/>
      <c r="F25" s="41"/>
      <c r="G25" s="41"/>
      <c r="H25" s="41"/>
      <c r="I25" s="42"/>
    </row>
    <row r="26" spans="2:9" ht="19.5" customHeight="1">
      <c r="B26" s="40"/>
      <c r="C26" s="41"/>
      <c r="D26" s="41"/>
      <c r="E26" s="41"/>
      <c r="F26" s="41"/>
      <c r="G26" s="41"/>
      <c r="H26" s="41"/>
      <c r="I26" s="42"/>
    </row>
    <row r="27" spans="2:9" ht="19.5" customHeight="1">
      <c r="B27" s="40"/>
      <c r="C27" s="41"/>
      <c r="D27" s="41"/>
      <c r="E27" s="41"/>
      <c r="F27" s="41"/>
      <c r="G27" s="41"/>
      <c r="H27" s="41"/>
      <c r="I27" s="42"/>
    </row>
    <row r="28" spans="2:9" ht="19.5" customHeight="1">
      <c r="B28" s="40"/>
      <c r="C28" s="43"/>
      <c r="D28" s="43"/>
      <c r="E28" s="43"/>
      <c r="F28" s="43"/>
      <c r="G28" s="43"/>
      <c r="H28" s="43"/>
      <c r="I28" s="44"/>
    </row>
    <row r="29" spans="2:9" ht="19.5" customHeight="1"/>
    <row r="30" spans="2:9" ht="19.5" customHeight="1"/>
  </sheetData>
  <phoneticPr fontId="19" type="noConversion"/>
  <conditionalFormatting sqref="B4:I28">
    <cfRule type="expression" dxfId="1" priority="8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499984740745262"/>
    <pageSetUpPr autoPageBreaks="0"/>
  </sheetPr>
  <dimension ref="B1:E7"/>
  <sheetViews>
    <sheetView showGridLines="0" zoomScale="125" zoomScaleNormal="125" workbookViewId="0">
      <selection activeCell="C7" sqref="C7"/>
    </sheetView>
  </sheetViews>
  <sheetFormatPr baseColWidth="10" defaultColWidth="9" defaultRowHeight="19.5" customHeight="1"/>
  <cols>
    <col min="1" max="1" width="1.83203125" customWidth="1"/>
    <col min="2" max="2" width="4.1640625" customWidth="1"/>
    <col min="3" max="3" width="18.1640625" customWidth="1"/>
  </cols>
  <sheetData>
    <row r="1" spans="2:5" ht="8.25" customHeight="1">
      <c r="E1" s="2"/>
    </row>
    <row r="2" spans="2:5" ht="38.25" customHeight="1" thickBot="1">
      <c r="B2" s="9" t="s">
        <v>33</v>
      </c>
    </row>
    <row r="3" spans="2:5" ht="19.5" customHeight="1">
      <c r="B3" s="32">
        <v>1</v>
      </c>
      <c r="C3" s="33" t="s">
        <v>16</v>
      </c>
      <c r="D3" s="29" t="str">
        <f>IF(ISBLANK(C3),"← Please select a value from drop-down",IF(COUNTIF($C$3:C3,C3)&gt;1,"You have selected "&amp;C3&amp;" twice.",""))</f>
        <v/>
      </c>
    </row>
    <row r="4" spans="2:5" ht="19.5" customHeight="1">
      <c r="B4" s="34">
        <v>2</v>
      </c>
      <c r="C4" s="35" t="s">
        <v>16</v>
      </c>
      <c r="D4" s="29" t="str">
        <f>IF(ISBLANK(C4),"← Please select a value from drop-down",IF(COUNTIF($C$3:C4,C4)&gt;1,"You have selected "&amp;C4&amp;" twice.",""))</f>
        <v>You have selected 活跃API twice.</v>
      </c>
    </row>
    <row r="5" spans="2:5" ht="19.5" customHeight="1">
      <c r="B5" s="34">
        <v>3</v>
      </c>
      <c r="C5" s="36" t="s">
        <v>15</v>
      </c>
      <c r="D5" s="29" t="str">
        <f>IF(ISBLANK(C5),"← Please select a value from drop-down",IF(COUNTIF($C$3:C5,C5)&gt;1,"You have selected "&amp;C5&amp;" twice.",""))</f>
        <v/>
      </c>
    </row>
    <row r="6" spans="2:5" ht="19.5" customHeight="1">
      <c r="B6" s="34">
        <v>4</v>
      </c>
      <c r="C6" s="36" t="s">
        <v>59</v>
      </c>
      <c r="D6" s="29" t="str">
        <f>IF(ISBLANK(C6),"← Please select a value from drop-down",IF(COUNTIF($C$3:C6,C6)&gt;1,"You have selected "&amp;C6&amp;" twice.",""))</f>
        <v/>
      </c>
    </row>
    <row r="7" spans="2:5" ht="19.5" customHeight="1" thickBot="1">
      <c r="B7" s="37">
        <v>5</v>
      </c>
      <c r="C7" s="38" t="s">
        <v>39</v>
      </c>
      <c r="D7" s="29" t="str">
        <f>IF(ISBLANK(C7),"← Please select a value from drop-down",IF(COUNTIF($C$3:C7,C7)&gt;1,"You have selected "&amp;C7&amp;" twice.",""))</f>
        <v/>
      </c>
    </row>
  </sheetData>
  <phoneticPr fontId="19" type="noConversion"/>
  <conditionalFormatting sqref="B3:C7">
    <cfRule type="expression" dxfId="0" priority="1">
      <formula>MOD(ROW(),2)</formula>
    </cfRule>
  </conditionalFormatting>
  <dataValidations count="1">
    <dataValidation type="list" allowBlank="1" showInputMessage="1" showErrorMessage="1" sqref="C3:C7" xr:uid="{00000000-0002-0000-0200-000000000000}">
      <formula1>lstMetrics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9"/>
  <sheetViews>
    <sheetView workbookViewId="0"/>
  </sheetViews>
  <sheetFormatPr baseColWidth="10" defaultColWidth="9" defaultRowHeight="14"/>
  <cols>
    <col min="2" max="2" width="32.83203125" customWidth="1"/>
  </cols>
  <sheetData>
    <row r="1" spans="1:8" ht="34.5" customHeight="1">
      <c r="A1" s="30" t="s">
        <v>5</v>
      </c>
    </row>
    <row r="2" spans="1:8">
      <c r="D2" s="8" t="s">
        <v>3</v>
      </c>
    </row>
    <row r="3" spans="1:8" ht="19.5" customHeight="1">
      <c r="B3" t="s">
        <v>0</v>
      </c>
      <c r="C3" s="3">
        <f>SelectedYear</f>
        <v>44844</v>
      </c>
      <c r="D3" t="e">
        <f ca="1">MATCH(C3,lstYears,0)+1</f>
        <v>#N/A</v>
      </c>
    </row>
    <row r="4" spans="1:8" ht="19.5" customHeight="1">
      <c r="B4" t="s">
        <v>1</v>
      </c>
      <c r="C4" s="3">
        <f>C3-1</f>
        <v>44843</v>
      </c>
      <c r="D4" t="e">
        <f ca="1">MATCH(C4,lstYears,0)+1</f>
        <v>#N/A</v>
      </c>
    </row>
    <row r="5" spans="1:8" ht="19.5" customHeight="1"/>
    <row r="6" spans="1:8" ht="19.5" customHeight="1" thickBot="1">
      <c r="B6" t="s">
        <v>3</v>
      </c>
      <c r="C6" s="1" t="e">
        <f ca="1">MATCH(C7,lstYears,0)+1</f>
        <v>#N/A</v>
      </c>
      <c r="D6" s="1" t="e">
        <f ca="1">MATCH(D7,lstYears,0)+1</f>
        <v>#N/A</v>
      </c>
      <c r="E6" s="1" t="e">
        <f ca="1">MATCH(E7,lstYears,0)+1</f>
        <v>#N/A</v>
      </c>
      <c r="F6" s="1" t="e">
        <f ca="1">MATCH(F7,lstYears,0)+1</f>
        <v>#N/A</v>
      </c>
      <c r="G6" s="1" t="e">
        <f ca="1">MATCH(G7,lstYears,0)+1</f>
        <v>#N/A</v>
      </c>
    </row>
    <row r="7" spans="1:8" ht="22" thickBot="1">
      <c r="B7" s="10" t="s">
        <v>2</v>
      </c>
      <c r="C7" s="31">
        <f>D7-1</f>
        <v>44840</v>
      </c>
      <c r="D7" s="31">
        <f>E7-1</f>
        <v>44841</v>
      </c>
      <c r="E7" s="31">
        <f>F7-1</f>
        <v>44842</v>
      </c>
      <c r="F7" s="31">
        <f>G7-1</f>
        <v>44843</v>
      </c>
      <c r="G7" s="31">
        <f>C3</f>
        <v>44844</v>
      </c>
      <c r="H7" s="10"/>
    </row>
    <row r="8" spans="1:8" ht="19.5" customHeight="1">
      <c r="A8">
        <f>MATCH(B8,统计输入!$B$4:$B$18,0)</f>
        <v>2</v>
      </c>
      <c r="B8" t="str">
        <f>IF(指标设置!C3="","",指标设置!C3)</f>
        <v>活跃API</v>
      </c>
      <c r="C8" t="e">
        <f ca="1">IFERROR(INDEX(统计输入!$B$4:$I$18,$A8,C$6),NA())</f>
        <v>#N/A</v>
      </c>
      <c r="D8" t="e">
        <f ca="1">IFERROR(INDEX(统计输入!$B$4:$I$18,$A8,D$6),NA())</f>
        <v>#N/A</v>
      </c>
      <c r="E8" t="e">
        <f ca="1">IFERROR(INDEX(统计输入!$B$4:$I$18,$A8,E$6),NA())</f>
        <v>#N/A</v>
      </c>
      <c r="F8" t="e">
        <f ca="1">IFERROR(INDEX(统计输入!$B$4:$I$18,$A8,F$6),NA())</f>
        <v>#N/A</v>
      </c>
      <c r="G8" t="e">
        <f ca="1">IFERROR(INDEX(统计输入!$B$4:$I$18,$A8,G$6),NA())</f>
        <v>#N/A</v>
      </c>
      <c r="H8" s="4" t="str">
        <f ca="1">IFERROR(G8/F8-1,"")</f>
        <v/>
      </c>
    </row>
    <row r="9" spans="1:8" ht="19.5" customHeight="1">
      <c r="A9">
        <f>MATCH(B9,统计输入!$B$4:$B$18,0)</f>
        <v>2</v>
      </c>
      <c r="B9" t="str">
        <f>IF(指标设置!C4="","",指标设置!C4)</f>
        <v>活跃API</v>
      </c>
      <c r="C9" t="e">
        <f ca="1">IFERROR(INDEX(统计输入!$B$4:$I$18,$A9,C$6),NA())</f>
        <v>#N/A</v>
      </c>
      <c r="D9" t="e">
        <f ca="1">IFERROR(INDEX(统计输入!$B$4:$I$18,$A9,D$6),NA())</f>
        <v>#N/A</v>
      </c>
      <c r="E9" t="e">
        <f ca="1">IFERROR(INDEX(统计输入!$B$4:$I$18,$A9,E$6),NA())</f>
        <v>#N/A</v>
      </c>
      <c r="F9" t="e">
        <f ca="1">IFERROR(INDEX(统计输入!$B$4:$I$18,$A9,F$6),NA())</f>
        <v>#N/A</v>
      </c>
      <c r="G9" t="e">
        <f ca="1">IFERROR(INDEX(统计输入!$B$4:$I$18,$A9,G$6),NA())</f>
        <v>#N/A</v>
      </c>
      <c r="H9" s="4" t="str">
        <f t="shared" ref="H9:H12" ca="1" si="0">IFERROR(G9/F9-1,"")</f>
        <v/>
      </c>
    </row>
    <row r="10" spans="1:8" ht="19.5" customHeight="1">
      <c r="A10">
        <f>MATCH(B10,统计输入!$B$4:$B$18,0)</f>
        <v>3</v>
      </c>
      <c r="B10" t="str">
        <f>IF(指标设置!C5="","",指标设置!C5)</f>
        <v>僵尸API</v>
      </c>
      <c r="C10" t="e">
        <f ca="1">IFERROR(INDEX(统计输入!$B$4:$I$18,$A10,C$6),NA())</f>
        <v>#N/A</v>
      </c>
      <c r="D10" t="e">
        <f ca="1">IFERROR(INDEX(统计输入!$B$4:$I$18,$A10,D$6),NA())</f>
        <v>#N/A</v>
      </c>
      <c r="E10" t="e">
        <f ca="1">IFERROR(INDEX(统计输入!$B$4:$I$18,$A10,E$6),NA())</f>
        <v>#N/A</v>
      </c>
      <c r="F10" t="e">
        <f ca="1">IFERROR(INDEX(统计输入!$B$4:$I$18,$A10,F$6),NA())</f>
        <v>#N/A</v>
      </c>
      <c r="G10" t="e">
        <f ca="1">IFERROR(INDEX(统计输入!$B$4:$I$18,$A10,G$6),NA())</f>
        <v>#N/A</v>
      </c>
      <c r="H10" s="4" t="str">
        <f t="shared" ca="1" si="0"/>
        <v/>
      </c>
    </row>
    <row r="11" spans="1:8" ht="19.5" customHeight="1">
      <c r="A11">
        <f>MATCH(B11,统计输入!$B$4:$B$18,0)</f>
        <v>5</v>
      </c>
      <c r="B11" t="str">
        <f>IF(指标设置!C6="","",指标设置!C6)</f>
        <v>敏感数据API</v>
      </c>
      <c r="C11" t="e">
        <f ca="1">IFERROR(INDEX(统计输入!$B$4:$I$18,$A11,C$6),NA())</f>
        <v>#N/A</v>
      </c>
      <c r="D11" t="e">
        <f ca="1">IFERROR(INDEX(统计输入!$B$4:$I$18,$A11,D$6),NA())</f>
        <v>#N/A</v>
      </c>
      <c r="E11" t="e">
        <f ca="1">IFERROR(INDEX(统计输入!$B$4:$I$18,$A11,E$6),NA())</f>
        <v>#N/A</v>
      </c>
      <c r="F11" t="e">
        <f ca="1">IFERROR(INDEX(统计输入!$B$4:$I$18,$A11,F$6),NA())</f>
        <v>#N/A</v>
      </c>
      <c r="G11" t="e">
        <f ca="1">IFERROR(INDEX(统计输入!$B$4:$I$18,$A11,G$6),NA())</f>
        <v>#N/A</v>
      </c>
      <c r="H11" s="4" t="str">
        <f t="shared" ca="1" si="0"/>
        <v/>
      </c>
    </row>
    <row r="12" spans="1:8" ht="19.5" customHeight="1">
      <c r="A12">
        <f>MATCH(B12,统计输入!$B$4:$B$18,0)</f>
        <v>12</v>
      </c>
      <c r="B12" t="str">
        <f>IF(指标设置!C7="","",指标设置!C7)</f>
        <v>成功率</v>
      </c>
      <c r="C12" t="e">
        <f ca="1">IFERROR(INDEX(统计输入!$B$4:$I$18,$A12,C$6),NA())</f>
        <v>#N/A</v>
      </c>
      <c r="D12" t="e">
        <f ca="1">IFERROR(INDEX(统计输入!$B$4:$I$18,$A12,D$6),NA())</f>
        <v>#N/A</v>
      </c>
      <c r="E12" t="e">
        <f ca="1">IFERROR(INDEX(统计输入!$B$4:$I$18,$A12,E$6),NA())</f>
        <v>#N/A</v>
      </c>
      <c r="F12" t="e">
        <f ca="1">IFERROR(INDEX(统计输入!$B$4:$I$18,$A12,F$6),NA())</f>
        <v>#N/A</v>
      </c>
      <c r="G12" t="e">
        <f ca="1">IFERROR(INDEX(统计输入!$B$4:$I$18,$A12,G$6),NA())</f>
        <v>#N/A</v>
      </c>
      <c r="H12" s="4" t="str">
        <f t="shared" ca="1" si="0"/>
        <v/>
      </c>
    </row>
    <row r="13" spans="1:8" ht="15" thickBot="1"/>
    <row r="14" spans="1:8" ht="22" thickBot="1">
      <c r="B14" s="10" t="s">
        <v>4</v>
      </c>
      <c r="C14" s="10"/>
      <c r="D14" s="10"/>
      <c r="E14" s="10"/>
      <c r="F14" s="10"/>
      <c r="G14" s="10"/>
      <c r="H14" s="10"/>
    </row>
    <row r="15" spans="1:8" ht="19.5" customHeight="1">
      <c r="A15">
        <f>ROWS($B$15:B15)</f>
        <v>1</v>
      </c>
      <c r="B15" t="str">
        <f>IF(统计输入!B4=0,"",统计输入!B4)</f>
        <v>站点/应用</v>
      </c>
      <c r="C15" t="e">
        <f ca="1">IF(B15="",NA(),IFERROR(INDEX(统计输入!$B$4:$I$28,$A15,C$6),NA()))</f>
        <v>#N/A</v>
      </c>
      <c r="D15" t="e">
        <f ca="1">IF(B15="",NA(),IFERROR(INDEX(统计输入!$B$4:$I$28,$A15,D$6),NA()))</f>
        <v>#N/A</v>
      </c>
      <c r="E15" t="e">
        <f ca="1">IF(B15="",NA(),IFERROR(INDEX(统计输入!$B$4:$I$28,$A15,E$6),NA()))</f>
        <v>#N/A</v>
      </c>
      <c r="F15" t="e">
        <f ca="1">IF(B15="",NA(),IFERROR(INDEX(统计输入!$B$4:$I$28,$A15,F$6),NA()))</f>
        <v>#N/A</v>
      </c>
      <c r="G15" t="e">
        <f ca="1">IF(B15="",NA(),IFERROR(INDEX(统计输入!$B$4:$I$28,$A15,G$6),NA()))</f>
        <v>#N/A</v>
      </c>
    </row>
    <row r="16" spans="1:8" ht="19.5" customHeight="1">
      <c r="A16">
        <f>ROWS($B$15:B16)</f>
        <v>2</v>
      </c>
      <c r="B16" t="str">
        <f>IF(统计输入!B5=0,"",统计输入!B5)</f>
        <v>活跃API</v>
      </c>
      <c r="C16" t="e">
        <f ca="1">IF(B16="",NA(),IFERROR(INDEX(统计输入!$B$4:$I$28,$A16,C$6),NA()))</f>
        <v>#N/A</v>
      </c>
      <c r="D16" t="e">
        <f ca="1">IF(B16="",NA(),IFERROR(INDEX(统计输入!$B$4:$I$28,$A16,D$6),NA()))</f>
        <v>#N/A</v>
      </c>
      <c r="E16" t="e">
        <f ca="1">IF(B16="",NA(),IFERROR(INDEX(统计输入!$B$4:$I$28,$A16,E$6),NA()))</f>
        <v>#N/A</v>
      </c>
      <c r="F16" t="e">
        <f ca="1">IF(B16="",NA(),IFERROR(INDEX(统计输入!$B$4:$I$28,$A16,F$6),NA()))</f>
        <v>#N/A</v>
      </c>
      <c r="G16" t="e">
        <f ca="1">IF(B16="",NA(),IFERROR(INDEX(统计输入!$B$4:$I$28,$A16,G$6),NA()))</f>
        <v>#N/A</v>
      </c>
    </row>
    <row r="17" spans="1:7" ht="19.5" customHeight="1">
      <c r="A17">
        <f>ROWS($B$15:B17)</f>
        <v>3</v>
      </c>
      <c r="B17" t="str">
        <f>IF(统计输入!B6=0,"",统计输入!B6)</f>
        <v>僵尸API</v>
      </c>
      <c r="C17" t="e">
        <f ca="1">IF(B17="",NA(),IFERROR(INDEX(统计输入!$B$4:$I$28,$A17,C$6),NA()))</f>
        <v>#N/A</v>
      </c>
      <c r="D17" t="e">
        <f ca="1">IF(B17="",NA(),IFERROR(INDEX(统计输入!$B$4:$I$28,$A17,D$6),NA()))</f>
        <v>#N/A</v>
      </c>
      <c r="E17" t="e">
        <f ca="1">IF(B17="",NA(),IFERROR(INDEX(统计输入!$B$4:$I$28,$A17,E$6),NA()))</f>
        <v>#N/A</v>
      </c>
      <c r="F17" t="e">
        <f ca="1">IF(B17="",NA(),IFERROR(INDEX(统计输入!$B$4:$I$28,$A17,F$6),NA()))</f>
        <v>#N/A</v>
      </c>
      <c r="G17" t="e">
        <f ca="1">IF(B17="",NA(),IFERROR(INDEX(统计输入!$B$4:$I$28,$A17,G$6),NA()))</f>
        <v>#N/A</v>
      </c>
    </row>
    <row r="18" spans="1:7" ht="19.5" customHeight="1">
      <c r="A18">
        <f>ROWS($B$15:B18)</f>
        <v>4</v>
      </c>
      <c r="B18" t="str">
        <f>IF(统计输入!B7=0,"",统计输入!B7)</f>
        <v>漏洞API</v>
      </c>
      <c r="C18" t="e">
        <f ca="1">IF(B18="",NA(),IFERROR(INDEX(统计输入!$B$4:$I$28,$A18,C$6),NA()))</f>
        <v>#N/A</v>
      </c>
      <c r="D18" t="e">
        <f ca="1">IF(B18="",NA(),IFERROR(INDEX(统计输入!$B$4:$I$28,$A18,D$6),NA()))</f>
        <v>#N/A</v>
      </c>
      <c r="E18" t="e">
        <f ca="1">IF(B18="",NA(),IFERROR(INDEX(统计输入!$B$4:$I$28,$A18,E$6),NA()))</f>
        <v>#N/A</v>
      </c>
      <c r="F18" t="e">
        <f ca="1">IF(B18="",NA(),IFERROR(INDEX(统计输入!$B$4:$I$28,$A18,F$6),NA()))</f>
        <v>#N/A</v>
      </c>
      <c r="G18" t="e">
        <f ca="1">IF(B18="",NA(),IFERROR(INDEX(统计输入!$B$4:$I$28,$A18,G$6),NA()))</f>
        <v>#N/A</v>
      </c>
    </row>
    <row r="19" spans="1:7" ht="19.5" customHeight="1">
      <c r="A19">
        <f>ROWS($B$15:B19)</f>
        <v>5</v>
      </c>
      <c r="B19" t="str">
        <f>IF(统计输入!B8=0,"",统计输入!B8)</f>
        <v>敏感数据API</v>
      </c>
      <c r="C19" t="e">
        <f ca="1">IF(B19="",NA(),IFERROR(INDEX(统计输入!$B$4:$I$28,$A19,C$6),NA()))</f>
        <v>#N/A</v>
      </c>
      <c r="D19" t="e">
        <f ca="1">IF(B19="",NA(),IFERROR(INDEX(统计输入!$B$4:$I$28,$A19,D$6),NA()))</f>
        <v>#N/A</v>
      </c>
      <c r="E19" t="e">
        <f ca="1">IF(B19="",NA(),IFERROR(INDEX(统计输入!$B$4:$I$28,$A19,E$6),NA()))</f>
        <v>#N/A</v>
      </c>
      <c r="F19" t="e">
        <f ca="1">IF(B19="",NA(),IFERROR(INDEX(统计输入!$B$4:$I$28,$A19,F$6),NA()))</f>
        <v>#N/A</v>
      </c>
      <c r="G19" t="e">
        <f ca="1">IF(B19="",NA(),IFERROR(INDEX(统计输入!$B$4:$I$28,$A19,G$6),NA()))</f>
        <v>#N/A</v>
      </c>
    </row>
    <row r="20" spans="1:7" ht="19.5" customHeight="1">
      <c r="A20">
        <f>ROWS($B$15:B20)</f>
        <v>6</v>
      </c>
      <c r="B20" t="str">
        <f>IF(统计输入!B9=0,"",统计输入!B9)</f>
        <v>访问量</v>
      </c>
      <c r="C20" t="e">
        <f ca="1">IF(B20="",NA(),IFERROR(INDEX(统计输入!$B$4:$I$28,$A20,C$6),NA()))</f>
        <v>#N/A</v>
      </c>
      <c r="D20" t="e">
        <f ca="1">IF(B20="",NA(),IFERROR(INDEX(统计输入!$B$4:$I$28,$A20,D$6),NA()))</f>
        <v>#N/A</v>
      </c>
      <c r="E20" t="e">
        <f ca="1">IF(B20="",NA(),IFERROR(INDEX(统计输入!$B$4:$I$28,$A20,E$6),NA()))</f>
        <v>#N/A</v>
      </c>
      <c r="F20" t="e">
        <f ca="1">IF(B20="",NA(),IFERROR(INDEX(统计输入!$B$4:$I$28,$A20,F$6),NA()))</f>
        <v>#N/A</v>
      </c>
      <c r="G20" t="e">
        <f ca="1">IF(B20="",NA(),IFERROR(INDEX(统计输入!$B$4:$I$28,$A20,G$6),NA()))</f>
        <v>#N/A</v>
      </c>
    </row>
    <row r="21" spans="1:7" ht="19.5" customHeight="1">
      <c r="A21">
        <f>ROWS($B$15:B21)</f>
        <v>7</v>
      </c>
      <c r="B21" t="str">
        <f>IF(统计输入!B10=0,"",统计输入!B10)</f>
        <v>IP数</v>
      </c>
      <c r="C21" t="e">
        <f ca="1">IF(B21="",NA(),IFERROR(INDEX(统计输入!$B$4:$I$28,$A21,C$6),NA()))</f>
        <v>#N/A</v>
      </c>
      <c r="D21" t="e">
        <f ca="1">IF(B21="",NA(),IFERROR(INDEX(统计输入!$B$4:$I$28,$A21,D$6),NA()))</f>
        <v>#N/A</v>
      </c>
      <c r="E21" t="e">
        <f ca="1">IF(B21="",NA(),IFERROR(INDEX(统计输入!$B$4:$I$28,$A21,E$6),NA()))</f>
        <v>#N/A</v>
      </c>
      <c r="F21" t="e">
        <f ca="1">IF(B21="",NA(),IFERROR(INDEX(统计输入!$B$4:$I$28,$A21,F$6),NA()))</f>
        <v>#N/A</v>
      </c>
      <c r="G21" t="e">
        <f ca="1">IF(B21="",NA(),IFERROR(INDEX(统计输入!$B$4:$I$28,$A21,G$6),NA()))</f>
        <v>#N/A</v>
      </c>
    </row>
    <row r="22" spans="1:7" ht="19.5" customHeight="1">
      <c r="A22">
        <f>ROWS($B$15:B22)</f>
        <v>8</v>
      </c>
      <c r="B22" t="str">
        <f>IF(统计输入!B11=0,"",统计输入!B11)</f>
        <v>设备数</v>
      </c>
      <c r="C22" t="e">
        <f ca="1">IF(B22="",NA(),IFERROR(INDEX(统计输入!$B$4:$I$28,$A22,C$6),NA()))</f>
        <v>#N/A</v>
      </c>
      <c r="D22" t="e">
        <f ca="1">IF(B22="",NA(),IFERROR(INDEX(统计输入!$B$4:$I$28,$A22,D$6),NA()))</f>
        <v>#N/A</v>
      </c>
      <c r="E22" t="e">
        <f ca="1">IF(B22="",NA(),IFERROR(INDEX(统计输入!$B$4:$I$28,$A22,E$6),NA()))</f>
        <v>#N/A</v>
      </c>
      <c r="F22" t="e">
        <f ca="1">IF(B22="",NA(),IFERROR(INDEX(统计输入!$B$4:$I$28,$A22,F$6),NA()))</f>
        <v>#N/A</v>
      </c>
      <c r="G22" t="e">
        <f ca="1">IF(B22="",NA(),IFERROR(INDEX(统计输入!$B$4:$I$28,$A22,G$6),NA()))</f>
        <v>#N/A</v>
      </c>
    </row>
    <row r="23" spans="1:7" ht="19.5" customHeight="1">
      <c r="A23">
        <f>ROWS($B$15:B23)</f>
        <v>9</v>
      </c>
      <c r="B23" t="str">
        <f>IF(统计输入!B12=0,"",统计输入!B12)</f>
        <v>用户数</v>
      </c>
      <c r="C23" t="e">
        <f ca="1">IF(B23="",NA(),IFERROR(INDEX(统计输入!$B$4:$I$28,$A23,C$6),NA()))</f>
        <v>#N/A</v>
      </c>
      <c r="D23" t="e">
        <f ca="1">IF(B23="",NA(),IFERROR(INDEX(统计输入!$B$4:$I$28,$A23,D$6),NA()))</f>
        <v>#N/A</v>
      </c>
      <c r="E23" t="e">
        <f ca="1">IF(B23="",NA(),IFERROR(INDEX(统计输入!$B$4:$I$28,$A23,E$6),NA()))</f>
        <v>#N/A</v>
      </c>
      <c r="F23" t="e">
        <f ca="1">IF(B23="",NA(),IFERROR(INDEX(统计输入!$B$4:$I$28,$A23,F$6),NA()))</f>
        <v>#N/A</v>
      </c>
      <c r="G23" t="e">
        <f ca="1">IF(B23="",NA(),IFERROR(INDEX(统计输入!$B$4:$I$28,$A23,G$6),NA()))</f>
        <v>#N/A</v>
      </c>
    </row>
    <row r="24" spans="1:7" ht="19.5" customHeight="1">
      <c r="A24">
        <f>ROWS($B$15:B24)</f>
        <v>10</v>
      </c>
      <c r="B24" t="str">
        <f>IF(统计输入!B13=0,"",统计输入!B13)</f>
        <v>标签数</v>
      </c>
      <c r="C24" t="e">
        <f ca="1">IF(B24="",NA(),IFERROR(INDEX(统计输入!$B$4:$I$28,$A24,C$6),NA()))</f>
        <v>#N/A</v>
      </c>
      <c r="D24" t="e">
        <f ca="1">IF(B24="",NA(),IFERROR(INDEX(统计输入!$B$4:$I$28,$A24,D$6),NA()))</f>
        <v>#N/A</v>
      </c>
      <c r="E24" t="e">
        <f ca="1">IF(B24="",NA(),IFERROR(INDEX(统计输入!$B$4:$I$28,$A24,E$6),NA()))</f>
        <v>#N/A</v>
      </c>
      <c r="F24" t="e">
        <f ca="1">IF(B24="",NA(),IFERROR(INDEX(统计输入!$B$4:$I$28,$A24,F$6),NA()))</f>
        <v>#N/A</v>
      </c>
      <c r="G24" t="e">
        <f ca="1">IF(B24="",NA(),IFERROR(INDEX(统计输入!$B$4:$I$28,$A24,G$6),NA()))</f>
        <v>#N/A</v>
      </c>
    </row>
    <row r="25" spans="1:7" ht="19.5" customHeight="1">
      <c r="A25">
        <f>ROWS($B$15:B25)</f>
        <v>11</v>
      </c>
      <c r="B25" t="str">
        <f>IF(统计输入!B14=0,"",统计输入!B14)</f>
        <v>阻断数</v>
      </c>
      <c r="C25" t="e">
        <f ca="1">IF(B25="",NA(),IFERROR(INDEX(统计输入!$B$4:$I$28,$A25,C$6),NA()))</f>
        <v>#N/A</v>
      </c>
      <c r="D25" t="e">
        <f ca="1">IF(B25="",NA(),IFERROR(INDEX(统计输入!$B$4:$I$28,$A25,D$6),NA()))</f>
        <v>#N/A</v>
      </c>
      <c r="E25" t="e">
        <f ca="1">IF(B25="",NA(),IFERROR(INDEX(统计输入!$B$4:$I$28,$A25,E$6),NA()))</f>
        <v>#N/A</v>
      </c>
      <c r="F25" t="e">
        <f ca="1">IF(B25="",NA(),IFERROR(INDEX(统计输入!$B$4:$I$28,$A25,F$6),NA()))</f>
        <v>#N/A</v>
      </c>
      <c r="G25" t="e">
        <f ca="1">IF(B25="",NA(),IFERROR(INDEX(统计输入!$B$4:$I$28,$A25,G$6),NA()))</f>
        <v>#N/A</v>
      </c>
    </row>
    <row r="26" spans="1:7" ht="19.5" customHeight="1">
      <c r="A26">
        <f>ROWS($B$15:B26)</f>
        <v>12</v>
      </c>
      <c r="B26" t="str">
        <f>IF(统计输入!B15=0,"",统计输入!B15)</f>
        <v>成功率</v>
      </c>
      <c r="C26" t="e">
        <f ca="1">IF(B26="",NA(),IFERROR(INDEX(统计输入!$B$4:$I$28,$A26,C$6),NA()))</f>
        <v>#N/A</v>
      </c>
      <c r="D26" t="e">
        <f ca="1">IF(B26="",NA(),IFERROR(INDEX(统计输入!$B$4:$I$28,$A26,D$6),NA()))</f>
        <v>#N/A</v>
      </c>
      <c r="E26" t="e">
        <f ca="1">IF(B26="",NA(),IFERROR(INDEX(统计输入!$B$4:$I$28,$A26,E$6),NA()))</f>
        <v>#N/A</v>
      </c>
      <c r="F26" t="e">
        <f ca="1">IF(B26="",NA(),IFERROR(INDEX(统计输入!$B$4:$I$28,$A26,F$6),NA()))</f>
        <v>#N/A</v>
      </c>
      <c r="G26" t="e">
        <f ca="1">IF(B26="",NA(),IFERROR(INDEX(统计输入!$B$4:$I$28,$A26,G$6),NA()))</f>
        <v>#N/A</v>
      </c>
    </row>
    <row r="27" spans="1:7" ht="19.5" customHeight="1">
      <c r="A27">
        <f>ROWS($B$15:B27)</f>
        <v>13</v>
      </c>
      <c r="B27" t="str">
        <f>IF(统计输入!B16=0,"",统计输入!B16)</f>
        <v>高风险API</v>
      </c>
      <c r="C27" t="e">
        <f ca="1">IF(B27="",NA(),IFERROR(INDEX(统计输入!$B$4:$I$28,$A27,C$6),NA()))</f>
        <v>#N/A</v>
      </c>
      <c r="D27" t="e">
        <f ca="1">IF(B27="",NA(),IFERROR(INDEX(统计输入!$B$4:$I$28,$A27,D$6),NA()))</f>
        <v>#N/A</v>
      </c>
      <c r="E27" t="e">
        <f ca="1">IF(B27="",NA(),IFERROR(INDEX(统计输入!$B$4:$I$28,$A27,E$6),NA()))</f>
        <v>#N/A</v>
      </c>
      <c r="F27" t="e">
        <f ca="1">IF(B27="",NA(),IFERROR(INDEX(统计输入!$B$4:$I$28,$A27,F$6),NA()))</f>
        <v>#N/A</v>
      </c>
      <c r="G27" t="e">
        <f ca="1">IF(B27="",NA(),IFERROR(INDEX(统计输入!$B$4:$I$28,$A27,G$6),NA()))</f>
        <v>#N/A</v>
      </c>
    </row>
    <row r="28" spans="1:7" ht="19.5" customHeight="1">
      <c r="A28">
        <f>ROWS($B$15:B28)</f>
        <v>14</v>
      </c>
      <c r="B28" t="str">
        <f>IF(统计输入!B17=0,"",统计输入!B17)</f>
        <v>风控用户数</v>
      </c>
      <c r="C28" t="e">
        <f ca="1">IF(B28="",NA(),IFERROR(INDEX(统计输入!$B$4:$I$28,$A28,C$6),NA()))</f>
        <v>#N/A</v>
      </c>
      <c r="D28" t="e">
        <f ca="1">IF(B28="",NA(),IFERROR(INDEX(统计输入!$B$4:$I$28,$A28,D$6),NA()))</f>
        <v>#N/A</v>
      </c>
      <c r="E28" t="e">
        <f ca="1">IF(B28="",NA(),IFERROR(INDEX(统计输入!$B$4:$I$28,$A28,E$6),NA()))</f>
        <v>#N/A</v>
      </c>
      <c r="F28" t="e">
        <f ca="1">IF(B28="",NA(),IFERROR(INDEX(统计输入!$B$4:$I$28,$A28,F$6),NA()))</f>
        <v>#N/A</v>
      </c>
      <c r="G28" t="e">
        <f ca="1">IF(B28="",NA(),IFERROR(INDEX(统计输入!$B$4:$I$28,$A28,G$6),NA()))</f>
        <v>#N/A</v>
      </c>
    </row>
    <row r="29" spans="1:7" ht="19.5" customHeight="1">
      <c r="A29">
        <f>ROWS($B$15:B29)</f>
        <v>15</v>
      </c>
      <c r="B29" t="str">
        <f>IF(统计输入!B18=0,"",统计输入!B18)</f>
        <v/>
      </c>
      <c r="C29" t="e">
        <f>IF(B29="",NA(),IFERROR(INDEX(统计输入!$B$4:$I$28,$A29,C$6),NA()))</f>
        <v>#N/A</v>
      </c>
      <c r="D29" t="e">
        <f>IF(B29="",NA(),IFERROR(INDEX(统计输入!$B$4:$I$28,$A29,D$6),NA()))</f>
        <v>#N/A</v>
      </c>
      <c r="E29" t="e">
        <f>IF(B29="",NA(),IFERROR(INDEX(统计输入!$B$4:$I$28,$A29,E$6),NA()))</f>
        <v>#N/A</v>
      </c>
      <c r="F29" t="e">
        <f>IF(B29="",NA(),IFERROR(INDEX(统计输入!$B$4:$I$28,$A29,F$6),NA()))</f>
        <v>#N/A</v>
      </c>
      <c r="G29" t="e">
        <f>IF(B29="",NA(),IFERROR(INDEX(统计输入!$B$4:$I$28,$A29,G$6),NA()))</f>
        <v>#N/A</v>
      </c>
    </row>
    <row r="30" spans="1:7" ht="19.5" customHeight="1">
      <c r="A30">
        <f>ROWS($B$15:B30)</f>
        <v>16</v>
      </c>
      <c r="B30" t="str">
        <f>IF(统计输入!B19=0,"",统计输入!B19)</f>
        <v/>
      </c>
      <c r="C30" t="e">
        <f>IF(B30="",NA(),IFERROR(INDEX(统计输入!$B$4:$I$28,$A30,C$6),NA()))</f>
        <v>#N/A</v>
      </c>
      <c r="D30" t="e">
        <f>IF(B30="",NA(),IFERROR(INDEX(统计输入!$B$4:$I$28,$A30,D$6),NA()))</f>
        <v>#N/A</v>
      </c>
      <c r="E30" t="e">
        <f>IF(B30="",NA(),IFERROR(INDEX(统计输入!$B$4:$I$28,$A30,E$6),NA()))</f>
        <v>#N/A</v>
      </c>
      <c r="F30" t="e">
        <f>IF(B30="",NA(),IFERROR(INDEX(统计输入!$B$4:$I$28,$A30,F$6),NA()))</f>
        <v>#N/A</v>
      </c>
      <c r="G30" t="e">
        <f>IF(B30="",NA(),IFERROR(INDEX(统计输入!$B$4:$I$28,$A30,G$6),NA()))</f>
        <v>#N/A</v>
      </c>
    </row>
    <row r="31" spans="1:7" ht="19.5" customHeight="1">
      <c r="A31">
        <f>ROWS($B$15:B31)</f>
        <v>17</v>
      </c>
      <c r="B31" t="str">
        <f>IF(统计输入!B20=0,"",统计输入!B20)</f>
        <v/>
      </c>
      <c r="C31" t="e">
        <f>IF(B31="",NA(),IFERROR(INDEX(统计输入!$B$4:$I$28,$A31,C$6),NA()))</f>
        <v>#N/A</v>
      </c>
      <c r="D31" t="e">
        <f>IF(B31="",NA(),IFERROR(INDEX(统计输入!$B$4:$I$28,$A31,D$6),NA()))</f>
        <v>#N/A</v>
      </c>
      <c r="E31" t="e">
        <f>IF(B31="",NA(),IFERROR(INDEX(统计输入!$B$4:$I$28,$A31,E$6),NA()))</f>
        <v>#N/A</v>
      </c>
      <c r="F31" t="e">
        <f>IF(B31="",NA(),IFERROR(INDEX(统计输入!$B$4:$I$28,$A31,F$6),NA()))</f>
        <v>#N/A</v>
      </c>
      <c r="G31" t="e">
        <f>IF(B31="",NA(),IFERROR(INDEX(统计输入!$B$4:$I$28,$A31,G$6),NA()))</f>
        <v>#N/A</v>
      </c>
    </row>
    <row r="32" spans="1:7" ht="19.5" customHeight="1">
      <c r="A32">
        <f>ROWS($B$15:B32)</f>
        <v>18</v>
      </c>
      <c r="B32" t="str">
        <f>IF(统计输入!B21=0,"",统计输入!B21)</f>
        <v/>
      </c>
      <c r="C32" t="e">
        <f>IF(B32="",NA(),IFERROR(INDEX(统计输入!$B$4:$I$28,$A32,C$6),NA()))</f>
        <v>#N/A</v>
      </c>
      <c r="D32" t="e">
        <f>IF(B32="",NA(),IFERROR(INDEX(统计输入!$B$4:$I$28,$A32,D$6),NA()))</f>
        <v>#N/A</v>
      </c>
      <c r="E32" t="e">
        <f>IF(B32="",NA(),IFERROR(INDEX(统计输入!$B$4:$I$28,$A32,E$6),NA()))</f>
        <v>#N/A</v>
      </c>
      <c r="F32" t="e">
        <f>IF(B32="",NA(),IFERROR(INDEX(统计输入!$B$4:$I$28,$A32,F$6),NA()))</f>
        <v>#N/A</v>
      </c>
      <c r="G32" t="e">
        <f>IF(B32="",NA(),IFERROR(INDEX(统计输入!$B$4:$I$28,$A32,G$6),NA()))</f>
        <v>#N/A</v>
      </c>
    </row>
    <row r="33" spans="1:7" ht="19.5" customHeight="1">
      <c r="A33">
        <f>ROWS($B$15:B33)</f>
        <v>19</v>
      </c>
      <c r="B33" t="str">
        <f>IF(统计输入!B22=0,"",统计输入!B22)</f>
        <v/>
      </c>
      <c r="C33" t="e">
        <f>IF(B33="",NA(),IFERROR(INDEX(统计输入!$B$4:$I$28,$A33,C$6),NA()))</f>
        <v>#N/A</v>
      </c>
      <c r="D33" t="e">
        <f>IF(B33="",NA(),IFERROR(INDEX(统计输入!$B$4:$I$28,$A33,D$6),NA()))</f>
        <v>#N/A</v>
      </c>
      <c r="E33" t="e">
        <f>IF(B33="",NA(),IFERROR(INDEX(统计输入!$B$4:$I$28,$A33,E$6),NA()))</f>
        <v>#N/A</v>
      </c>
      <c r="F33" t="e">
        <f>IF(B33="",NA(),IFERROR(INDEX(统计输入!$B$4:$I$28,$A33,F$6),NA()))</f>
        <v>#N/A</v>
      </c>
      <c r="G33" t="e">
        <f>IF(B33="",NA(),IFERROR(INDEX(统计输入!$B$4:$I$28,$A33,G$6),NA()))</f>
        <v>#N/A</v>
      </c>
    </row>
    <row r="34" spans="1:7" ht="19.5" customHeight="1">
      <c r="A34">
        <f>ROWS($B$15:B34)</f>
        <v>20</v>
      </c>
      <c r="B34" t="str">
        <f>IF(统计输入!B23=0,"",统计输入!B23)</f>
        <v/>
      </c>
      <c r="C34" t="e">
        <f>IF(B34="",NA(),IFERROR(INDEX(统计输入!$B$4:$I$28,$A34,C$6),NA()))</f>
        <v>#N/A</v>
      </c>
      <c r="D34" t="e">
        <f>IF(B34="",NA(),IFERROR(INDEX(统计输入!$B$4:$I$28,$A34,D$6),NA()))</f>
        <v>#N/A</v>
      </c>
      <c r="E34" t="e">
        <f>IF(B34="",NA(),IFERROR(INDEX(统计输入!$B$4:$I$28,$A34,E$6),NA()))</f>
        <v>#N/A</v>
      </c>
      <c r="F34" t="e">
        <f>IF(B34="",NA(),IFERROR(INDEX(统计输入!$B$4:$I$28,$A34,F$6),NA()))</f>
        <v>#N/A</v>
      </c>
      <c r="G34" t="e">
        <f>IF(B34="",NA(),IFERROR(INDEX(统计输入!$B$4:$I$28,$A34,G$6),NA()))</f>
        <v>#N/A</v>
      </c>
    </row>
    <row r="35" spans="1:7" ht="19.5" customHeight="1">
      <c r="A35">
        <f>ROWS($B$15:B35)</f>
        <v>21</v>
      </c>
      <c r="B35" t="str">
        <f>IF(统计输入!B24=0,"",统计输入!B24)</f>
        <v/>
      </c>
      <c r="C35" t="e">
        <f>IF(B35="",NA(),IFERROR(INDEX(统计输入!$B$4:$I$28,$A35,C$6),NA()))</f>
        <v>#N/A</v>
      </c>
      <c r="D35" t="e">
        <f>IF(B35="",NA(),IFERROR(INDEX(统计输入!$B$4:$I$28,$A35,D$6),NA()))</f>
        <v>#N/A</v>
      </c>
      <c r="E35" t="e">
        <f>IF(B35="",NA(),IFERROR(INDEX(统计输入!$B$4:$I$28,$A35,E$6),NA()))</f>
        <v>#N/A</v>
      </c>
      <c r="F35" t="e">
        <f>IF(B35="",NA(),IFERROR(INDEX(统计输入!$B$4:$I$28,$A35,F$6),NA()))</f>
        <v>#N/A</v>
      </c>
      <c r="G35" t="e">
        <f>IF(B35="",NA(),IFERROR(INDEX(统计输入!$B$4:$I$28,$A35,G$6),NA()))</f>
        <v>#N/A</v>
      </c>
    </row>
    <row r="36" spans="1:7" ht="19.5" customHeight="1">
      <c r="A36">
        <f>ROWS($B$15:B36)</f>
        <v>22</v>
      </c>
      <c r="B36" t="str">
        <f>IF(统计输入!B25=0,"",统计输入!B25)</f>
        <v/>
      </c>
      <c r="C36" t="e">
        <f>IF(B36="",NA(),IFERROR(INDEX(统计输入!$B$4:$I$28,$A36,C$6),NA()))</f>
        <v>#N/A</v>
      </c>
      <c r="D36" t="e">
        <f>IF(B36="",NA(),IFERROR(INDEX(统计输入!$B$4:$I$28,$A36,D$6),NA()))</f>
        <v>#N/A</v>
      </c>
      <c r="E36" t="e">
        <f>IF(B36="",NA(),IFERROR(INDEX(统计输入!$B$4:$I$28,$A36,E$6),NA()))</f>
        <v>#N/A</v>
      </c>
      <c r="F36" t="e">
        <f>IF(B36="",NA(),IFERROR(INDEX(统计输入!$B$4:$I$28,$A36,F$6),NA()))</f>
        <v>#N/A</v>
      </c>
      <c r="G36" t="e">
        <f>IF(B36="",NA(),IFERROR(INDEX(统计输入!$B$4:$I$28,$A36,G$6),NA()))</f>
        <v>#N/A</v>
      </c>
    </row>
    <row r="37" spans="1:7" ht="19.5" customHeight="1">
      <c r="A37">
        <f>ROWS($B$15:B37)</f>
        <v>23</v>
      </c>
      <c r="B37" t="str">
        <f>IF(统计输入!B26=0,"",统计输入!B26)</f>
        <v/>
      </c>
      <c r="C37" t="e">
        <f>IF(B37="",NA(),IFERROR(INDEX(统计输入!$B$4:$I$28,$A37,C$6),NA()))</f>
        <v>#N/A</v>
      </c>
      <c r="D37" t="e">
        <f>IF(B37="",NA(),IFERROR(INDEX(统计输入!$B$4:$I$28,$A37,D$6),NA()))</f>
        <v>#N/A</v>
      </c>
      <c r="E37" t="e">
        <f>IF(B37="",NA(),IFERROR(INDEX(统计输入!$B$4:$I$28,$A37,E$6),NA()))</f>
        <v>#N/A</v>
      </c>
      <c r="F37" t="e">
        <f>IF(B37="",NA(),IFERROR(INDEX(统计输入!$B$4:$I$28,$A37,F$6),NA()))</f>
        <v>#N/A</v>
      </c>
      <c r="G37" t="e">
        <f>IF(B37="",NA(),IFERROR(INDEX(统计输入!$B$4:$I$28,$A37,G$6),NA()))</f>
        <v>#N/A</v>
      </c>
    </row>
    <row r="38" spans="1:7" ht="19.5" customHeight="1">
      <c r="A38">
        <f>ROWS($B$15:B38)</f>
        <v>24</v>
      </c>
      <c r="B38" t="str">
        <f>IF(统计输入!B27=0,"",统计输入!B27)</f>
        <v/>
      </c>
      <c r="C38" t="e">
        <f>IF(B38="",NA(),IFERROR(INDEX(统计输入!$B$4:$I$28,$A38,C$6),NA()))</f>
        <v>#N/A</v>
      </c>
      <c r="D38" t="e">
        <f>IF(B38="",NA(),IFERROR(INDEX(统计输入!$B$4:$I$28,$A38,D$6),NA()))</f>
        <v>#N/A</v>
      </c>
      <c r="E38" t="e">
        <f>IF(B38="",NA(),IFERROR(INDEX(统计输入!$B$4:$I$28,$A38,E$6),NA()))</f>
        <v>#N/A</v>
      </c>
      <c r="F38" t="e">
        <f>IF(B38="",NA(),IFERROR(INDEX(统计输入!$B$4:$I$28,$A38,F$6),NA()))</f>
        <v>#N/A</v>
      </c>
      <c r="G38" t="e">
        <f>IF(B38="",NA(),IFERROR(INDEX(统计输入!$B$4:$I$28,$A38,G$6),NA()))</f>
        <v>#N/A</v>
      </c>
    </row>
    <row r="39" spans="1:7" ht="19.5" customHeight="1">
      <c r="A39">
        <f>ROWS($B$15:B39)</f>
        <v>25</v>
      </c>
      <c r="B39" t="str">
        <f>IF(统计输入!B28=0,"",统计输入!B28)</f>
        <v/>
      </c>
      <c r="C39" t="e">
        <f>IF(B39="",NA(),IFERROR(INDEX(统计输入!$B$4:$I$28,$A39,C$6),NA()))</f>
        <v>#N/A</v>
      </c>
      <c r="D39" t="e">
        <f>IF(B39="",NA(),IFERROR(INDEX(统计输入!$B$4:$I$28,$A39,D$6),NA()))</f>
        <v>#N/A</v>
      </c>
      <c r="E39" t="e">
        <f>IF(B39="",NA(),IFERROR(INDEX(统计输入!$B$4:$I$28,$A39,E$6),NA()))</f>
        <v>#N/A</v>
      </c>
      <c r="F39" t="e">
        <f>IF(B39="",NA(),IFERROR(INDEX(统计输入!$B$4:$I$28,$A39,F$6),NA()))</f>
        <v>#N/A</v>
      </c>
      <c r="G39" t="e">
        <f>IF(B39="",NA(),IFERROR(INDEX(统计输入!$B$4:$I$28,$A39,G$6),NA()))</f>
        <v>#N/A</v>
      </c>
    </row>
  </sheetData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TM10000072</Templat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API清单</vt:lpstr>
      <vt:lpstr>资产总览</vt:lpstr>
      <vt:lpstr>统计输入</vt:lpstr>
      <vt:lpstr>指标设置</vt:lpstr>
      <vt:lpstr>Calculations</vt:lpstr>
      <vt:lpstr>SelectedYear</vt:lpstr>
    </vt:vector>
  </TitlesOfParts>
  <Manager/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Microsoft Office User</cp:lastModifiedBy>
  <dcterms:created xsi:type="dcterms:W3CDTF">2012-09-25T18:06:39Z</dcterms:created>
  <dcterms:modified xsi:type="dcterms:W3CDTF">2022-11-15T02:36:27Z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TF10000046</vt:lpwstr>
  </property>
</Properties>
</file>